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0" windowHeight="7755"/>
  </bookViews>
  <sheets>
    <sheet name="MT-Oct" sheetId="13" r:id="rId1"/>
    <sheet name="Ds nhan vien" sheetId="14" r:id="rId2"/>
    <sheet name="Sell in T10" sheetId="15" r:id="rId3"/>
    <sheet name="Data tính thưởng" sheetId="16" r:id="rId4"/>
  </sheets>
  <definedNames>
    <definedName name="_xlnm._FilterDatabase" localSheetId="1" hidden="1">'Ds nhan vien'!$A$1:$I$1549</definedName>
    <definedName name="_xlnm._FilterDatabase" localSheetId="0" hidden="1">'MT-Oct'!$A$5:$R$19</definedName>
    <definedName name="_xlnm._FilterDatabase" localSheetId="2" hidden="1">'Sell in T10'!$A$1:$BA$994</definedName>
    <definedName name="_xlnm.Print_Area" localSheetId="0">'MT-Oct'!$A$1:$R$62</definedName>
    <definedName name="_xlnm.Print_Titles" localSheetId="0">'MT-Oct'!$43:$44</definedName>
  </definedNames>
  <calcPr calcId="145621" calcMode="manual"/>
  <pivotCaches>
    <pivotCache cacheId="15" r:id="rId5"/>
  </pivotCaches>
</workbook>
</file>

<file path=xl/calcChain.xml><?xml version="1.0" encoding="utf-8"?>
<calcChain xmlns="http://schemas.openxmlformats.org/spreadsheetml/2006/main">
  <c r="R50" i="13" l="1"/>
  <c r="K49" i="13" l="1"/>
  <c r="O49" i="13"/>
  <c r="Q36" i="13" l="1"/>
  <c r="P36" i="13"/>
  <c r="O36" i="13"/>
  <c r="G36" i="13"/>
  <c r="D17" i="16" l="1"/>
  <c r="D15" i="16"/>
  <c r="F17" i="16"/>
  <c r="F15" i="16"/>
  <c r="AD990" i="15" l="1"/>
  <c r="AD994" i="15" s="1"/>
  <c r="I873" i="15"/>
  <c r="I872" i="15"/>
  <c r="I871" i="15"/>
  <c r="I870" i="15"/>
  <c r="I869" i="15"/>
  <c r="I868" i="15"/>
  <c r="I866" i="15"/>
  <c r="I865" i="15"/>
  <c r="I864" i="15"/>
  <c r="I863" i="15"/>
  <c r="I862" i="15"/>
  <c r="I861" i="15"/>
  <c r="I770" i="15"/>
  <c r="I769" i="15"/>
  <c r="I768" i="15"/>
  <c r="I767" i="15"/>
  <c r="I766" i="15"/>
  <c r="I765" i="15"/>
  <c r="I764" i="15"/>
  <c r="I763" i="15"/>
  <c r="I762" i="15"/>
  <c r="I761" i="15"/>
  <c r="I760" i="15"/>
  <c r="I759" i="15"/>
  <c r="I758" i="15"/>
  <c r="I757" i="15"/>
  <c r="I756" i="15"/>
  <c r="I755" i="15"/>
  <c r="I754" i="15"/>
  <c r="I753" i="15"/>
  <c r="I752" i="15"/>
  <c r="I751" i="15"/>
  <c r="I750" i="15"/>
  <c r="I749" i="15"/>
  <c r="I748" i="15"/>
  <c r="I747" i="15"/>
  <c r="I746" i="15"/>
  <c r="I745" i="15"/>
  <c r="I744" i="15"/>
  <c r="I743" i="15"/>
  <c r="I742" i="15"/>
  <c r="I741" i="15"/>
  <c r="I740" i="15"/>
  <c r="I739" i="15"/>
  <c r="I738" i="15"/>
  <c r="I737" i="15"/>
  <c r="I736" i="15"/>
  <c r="I735" i="15"/>
  <c r="I734" i="15"/>
  <c r="I703" i="15"/>
  <c r="I702" i="15"/>
  <c r="I701" i="15"/>
  <c r="I700" i="15"/>
  <c r="I699" i="15"/>
  <c r="I698" i="15"/>
  <c r="I697" i="15"/>
  <c r="I696" i="15"/>
  <c r="I695" i="15"/>
  <c r="I694" i="15"/>
  <c r="I693" i="15"/>
  <c r="I692" i="15"/>
  <c r="I691" i="15"/>
  <c r="I690" i="15"/>
  <c r="I689" i="15"/>
  <c r="I688" i="15"/>
  <c r="I687" i="15"/>
  <c r="I686" i="15"/>
  <c r="I640" i="15"/>
  <c r="I639" i="15"/>
  <c r="I638" i="15"/>
  <c r="I637" i="15"/>
  <c r="I636" i="15"/>
  <c r="I635" i="15"/>
  <c r="I634" i="15"/>
  <c r="I633" i="15"/>
  <c r="I632" i="15"/>
  <c r="I631" i="15"/>
  <c r="I630" i="15"/>
  <c r="I629" i="15"/>
  <c r="I628" i="15"/>
  <c r="I627" i="15"/>
  <c r="I626" i="15"/>
  <c r="I625" i="15"/>
  <c r="I624" i="15"/>
  <c r="I623" i="15"/>
  <c r="I622" i="15"/>
  <c r="I621" i="15"/>
  <c r="I617" i="15"/>
  <c r="I616" i="15"/>
  <c r="I615" i="15"/>
  <c r="I614" i="15"/>
  <c r="I613" i="15"/>
  <c r="I612" i="15"/>
  <c r="I611" i="15"/>
  <c r="I610" i="15"/>
  <c r="I602" i="15"/>
  <c r="I601" i="15"/>
  <c r="I600" i="15"/>
  <c r="I591" i="15"/>
  <c r="I590" i="15"/>
  <c r="I589" i="15"/>
  <c r="I588" i="15"/>
  <c r="I587" i="15"/>
  <c r="I586" i="15"/>
  <c r="I585" i="15"/>
  <c r="I584" i="15"/>
  <c r="I583" i="15"/>
  <c r="I582" i="15"/>
  <c r="I581" i="15"/>
  <c r="I580" i="15"/>
  <c r="I579" i="15"/>
  <c r="I578" i="15"/>
  <c r="I577" i="15"/>
  <c r="I576" i="15"/>
  <c r="I575" i="15"/>
  <c r="I574" i="15"/>
  <c r="I573" i="15"/>
  <c r="I572" i="15"/>
  <c r="I571" i="15"/>
  <c r="I570" i="15"/>
  <c r="I569" i="15"/>
  <c r="I568" i="15"/>
  <c r="I567" i="15"/>
  <c r="I566" i="15"/>
  <c r="I565" i="15"/>
  <c r="I564" i="15"/>
  <c r="I563" i="15"/>
  <c r="I562" i="15"/>
  <c r="I561" i="15"/>
  <c r="I560" i="15"/>
  <c r="I559" i="15"/>
  <c r="I558" i="15"/>
  <c r="I557" i="15"/>
  <c r="I556" i="15"/>
  <c r="I555" i="15"/>
  <c r="I554" i="15"/>
  <c r="I553" i="15"/>
  <c r="I552" i="15"/>
  <c r="I551" i="15"/>
  <c r="I550" i="15"/>
  <c r="I549" i="15"/>
  <c r="I548" i="15"/>
  <c r="I547" i="15"/>
  <c r="I546" i="15"/>
  <c r="I545" i="15"/>
  <c r="I544" i="15"/>
  <c r="I543" i="15"/>
  <c r="I542" i="15"/>
  <c r="I541" i="15"/>
  <c r="I540" i="15"/>
  <c r="I539" i="15"/>
  <c r="I538" i="15"/>
  <c r="I537" i="15"/>
  <c r="I536" i="15"/>
  <c r="I535" i="15"/>
  <c r="I534" i="15"/>
  <c r="I533" i="15"/>
  <c r="I532" i="15"/>
  <c r="I531" i="15"/>
  <c r="I530" i="15"/>
  <c r="I529" i="15"/>
  <c r="I528" i="15"/>
  <c r="I527" i="15"/>
  <c r="I526" i="15"/>
  <c r="I525" i="15"/>
  <c r="I524" i="15"/>
  <c r="I523" i="15"/>
  <c r="I522" i="15"/>
  <c r="I521" i="15"/>
  <c r="I520" i="15"/>
  <c r="I519" i="15"/>
  <c r="I518" i="15"/>
  <c r="I517" i="15"/>
  <c r="I516" i="15"/>
  <c r="I515" i="15"/>
  <c r="I514" i="15"/>
  <c r="I513" i="15"/>
  <c r="I512" i="15"/>
  <c r="I511" i="15"/>
  <c r="I510" i="15"/>
  <c r="I509" i="15"/>
  <c r="I508" i="15"/>
  <c r="I507" i="15"/>
  <c r="I506" i="15"/>
  <c r="I505" i="15"/>
  <c r="I504" i="15"/>
  <c r="I453" i="15"/>
  <c r="I452" i="15"/>
  <c r="I451" i="15"/>
  <c r="I450" i="15"/>
  <c r="I449" i="15"/>
  <c r="I448" i="15"/>
  <c r="I447" i="15"/>
  <c r="I446" i="15"/>
  <c r="I445" i="15"/>
  <c r="I425" i="15"/>
  <c r="I424" i="15"/>
  <c r="I423" i="15"/>
  <c r="I422" i="15"/>
  <c r="I421" i="15"/>
  <c r="I420" i="15"/>
  <c r="I419" i="15"/>
  <c r="I418" i="15"/>
  <c r="I417" i="15"/>
  <c r="I416" i="15"/>
  <c r="I415" i="15"/>
  <c r="I414" i="15"/>
  <c r="I413" i="15"/>
  <c r="I412" i="15"/>
  <c r="I411" i="15"/>
  <c r="I410" i="15"/>
  <c r="I409" i="15"/>
  <c r="I408" i="15"/>
  <c r="I407" i="15"/>
  <c r="I406" i="15"/>
  <c r="I405" i="15"/>
  <c r="I404" i="15"/>
  <c r="I403" i="15"/>
  <c r="I402" i="15"/>
  <c r="I401" i="15"/>
  <c r="I400" i="15"/>
  <c r="I399" i="15"/>
  <c r="I398" i="15"/>
  <c r="I397" i="15"/>
  <c r="I396" i="15"/>
  <c r="I395" i="15"/>
  <c r="I394" i="15"/>
  <c r="I393" i="15"/>
  <c r="I392" i="15"/>
  <c r="I391" i="15"/>
  <c r="I390" i="15"/>
  <c r="I389" i="15"/>
  <c r="I388" i="15"/>
  <c r="I387" i="15"/>
  <c r="I386" i="15"/>
  <c r="I385" i="15"/>
  <c r="I384" i="15"/>
  <c r="I383" i="15"/>
  <c r="I382" i="15"/>
  <c r="I381" i="15"/>
  <c r="I380" i="15"/>
  <c r="I379" i="15"/>
  <c r="I378" i="15"/>
  <c r="I342" i="15"/>
  <c r="I341" i="15"/>
  <c r="I340" i="15"/>
  <c r="I339" i="15"/>
  <c r="I338" i="15"/>
  <c r="I337" i="15"/>
  <c r="I336" i="15"/>
  <c r="I335" i="15"/>
  <c r="I334" i="15"/>
  <c r="I333" i="15"/>
  <c r="I332" i="15"/>
  <c r="I331" i="15"/>
  <c r="I330" i="15"/>
  <c r="I329" i="15"/>
  <c r="I328" i="15"/>
  <c r="I327" i="15"/>
  <c r="I326" i="15"/>
  <c r="I325" i="15"/>
  <c r="I324" i="15"/>
  <c r="I323" i="15"/>
  <c r="I322" i="15"/>
  <c r="I321" i="15"/>
  <c r="I320" i="15"/>
  <c r="I319" i="15"/>
  <c r="I318" i="15"/>
  <c r="I317" i="15"/>
  <c r="I316" i="15"/>
  <c r="I315" i="15"/>
  <c r="I314" i="15"/>
  <c r="I313" i="15"/>
  <c r="I312" i="15"/>
  <c r="I311" i="15"/>
  <c r="I310" i="15"/>
  <c r="I309" i="15"/>
  <c r="I308" i="15"/>
  <c r="I307" i="15"/>
  <c r="I306" i="15"/>
  <c r="I305" i="15"/>
  <c r="I304" i="15"/>
  <c r="I303" i="15"/>
  <c r="I302" i="15"/>
  <c r="I301" i="15"/>
  <c r="I300" i="15"/>
  <c r="I299" i="15"/>
  <c r="I298" i="15"/>
  <c r="I297" i="15"/>
  <c r="I296" i="15"/>
  <c r="I274" i="15"/>
  <c r="I273" i="15"/>
  <c r="I272" i="15"/>
  <c r="I271" i="15"/>
  <c r="I270" i="15"/>
  <c r="I269" i="15"/>
  <c r="I268" i="15"/>
  <c r="I267" i="15"/>
  <c r="I266" i="15"/>
  <c r="I265" i="15"/>
  <c r="I264" i="15"/>
  <c r="I263" i="15"/>
  <c r="I257" i="15"/>
  <c r="I256" i="15"/>
  <c r="I255" i="15"/>
  <c r="I254" i="15"/>
  <c r="I253" i="15"/>
  <c r="I249" i="15"/>
  <c r="I248" i="15"/>
  <c r="I247" i="15"/>
  <c r="I241" i="15"/>
  <c r="I240" i="15"/>
  <c r="I239" i="15"/>
  <c r="I238" i="15"/>
  <c r="I237" i="15"/>
  <c r="I236" i="15"/>
  <c r="I235" i="15"/>
  <c r="I234" i="15"/>
  <c r="I233" i="15"/>
  <c r="I232" i="15"/>
  <c r="I213" i="15"/>
  <c r="I212" i="15"/>
  <c r="I211" i="15"/>
  <c r="I210" i="15"/>
  <c r="I209" i="15"/>
  <c r="I208" i="15"/>
  <c r="I207" i="15"/>
  <c r="I206" i="15"/>
  <c r="I205" i="15"/>
  <c r="I190" i="15"/>
  <c r="I189" i="15"/>
  <c r="I188" i="15"/>
  <c r="I187" i="15"/>
  <c r="I186" i="15"/>
  <c r="I185" i="15"/>
  <c r="I184" i="15"/>
  <c r="I183" i="15"/>
  <c r="I182" i="15"/>
  <c r="I181" i="15"/>
  <c r="I180" i="15"/>
  <c r="I179" i="15"/>
  <c r="I178" i="15"/>
  <c r="I177" i="15"/>
  <c r="I176" i="15"/>
  <c r="I175" i="15"/>
  <c r="I174" i="15"/>
  <c r="I173" i="15"/>
  <c r="I172" i="15"/>
  <c r="I171" i="15"/>
  <c r="I170" i="15"/>
  <c r="I169" i="15"/>
  <c r="I168" i="15"/>
  <c r="I167" i="15"/>
  <c r="I166" i="15"/>
  <c r="I165" i="15"/>
  <c r="I164" i="15"/>
  <c r="I163" i="15"/>
  <c r="I162" i="15"/>
  <c r="I161" i="15"/>
  <c r="I160" i="15"/>
  <c r="I159" i="15"/>
  <c r="I158" i="15"/>
  <c r="I157" i="15"/>
  <c r="I156" i="15"/>
  <c r="I155" i="15"/>
  <c r="I154" i="15"/>
  <c r="I153" i="15"/>
  <c r="I108" i="15"/>
  <c r="I107" i="15"/>
  <c r="I106" i="15"/>
  <c r="I105" i="15"/>
  <c r="I104" i="15"/>
  <c r="I103" i="15"/>
  <c r="I102" i="15"/>
  <c r="I100" i="15"/>
  <c r="I99" i="15"/>
  <c r="I98" i="15"/>
  <c r="I97" i="15"/>
  <c r="I96" i="15"/>
  <c r="I95" i="15"/>
  <c r="I81" i="15"/>
  <c r="I80" i="15"/>
  <c r="I79" i="15"/>
  <c r="I77" i="15"/>
  <c r="I76" i="15"/>
  <c r="I75" i="15"/>
  <c r="I74" i="15"/>
  <c r="I73" i="15"/>
  <c r="I72" i="15"/>
  <c r="I71" i="15"/>
  <c r="I70" i="15"/>
  <c r="I69" i="15"/>
  <c r="I68" i="15"/>
  <c r="I67" i="15"/>
  <c r="I66" i="15"/>
  <c r="I65" i="15"/>
  <c r="I57" i="15"/>
  <c r="I56" i="15"/>
  <c r="I55" i="15"/>
  <c r="I54" i="15"/>
  <c r="I53" i="15"/>
  <c r="I52" i="15"/>
  <c r="I51" i="15"/>
  <c r="I50" i="15"/>
  <c r="I49" i="15"/>
  <c r="I48" i="15"/>
  <c r="I47" i="15"/>
  <c r="I46" i="15"/>
  <c r="I45" i="15"/>
  <c r="I44" i="15"/>
  <c r="I43" i="15"/>
  <c r="I42" i="15"/>
  <c r="I41" i="15"/>
  <c r="I40" i="15"/>
  <c r="I39" i="15"/>
  <c r="I38" i="15"/>
  <c r="I37" i="15"/>
  <c r="I36" i="15"/>
  <c r="I35" i="15"/>
  <c r="I34" i="15"/>
  <c r="I33" i="15"/>
  <c r="I32" i="15"/>
  <c r="I31" i="15"/>
  <c r="I30" i="15"/>
  <c r="I29" i="15"/>
  <c r="I28" i="15"/>
  <c r="I27" i="15"/>
  <c r="I26" i="15"/>
  <c r="I25" i="15"/>
  <c r="I24" i="15"/>
  <c r="I23" i="15"/>
  <c r="I22" i="15"/>
  <c r="I21" i="15"/>
  <c r="I20" i="15"/>
  <c r="I19" i="15"/>
  <c r="I18" i="15"/>
  <c r="F6" i="16"/>
  <c r="F5" i="16"/>
  <c r="I46" i="13" l="1"/>
  <c r="M46" i="13" l="1"/>
  <c r="N17" i="13"/>
  <c r="O17" i="13" s="1"/>
  <c r="N16" i="13"/>
  <c r="O16" i="13" s="1"/>
  <c r="N15" i="13"/>
  <c r="O15" i="13" s="1"/>
  <c r="N14" i="13"/>
  <c r="N13" i="13"/>
  <c r="O13" i="13"/>
  <c r="N12" i="13"/>
  <c r="O12" i="13" s="1"/>
  <c r="N11" i="13"/>
  <c r="O11" i="13" s="1"/>
  <c r="N10" i="13"/>
  <c r="O10" i="13" s="1"/>
  <c r="N9" i="13"/>
  <c r="O9" i="13" s="1"/>
  <c r="N8" i="13"/>
  <c r="O8" i="13" s="1"/>
  <c r="N7" i="13"/>
  <c r="O7" i="13" s="1"/>
  <c r="N6" i="13"/>
  <c r="O6" i="13" s="1"/>
  <c r="O66" i="13"/>
  <c r="O65" i="13"/>
  <c r="M49" i="13"/>
  <c r="L49" i="13"/>
  <c r="R51" i="13"/>
  <c r="E45" i="13"/>
  <c r="F45" i="13" s="1"/>
  <c r="G45" i="13" s="1"/>
  <c r="D46" i="13"/>
  <c r="D45" i="13"/>
  <c r="M18" i="13"/>
  <c r="L18" i="13"/>
  <c r="I18" i="13"/>
  <c r="H18" i="13"/>
  <c r="D18" i="13"/>
  <c r="F17" i="13"/>
  <c r="G17" i="13" s="1"/>
  <c r="J17" i="13"/>
  <c r="K17" i="13" s="1"/>
  <c r="I45" i="13"/>
  <c r="M45" i="13" s="1"/>
  <c r="H45" i="13"/>
  <c r="L45" i="13" s="1"/>
  <c r="H46" i="13"/>
  <c r="L46" i="13" s="1"/>
  <c r="M41" i="13"/>
  <c r="L41" i="13"/>
  <c r="I41" i="13"/>
  <c r="I48" i="13" s="1"/>
  <c r="H41" i="13"/>
  <c r="E41" i="13"/>
  <c r="E48" i="13" s="1"/>
  <c r="F48" i="13" s="1"/>
  <c r="G48" i="13" s="1"/>
  <c r="D41" i="13"/>
  <c r="D48" i="13" s="1"/>
  <c r="N40" i="13"/>
  <c r="O40" i="13" s="1"/>
  <c r="J40" i="13"/>
  <c r="K40" i="13" s="1"/>
  <c r="F40" i="13"/>
  <c r="G40" i="13" s="1"/>
  <c r="N39" i="13"/>
  <c r="O39" i="13" s="1"/>
  <c r="J39" i="13"/>
  <c r="K39" i="13" s="1"/>
  <c r="F39" i="13"/>
  <c r="G39" i="13" s="1"/>
  <c r="N38" i="13"/>
  <c r="O38" i="13" s="1"/>
  <c r="J38" i="13"/>
  <c r="K38" i="13" s="1"/>
  <c r="F38" i="13"/>
  <c r="G38" i="13" s="1"/>
  <c r="N37" i="13"/>
  <c r="O37" i="13" s="1"/>
  <c r="J37" i="13"/>
  <c r="K37" i="13" s="1"/>
  <c r="F37" i="13"/>
  <c r="G37" i="13" s="1"/>
  <c r="N36" i="13"/>
  <c r="J36" i="13"/>
  <c r="K36" i="13" s="1"/>
  <c r="F36" i="13"/>
  <c r="N35" i="13"/>
  <c r="O35" i="13" s="1"/>
  <c r="J35" i="13"/>
  <c r="K35" i="13" s="1"/>
  <c r="F35" i="13"/>
  <c r="G35" i="13" s="1"/>
  <c r="N34" i="13"/>
  <c r="O34" i="13" s="1"/>
  <c r="J34" i="13"/>
  <c r="K34" i="13" s="1"/>
  <c r="F34" i="13"/>
  <c r="G34" i="13" s="1"/>
  <c r="M30" i="13"/>
  <c r="L30" i="13"/>
  <c r="I30" i="13"/>
  <c r="I47" i="13" s="1"/>
  <c r="J47" i="13" s="1"/>
  <c r="K47" i="13" s="1"/>
  <c r="H30" i="13"/>
  <c r="H47" i="13" s="1"/>
  <c r="N47" i="13"/>
  <c r="O47" i="13" s="1"/>
  <c r="E30" i="13"/>
  <c r="E47" i="13" s="1"/>
  <c r="F47" i="13" s="1"/>
  <c r="G47" i="13" s="1"/>
  <c r="D30" i="13"/>
  <c r="D47" i="13" s="1"/>
  <c r="N29" i="13"/>
  <c r="O29" i="13" s="1"/>
  <c r="J29" i="13"/>
  <c r="K29" i="13" s="1"/>
  <c r="F29" i="13"/>
  <c r="G29" i="13" s="1"/>
  <c r="N28" i="13"/>
  <c r="O28" i="13" s="1"/>
  <c r="J28" i="13"/>
  <c r="K28" i="13" s="1"/>
  <c r="F28" i="13"/>
  <c r="G28" i="13" s="1"/>
  <c r="N27" i="13"/>
  <c r="O27" i="13" s="1"/>
  <c r="J27" i="13"/>
  <c r="K27" i="13" s="1"/>
  <c r="F27" i="13"/>
  <c r="G27" i="13"/>
  <c r="N26" i="13"/>
  <c r="O26" i="13" s="1"/>
  <c r="J26" i="13"/>
  <c r="K26" i="13" s="1"/>
  <c r="F26" i="13"/>
  <c r="G26" i="13" s="1"/>
  <c r="N25" i="13"/>
  <c r="O25" i="13" s="1"/>
  <c r="J25" i="13"/>
  <c r="K25" i="13" s="1"/>
  <c r="F25" i="13"/>
  <c r="G25" i="13" s="1"/>
  <c r="N24" i="13"/>
  <c r="O24" i="13" s="1"/>
  <c r="J24" i="13"/>
  <c r="K24" i="13" s="1"/>
  <c r="F24" i="13"/>
  <c r="G24" i="13" s="1"/>
  <c r="N23" i="13"/>
  <c r="O23" i="13" s="1"/>
  <c r="J23" i="13"/>
  <c r="K23" i="13" s="1"/>
  <c r="F23" i="13"/>
  <c r="G23" i="13" s="1"/>
  <c r="N22" i="13"/>
  <c r="O22" i="13" s="1"/>
  <c r="J22" i="13"/>
  <c r="K22" i="13" s="1"/>
  <c r="F22" i="13"/>
  <c r="G22" i="13" s="1"/>
  <c r="J16" i="13"/>
  <c r="K16" i="13" s="1"/>
  <c r="F16" i="13"/>
  <c r="G16" i="13" s="1"/>
  <c r="J15" i="13"/>
  <c r="K15" i="13" s="1"/>
  <c r="F15" i="13"/>
  <c r="G15" i="13" s="1"/>
  <c r="J14" i="13"/>
  <c r="F14" i="13"/>
  <c r="J13" i="13"/>
  <c r="K13" i="13" s="1"/>
  <c r="F13" i="13"/>
  <c r="G13" i="13" s="1"/>
  <c r="J12" i="13"/>
  <c r="K12" i="13" s="1"/>
  <c r="F12" i="13"/>
  <c r="G12" i="13" s="1"/>
  <c r="J11" i="13"/>
  <c r="K11" i="13" s="1"/>
  <c r="F11" i="13"/>
  <c r="G11" i="13" s="1"/>
  <c r="J10" i="13"/>
  <c r="K10" i="13" s="1"/>
  <c r="F10" i="13"/>
  <c r="G10" i="13" s="1"/>
  <c r="J9" i="13"/>
  <c r="K9" i="13" s="1"/>
  <c r="F9" i="13"/>
  <c r="G9" i="13" s="1"/>
  <c r="J8" i="13"/>
  <c r="K8" i="13" s="1"/>
  <c r="F8" i="13"/>
  <c r="G8" i="13" s="1"/>
  <c r="J7" i="13"/>
  <c r="K7" i="13" s="1"/>
  <c r="J6" i="13"/>
  <c r="K6" i="13" s="1"/>
  <c r="F6" i="13"/>
  <c r="G6" i="13" s="1"/>
  <c r="N41" i="13"/>
  <c r="E18" i="13"/>
  <c r="F18" i="13" s="1"/>
  <c r="E46" i="13"/>
  <c r="F46" i="13" s="1"/>
  <c r="G46" i="13" s="1"/>
  <c r="F7" i="13"/>
  <c r="G7" i="13" s="1"/>
  <c r="N46" i="13" l="1"/>
  <c r="O46" i="13" s="1"/>
  <c r="K14" i="13"/>
  <c r="P14" i="13" s="1"/>
  <c r="Q14" i="13" s="1"/>
  <c r="J30" i="13"/>
  <c r="H48" i="13"/>
  <c r="H49" i="13" s="1"/>
  <c r="F41" i="13"/>
  <c r="N30" i="13"/>
  <c r="O30" i="13"/>
  <c r="N18" i="13"/>
  <c r="P38" i="13"/>
  <c r="Q38" i="13" s="1"/>
  <c r="F30" i="13"/>
  <c r="P25" i="13"/>
  <c r="Q25" i="13" s="1"/>
  <c r="P15" i="13"/>
  <c r="Q15" i="13" s="1"/>
  <c r="J18" i="13"/>
  <c r="N49" i="13"/>
  <c r="J41" i="13"/>
  <c r="M50" i="13"/>
  <c r="N45" i="13"/>
  <c r="O45" i="13" s="1"/>
  <c r="J45" i="13"/>
  <c r="K45" i="13" s="1"/>
  <c r="K41" i="13"/>
  <c r="P16" i="13"/>
  <c r="Q16" i="13" s="1"/>
  <c r="P13" i="13"/>
  <c r="Q13" i="13" s="1"/>
  <c r="P9" i="13"/>
  <c r="Q9" i="13" s="1"/>
  <c r="L50" i="13"/>
  <c r="L51" i="13" s="1"/>
  <c r="H50" i="13"/>
  <c r="O41" i="13"/>
  <c r="P40" i="13"/>
  <c r="Q40" i="13" s="1"/>
  <c r="P39" i="13"/>
  <c r="Q39" i="13" s="1"/>
  <c r="I49" i="13"/>
  <c r="N48" i="13"/>
  <c r="O48" i="13" s="1"/>
  <c r="P37" i="13"/>
  <c r="Q37" i="13" s="1"/>
  <c r="P35" i="13"/>
  <c r="Q35" i="13" s="1"/>
  <c r="P34" i="13"/>
  <c r="G41" i="13"/>
  <c r="D51" i="13"/>
  <c r="P24" i="13"/>
  <c r="Q24" i="13" s="1"/>
  <c r="P29" i="13"/>
  <c r="Q29" i="13" s="1"/>
  <c r="K30" i="13"/>
  <c r="P23" i="13"/>
  <c r="Q23" i="13" s="1"/>
  <c r="P27" i="13"/>
  <c r="Q27" i="13" s="1"/>
  <c r="Q47" i="13"/>
  <c r="P22" i="13"/>
  <c r="Q22" i="13" s="1"/>
  <c r="P28" i="13"/>
  <c r="Q28" i="13" s="1"/>
  <c r="P26" i="13"/>
  <c r="Q26" i="13" s="1"/>
  <c r="G30" i="13"/>
  <c r="O18" i="13"/>
  <c r="P6" i="13"/>
  <c r="Q6" i="13" s="1"/>
  <c r="P12" i="13"/>
  <c r="Q12" i="13" s="1"/>
  <c r="P11" i="13"/>
  <c r="Q11" i="13" s="1"/>
  <c r="P8" i="13"/>
  <c r="Q8" i="13" s="1"/>
  <c r="J46" i="13"/>
  <c r="I50" i="13"/>
  <c r="M51" i="13"/>
  <c r="P17" i="13"/>
  <c r="Q17" i="13" s="1"/>
  <c r="P10" i="13"/>
  <c r="Q10" i="13" s="1"/>
  <c r="P7" i="13"/>
  <c r="Q7" i="13" s="1"/>
  <c r="G18" i="13"/>
  <c r="G51" i="13"/>
  <c r="E51" i="13"/>
  <c r="F51" i="13" s="1"/>
  <c r="K18" i="13" l="1"/>
  <c r="K46" i="13"/>
  <c r="Q46" i="13" s="1"/>
  <c r="J48" i="13"/>
  <c r="J49" i="13"/>
  <c r="H51" i="13"/>
  <c r="Q45" i="13"/>
  <c r="N51" i="13"/>
  <c r="N50" i="13"/>
  <c r="O51" i="13" s="1"/>
  <c r="Q30" i="13"/>
  <c r="Q18" i="13"/>
  <c r="Q34" i="13"/>
  <c r="Q41" i="13" s="1"/>
  <c r="P41" i="13"/>
  <c r="P30" i="13"/>
  <c r="I51" i="13"/>
  <c r="J50" i="13"/>
  <c r="P18" i="13"/>
  <c r="K48" i="13" l="1"/>
  <c r="Q48" i="13" s="1"/>
  <c r="P49" i="13"/>
  <c r="P51" i="13" s="1"/>
  <c r="J51" i="13"/>
  <c r="Q49" i="13" l="1"/>
  <c r="Q50" i="13"/>
  <c r="K51" i="13"/>
  <c r="Q51" i="13" l="1"/>
</calcChain>
</file>

<file path=xl/comments1.xml><?xml version="1.0" encoding="utf-8"?>
<comments xmlns="http://schemas.openxmlformats.org/spreadsheetml/2006/main">
  <authors>
    <author>AnhNguyen</author>
    <author>Bich Ngoc</author>
  </authors>
  <commentList>
    <comment ref="I5" authorId="0">
      <text>
        <r>
          <rPr>
            <b/>
            <sz val="9"/>
            <color indexed="81"/>
            <rFont val="Tahoma"/>
            <family val="2"/>
          </rPr>
          <t>lay trong DSR</t>
        </r>
      </text>
    </comment>
    <comment ref="I21" authorId="0">
      <text>
        <r>
          <rPr>
            <b/>
            <sz val="9"/>
            <color indexed="81"/>
            <rFont val="Tahoma"/>
            <family val="2"/>
          </rPr>
          <t>lay trong DSR</t>
        </r>
      </text>
    </comment>
    <comment ref="I33" authorId="0">
      <text>
        <r>
          <rPr>
            <b/>
            <sz val="9"/>
            <color indexed="81"/>
            <rFont val="Tahoma"/>
            <family val="2"/>
          </rPr>
          <t>lay trong DSR</t>
        </r>
      </text>
    </comment>
    <comment ref="I44" authorId="0">
      <text>
        <r>
          <rPr>
            <b/>
            <sz val="9"/>
            <color indexed="81"/>
            <rFont val="Tahoma"/>
            <family val="2"/>
          </rPr>
          <t>lay trong DSR</t>
        </r>
      </text>
    </comment>
    <comment ref="M44" authorId="0">
      <text>
        <r>
          <rPr>
            <b/>
            <sz val="16"/>
            <color indexed="81"/>
            <rFont val="Tahoma"/>
            <family val="2"/>
          </rPr>
          <t>lay trong sell in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I45" authorId="1">
      <text>
        <r>
          <rPr>
            <b/>
            <sz val="9"/>
            <color indexed="81"/>
            <rFont val="Tahoma"/>
            <family val="2"/>
          </rPr>
          <t>Bich Ngoc: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2"/>
            <color indexed="81"/>
            <rFont val="Tahoma"/>
            <family val="2"/>
          </rPr>
          <t>=(+SUM(I16:I17))--58427.6991364 ???</t>
        </r>
      </text>
    </comment>
  </commentList>
</comments>
</file>

<file path=xl/comments2.xml><?xml version="1.0" encoding="utf-8"?>
<comments xmlns="http://schemas.openxmlformats.org/spreadsheetml/2006/main">
  <authors>
    <author>diepnguyen</author>
    <author>thuthai</author>
    <author>Hongngan</author>
  </authors>
  <commentList>
    <comment ref="C142" authorId="0">
      <text>
        <r>
          <rPr>
            <b/>
            <sz val="9"/>
            <color indexed="81"/>
            <rFont val="Tahoma"/>
            <family val="2"/>
          </rPr>
          <t xml:space="preserve">Chuyen tu Bich Ngoc sang Khang Phu tu 1/2
</t>
        </r>
      </text>
    </comment>
    <comment ref="F254" authorId="0">
      <text>
        <r>
          <rPr>
            <b/>
            <sz val="9"/>
            <color indexed="81"/>
            <rFont val="Tahoma"/>
            <family val="2"/>
          </rPr>
          <t xml:space="preserve">chua co phieu dieu chuyen len ws
</t>
        </r>
      </text>
    </comment>
    <comment ref="G254" authorId="0">
      <text>
        <r>
          <rPr>
            <b/>
            <sz val="9"/>
            <color indexed="81"/>
            <rFont val="Tahoma"/>
            <family val="2"/>
          </rPr>
          <t xml:space="preserve">chua co phieu dieu chuyen len ws
</t>
        </r>
      </text>
    </comment>
    <comment ref="C258" authorId="0">
      <text>
        <r>
          <rPr>
            <b/>
            <sz val="9"/>
            <color indexed="81"/>
            <rFont val="Tahoma"/>
            <family val="2"/>
          </rPr>
          <t xml:space="preserve">thuyen chuyen tu SM len SS
</t>
        </r>
      </text>
    </comment>
    <comment ref="C474" authorId="1">
      <text>
        <r>
          <rPr>
            <b/>
            <sz val="9"/>
            <color indexed="81"/>
            <rFont val="Tahoma"/>
            <family val="2"/>
          </rPr>
          <t xml:space="preserve">Từ KA chuyển qua WS từ 01/09/2015
</t>
        </r>
      </text>
    </comment>
    <comment ref="C484" authorId="2">
      <text>
        <r>
          <rPr>
            <b/>
            <sz val="9"/>
            <color indexed="81"/>
            <rFont val="Tahoma"/>
            <family val="2"/>
          </rPr>
          <t>thuyên chuyển lên SM từ 09/01/2017</t>
        </r>
      </text>
    </comment>
    <comment ref="C489" authorId="2">
      <text>
        <r>
          <rPr>
            <b/>
            <sz val="9"/>
            <color indexed="81"/>
            <rFont val="Tahoma"/>
            <family val="2"/>
          </rPr>
          <t>thuyên chuyển lên SM từ 09/01/2017</t>
        </r>
      </text>
    </comment>
    <comment ref="E489" authorId="2">
      <text>
        <r>
          <rPr>
            <b/>
            <sz val="9"/>
            <color indexed="81"/>
            <rFont val="Tahoma"/>
            <family val="2"/>
          </rPr>
          <t>THUYÊN CHUYỂN LÊN SS TỪ 01/06/2017</t>
        </r>
      </text>
    </comment>
    <comment ref="E551" authorId="1">
      <text>
        <r>
          <rPr>
            <sz val="9"/>
            <color indexed="81"/>
            <rFont val="Tahoma"/>
            <family val="2"/>
          </rPr>
          <t>Bắt đầu từ 1/7: vị trí WS</t>
        </r>
      </text>
    </comment>
    <comment ref="C567" authorId="1">
      <text>
        <r>
          <rPr>
            <b/>
            <sz val="9"/>
            <color indexed="81"/>
            <rFont val="Tahoma"/>
            <family val="2"/>
          </rPr>
          <t xml:space="preserve">Thuyên chuyển lên SS từ 01/09/2015
</t>
        </r>
      </text>
    </comment>
    <comment ref="C574" authorId="1">
      <text>
        <r>
          <rPr>
            <b/>
            <sz val="9"/>
            <color indexed="81"/>
            <rFont val="Tahoma"/>
            <family val="2"/>
          </rPr>
          <t xml:space="preserve">Thuyên chuyển lên SS từ 01/09/2015
</t>
        </r>
      </text>
    </comment>
  </commentList>
</comments>
</file>

<file path=xl/sharedStrings.xml><?xml version="1.0" encoding="utf-8"?>
<sst xmlns="http://schemas.openxmlformats.org/spreadsheetml/2006/main" count="52188" uniqueCount="10067">
  <si>
    <t>Region: Modern Trade</t>
  </si>
  <si>
    <t>No.</t>
  </si>
  <si>
    <t>Total Incentive</t>
  </si>
  <si>
    <t>Target</t>
  </si>
  <si>
    <t>Actual</t>
  </si>
  <si>
    <t>%</t>
  </si>
  <si>
    <t>Incentive</t>
  </si>
  <si>
    <t>Prepared by</t>
  </si>
  <si>
    <t>Noted by</t>
  </si>
  <si>
    <t>Approved by</t>
  </si>
  <si>
    <t>Adi Setiawan</t>
  </si>
  <si>
    <t>Nguyen Thanh Ho</t>
  </si>
  <si>
    <t>Total Indirect</t>
  </si>
  <si>
    <t>MTS</t>
  </si>
  <si>
    <t>MTS &amp; MTM</t>
  </si>
  <si>
    <t>MTE</t>
  </si>
  <si>
    <t>Total Direct</t>
  </si>
  <si>
    <t>Trương Thị Ánh Sương</t>
  </si>
  <si>
    <t>Phạm Thị Mỹ Hương</t>
  </si>
  <si>
    <t>Phan Thị Trúc Phương</t>
  </si>
  <si>
    <t>Total Incentive accept</t>
  </si>
  <si>
    <t>Trương Thị Liên</t>
  </si>
  <si>
    <t>MTM</t>
  </si>
  <si>
    <t>Indirect
NORTH</t>
  </si>
  <si>
    <t>Direct
 South</t>
  </si>
  <si>
    <t>SALES INCENTIVE FOR SALESMAN-MT</t>
  </si>
  <si>
    <t>Nguyễn Thị Hồng Lam</t>
  </si>
  <si>
    <t>Phan Thị Ngọc Thiêu</t>
  </si>
  <si>
    <t>Nguyễn Đức Thịnh</t>
  </si>
  <si>
    <t>Lê Đoàn Hương Giang</t>
  </si>
  <si>
    <t>Nguyễn Thị Thúy Vân</t>
  </si>
  <si>
    <t>Direct NORTH</t>
  </si>
  <si>
    <t>Total MTN</t>
  </si>
  <si>
    <t>Phạm Minh Thuộc</t>
  </si>
  <si>
    <t>Hoàng Lệ Hương</t>
  </si>
  <si>
    <t>Mã NV</t>
  </si>
  <si>
    <t>Dư Ngọc Anh</t>
  </si>
  <si>
    <t>Lê Thị Vân Anh</t>
  </si>
  <si>
    <t>Đinh Trang Thư</t>
  </si>
  <si>
    <t>Võ Thị Bé Sáu</t>
  </si>
  <si>
    <t>Đoàn Thị Hoài Thu</t>
  </si>
  <si>
    <t>Lê Tấn Vũ</t>
  </si>
  <si>
    <t>SI Indirect MTN (Nguyen Dung) + Direct North</t>
  </si>
  <si>
    <t>SI Indirect MTS (Thanh Lien)</t>
  </si>
  <si>
    <t>NBTS00593</t>
  </si>
  <si>
    <t>NBTS00594</t>
  </si>
  <si>
    <t>NBTS01643</t>
  </si>
  <si>
    <t>NBTS01425</t>
  </si>
  <si>
    <t>NBTS00607</t>
  </si>
  <si>
    <t>NBTS00609</t>
  </si>
  <si>
    <t>NBTS01603</t>
  </si>
  <si>
    <t>NBTS00612</t>
  </si>
  <si>
    <t>NBTS01111</t>
  </si>
  <si>
    <t>NBTS00617</t>
  </si>
  <si>
    <t>NBTS01286</t>
  </si>
  <si>
    <t>NBTS00614</t>
  </si>
  <si>
    <t>NBTS00618</t>
  </si>
  <si>
    <t>SM</t>
  </si>
  <si>
    <t>MT</t>
  </si>
  <si>
    <t>Vacancy</t>
  </si>
  <si>
    <t>NBTS02065</t>
  </si>
  <si>
    <t>Nguyen Thanh Son</t>
  </si>
  <si>
    <t>NBTS02327</t>
  </si>
  <si>
    <t>Trần Thị Thanh Trúc</t>
  </si>
  <si>
    <t>NBTS02345</t>
  </si>
  <si>
    <t>Phạm Phương Sinh</t>
  </si>
  <si>
    <t>Indirect
SOUTH</t>
  </si>
  <si>
    <t xml:space="preserve">Nguyễn Công Đạt </t>
  </si>
  <si>
    <t>Phan Thị Ngọc Út</t>
  </si>
  <si>
    <t>Đỗ Cao Trí</t>
  </si>
  <si>
    <t>Trần Thị Ngọc Gấm</t>
  </si>
  <si>
    <t>Trần Thị Kim Hà</t>
  </si>
  <si>
    <t>Lê Văn Thanh Khánh</t>
  </si>
  <si>
    <t>Ngô Duy Phương</t>
  </si>
  <si>
    <t>Nguyễn Thanh Vân</t>
  </si>
  <si>
    <t>Vacancy 1</t>
  </si>
  <si>
    <t>Vacancy 2</t>
  </si>
  <si>
    <t>Huỳnh Tấn Phát</t>
  </si>
  <si>
    <t>NBTS02469</t>
  </si>
  <si>
    <t>NBTS02440</t>
  </si>
  <si>
    <t>NBTS02467</t>
  </si>
  <si>
    <t>NBTS02471</t>
  </si>
  <si>
    <t>NBTB00032</t>
  </si>
  <si>
    <t>NBTB00068</t>
  </si>
  <si>
    <t>TOTAL MTS &amp;MTM</t>
  </si>
  <si>
    <t>Huynh Thuy Le</t>
  </si>
  <si>
    <t>Ngày vào làm</t>
  </si>
  <si>
    <t>1. Facing+ Visibility (Outlet)</t>
  </si>
  <si>
    <t>1. VISIBILITY (Outlet)</t>
  </si>
  <si>
    <t>3. FACING (Outlet)</t>
  </si>
  <si>
    <t>Nguyen Thanh Van</t>
  </si>
  <si>
    <t>NBTS02468</t>
  </si>
  <si>
    <t>Đặng Thiên Thanh</t>
  </si>
  <si>
    <t>Phạm Diệp Mỹ Tiên</t>
  </si>
  <si>
    <t>Nguyễn Thị Bích Trâm</t>
  </si>
  <si>
    <t>Nguyễn Thị Hoàng Mỹ</t>
  </si>
  <si>
    <t>Bùi Thị Duyên</t>
  </si>
  <si>
    <t>Additional Incentive</t>
  </si>
  <si>
    <t>Sell Out (Val)</t>
  </si>
  <si>
    <t>NBTS02547</t>
  </si>
  <si>
    <t>NBTS02523</t>
  </si>
  <si>
    <t>NBTS02522</t>
  </si>
  <si>
    <t>NBTS02589</t>
  </si>
  <si>
    <t>NBTS02470</t>
  </si>
  <si>
    <t>01/11/2018</t>
  </si>
  <si>
    <t>NBTS00001</t>
  </si>
  <si>
    <t>Nguyễn Đức Việt</t>
  </si>
  <si>
    <t>SS</t>
  </si>
  <si>
    <t>NBTS00002</t>
  </si>
  <si>
    <t>Nguyễn Thị Phương Thảo</t>
  </si>
  <si>
    <t>NBTS00004</t>
  </si>
  <si>
    <t>Nguyễn Minh Hiền</t>
  </si>
  <si>
    <t>NBTS00005</t>
  </si>
  <si>
    <t>Mai Công Định</t>
  </si>
  <si>
    <t>NBTS00006</t>
  </si>
  <si>
    <t>Nguyễn Thị Lệ Hằng</t>
  </si>
  <si>
    <t>NBTS00007</t>
  </si>
  <si>
    <t>Dương Thị Diễm Thanh</t>
  </si>
  <si>
    <t>NBTS00008</t>
  </si>
  <si>
    <t>Trần Ngọc Ninh</t>
  </si>
  <si>
    <t>NBTS00009</t>
  </si>
  <si>
    <t>Phạm Nhựt Nam</t>
  </si>
  <si>
    <t>NBTS00010</t>
  </si>
  <si>
    <t>Chăn Sĩ Sơn Lâm</t>
  </si>
  <si>
    <t>NBTS00011</t>
  </si>
  <si>
    <t>Phan Thế Trung</t>
  </si>
  <si>
    <t>NBTS00012</t>
  </si>
  <si>
    <t>Trần Thị Sương</t>
  </si>
  <si>
    <t>NBTS00013</t>
  </si>
  <si>
    <t>Nguyễn Xuân Phong</t>
  </si>
  <si>
    <t>NBTS00014</t>
  </si>
  <si>
    <t>Đòan Trọng Nam</t>
  </si>
  <si>
    <t>NBTS00015</t>
  </si>
  <si>
    <t>Nguyễn Hoàng Bảo Châu</t>
  </si>
  <si>
    <t>NBTS00016</t>
  </si>
  <si>
    <t>Trần Xuân Đầy</t>
  </si>
  <si>
    <t>NBTS00017</t>
  </si>
  <si>
    <t>Nguyễn Ngọc Thật</t>
  </si>
  <si>
    <t>NBTS00018</t>
  </si>
  <si>
    <t>Nguyễn Ngọc Lực</t>
  </si>
  <si>
    <t>NBTS00019</t>
  </si>
  <si>
    <t>Nguyễn Huy Trung</t>
  </si>
  <si>
    <t>11/07/2016</t>
  </si>
  <si>
    <t>NBTS00020</t>
  </si>
  <si>
    <t>Lê Văn Hạnh</t>
  </si>
  <si>
    <t>NBTS00021</t>
  </si>
  <si>
    <t>Nguyễn Văn Hoàng</t>
  </si>
  <si>
    <t>NBTS00022</t>
  </si>
  <si>
    <t>Nguyễn Công Phấn</t>
  </si>
  <si>
    <t>NBTS00023</t>
  </si>
  <si>
    <t>Lê Bích Nhi</t>
  </si>
  <si>
    <t>NBTS00024</t>
  </si>
  <si>
    <t>Phạm Nhật Qui</t>
  </si>
  <si>
    <t>NBTS00025</t>
  </si>
  <si>
    <t>Lai Thanh Sang</t>
  </si>
  <si>
    <t>NBTS00026</t>
  </si>
  <si>
    <t xml:space="preserve">Châu Duy Cường </t>
  </si>
  <si>
    <t>NBTS00027</t>
  </si>
  <si>
    <t>Trịnh Công Phúc</t>
  </si>
  <si>
    <t>NBTS00028</t>
  </si>
  <si>
    <t>Lê Trần Thanh Phương</t>
  </si>
  <si>
    <t>NBTS00029</t>
  </si>
  <si>
    <t>Huỳnh Thanh Nam</t>
  </si>
  <si>
    <t>NBTS00030</t>
  </si>
  <si>
    <t xml:space="preserve">Võ Thị Thanh Thủy </t>
  </si>
  <si>
    <t>NBTS00031</t>
  </si>
  <si>
    <t>Trần Thị Trúc Ly</t>
  </si>
  <si>
    <t>NBTS00032</t>
  </si>
  <si>
    <t>Lê Vũ Hoài Duy</t>
  </si>
  <si>
    <t>NBTS00033</t>
  </si>
  <si>
    <t>Vũ Hải</t>
  </si>
  <si>
    <t>NBTS00034</t>
  </si>
  <si>
    <t>Nguyễn Huy</t>
  </si>
  <si>
    <t>SS WS</t>
  </si>
  <si>
    <t>NBTS00035</t>
  </si>
  <si>
    <t>Châu Hữu Tính</t>
  </si>
  <si>
    <t>WS</t>
  </si>
  <si>
    <t>NBTS00036</t>
  </si>
  <si>
    <t>Nguyễn Thị Hằng</t>
  </si>
  <si>
    <t>NBTS00037</t>
  </si>
  <si>
    <t xml:space="preserve">Nguyễn Hồng Phi Yến </t>
  </si>
  <si>
    <t>NBTS00038</t>
  </si>
  <si>
    <t>Huỳnh Ngọc Tân</t>
  </si>
  <si>
    <t>NBTS00039</t>
  </si>
  <si>
    <t>Phan Thanh Quý</t>
  </si>
  <si>
    <t>NBTS00041</t>
  </si>
  <si>
    <t>Cao Văn Quát</t>
  </si>
  <si>
    <t>NBTS00042</t>
  </si>
  <si>
    <t xml:space="preserve">Huỳnh Ngọc Nhu </t>
  </si>
  <si>
    <t>NBTS00043</t>
  </si>
  <si>
    <t>Nguyễn Thái Thụy</t>
  </si>
  <si>
    <t>SS UAG</t>
  </si>
  <si>
    <t>NBTS00044</t>
  </si>
  <si>
    <t>Nguyễn Hoài Thanh</t>
  </si>
  <si>
    <t>KA</t>
  </si>
  <si>
    <t>NBTS00045</t>
  </si>
  <si>
    <t>Nguyễn Thị Phương Linh</t>
  </si>
  <si>
    <t>NBTS00046</t>
  </si>
  <si>
    <t>Nguyễn Văn Hiếu</t>
  </si>
  <si>
    <t>NBTS00047</t>
  </si>
  <si>
    <t xml:space="preserve">Nguyễn Hưng </t>
  </si>
  <si>
    <t>NBTS00048</t>
  </si>
  <si>
    <t>Nguyễn Trường Thành</t>
  </si>
  <si>
    <t>ASM</t>
  </si>
  <si>
    <t>NBTS00049</t>
  </si>
  <si>
    <t>Phạm Lâm Sơn</t>
  </si>
  <si>
    <t>19/11/2015</t>
  </si>
  <si>
    <t>NBTS00050</t>
  </si>
  <si>
    <t>Nguyễn Phúc Tài</t>
  </si>
  <si>
    <t>NBTS00051</t>
  </si>
  <si>
    <t>Trần Bá Cường</t>
  </si>
  <si>
    <t>NBTS00052</t>
  </si>
  <si>
    <t>Đặng Trần Tín</t>
  </si>
  <si>
    <t>NBTS00053</t>
  </si>
  <si>
    <t>Tăng Tuấn Thi</t>
  </si>
  <si>
    <t>NBTS00054</t>
  </si>
  <si>
    <t>Nguyễn Thị Mộng Tuyền</t>
  </si>
  <si>
    <t>NBTS00055</t>
  </si>
  <si>
    <t>Đào Đức Cường</t>
  </si>
  <si>
    <t>NBTS00056</t>
  </si>
  <si>
    <t>Lê Thanh Bình</t>
  </si>
  <si>
    <t>NBTS00057</t>
  </si>
  <si>
    <t>Nguyễn Quang Minh Trung</t>
  </si>
  <si>
    <t>NBTS00058</t>
  </si>
  <si>
    <t>Nguyễn Thị Hà An</t>
  </si>
  <si>
    <t>NBTS00059</t>
  </si>
  <si>
    <t>Bùi Hữu Nghĩa</t>
  </si>
  <si>
    <t>NBTS00060</t>
  </si>
  <si>
    <t>Nguyễn Vũ Đông</t>
  </si>
  <si>
    <t>NBTS00061</t>
  </si>
  <si>
    <t>Đỗ Tài Thiện</t>
  </si>
  <si>
    <t>NBTS00062</t>
  </si>
  <si>
    <t>Nguyễn Quốc Vương</t>
  </si>
  <si>
    <t>NBTS00063</t>
  </si>
  <si>
    <t>Nguyễn Thành Danh</t>
  </si>
  <si>
    <t>NBTS00064</t>
  </si>
  <si>
    <t>Thái Minh Hoàng</t>
  </si>
  <si>
    <t>NBTS00065</t>
  </si>
  <si>
    <t>Hà Anh Tuấn</t>
  </si>
  <si>
    <t>NBTS00066</t>
  </si>
  <si>
    <t xml:space="preserve">Lê Đình Đức </t>
  </si>
  <si>
    <t>NBTS00067</t>
  </si>
  <si>
    <t>Lê Thị Kim Yến</t>
  </si>
  <si>
    <t>NBTS00068</t>
  </si>
  <si>
    <t>Nguyễn Văn Hùng</t>
  </si>
  <si>
    <t>NBTS00069</t>
  </si>
  <si>
    <t>Trần Đăng Chinh</t>
  </si>
  <si>
    <t>NBTS00070</t>
  </si>
  <si>
    <t>Nguyễn Văn Tú</t>
  </si>
  <si>
    <t>NBTS00072</t>
  </si>
  <si>
    <t>Lê Cao Nhân</t>
  </si>
  <si>
    <t>NBTS00073</t>
  </si>
  <si>
    <t>Nguyễn Văn Vũ</t>
  </si>
  <si>
    <t>NBTS00074</t>
  </si>
  <si>
    <t>Phạm Bá Quang</t>
  </si>
  <si>
    <t>NBTS00075</t>
  </si>
  <si>
    <t>Nguyễn Thị Bích Hạnh</t>
  </si>
  <si>
    <t>NBTS00076</t>
  </si>
  <si>
    <t>Phan Tuấn Mỹ</t>
  </si>
  <si>
    <t>NBTS00079</t>
  </si>
  <si>
    <t xml:space="preserve">Dương Văn Khem </t>
  </si>
  <si>
    <t>NBTS00080</t>
  </si>
  <si>
    <t>Lê Xuân Hiển</t>
  </si>
  <si>
    <t>NBTS00081</t>
  </si>
  <si>
    <t>Trương Thị Loan Thanh</t>
  </si>
  <si>
    <t>NBTS00082</t>
  </si>
  <si>
    <t>Nguyễn Thu Huyến</t>
  </si>
  <si>
    <t>NBTS00083</t>
  </si>
  <si>
    <t>Lưu Thành Thà</t>
  </si>
  <si>
    <t>NBTS00084</t>
  </si>
  <si>
    <t>Lê Anh Tuấn</t>
  </si>
  <si>
    <t>NBTS00085</t>
  </si>
  <si>
    <t>Nguyễn Văn Phát</t>
  </si>
  <si>
    <t>NBTS00086</t>
  </si>
  <si>
    <t>Đặng Thái Thành</t>
  </si>
  <si>
    <t>NBTS00087</t>
  </si>
  <si>
    <t xml:space="preserve">Trịnh Nguyên Vỹ </t>
  </si>
  <si>
    <t>NBTS00088</t>
  </si>
  <si>
    <t xml:space="preserve">Đỗ Văn Vũ </t>
  </si>
  <si>
    <t>NBTS00089</t>
  </si>
  <si>
    <t>Vũ Xuân Khang</t>
  </si>
  <si>
    <t>NBTS00090</t>
  </si>
  <si>
    <t>Trần Biên Thùy</t>
  </si>
  <si>
    <t>NBTS00091</t>
  </si>
  <si>
    <t>Vũ Xuân Khải</t>
  </si>
  <si>
    <t>NBTS00092</t>
  </si>
  <si>
    <t>Lâm Minh Được</t>
  </si>
  <si>
    <t>NBTS00093</t>
  </si>
  <si>
    <t>Lê Minh Tuấn</t>
  </si>
  <si>
    <t>NBTS00094</t>
  </si>
  <si>
    <t>Trần Đình Duy</t>
  </si>
  <si>
    <t>NBTS00095</t>
  </si>
  <si>
    <t>Võ Thành Như</t>
  </si>
  <si>
    <t>NBTS00096</t>
  </si>
  <si>
    <t>Nguyễn Hoàng Phú</t>
  </si>
  <si>
    <t>NBTS00097</t>
  </si>
  <si>
    <t>Lê Thị Ngọc Ánh</t>
  </si>
  <si>
    <t>NBTS00098</t>
  </si>
  <si>
    <t>Phạm Vũ Mỹ Chi</t>
  </si>
  <si>
    <t>NBTS00099</t>
  </si>
  <si>
    <t>Nguyễn Minh Trí</t>
  </si>
  <si>
    <t>NBTS00100</t>
  </si>
  <si>
    <t>Châu Kiều Tâm</t>
  </si>
  <si>
    <t>NBTS00101</t>
  </si>
  <si>
    <t>Nguyễn Hoàng Lang</t>
  </si>
  <si>
    <t>NBTS00102</t>
  </si>
  <si>
    <t>Trần Văn Phòng</t>
  </si>
  <si>
    <t>SS KA</t>
  </si>
  <si>
    <t>NBTS00103</t>
  </si>
  <si>
    <t xml:space="preserve">Lê Hoàng Khoa </t>
  </si>
  <si>
    <t>NBTS00104</t>
  </si>
  <si>
    <t>Trần Văn Ba</t>
  </si>
  <si>
    <t>NBTS00105</t>
  </si>
  <si>
    <t>Lưu Khánh Dương</t>
  </si>
  <si>
    <t>NBTS00106</t>
  </si>
  <si>
    <t>Hồ Thị Bé Ba</t>
  </si>
  <si>
    <t>NBTS00107</t>
  </si>
  <si>
    <t>Lê Minh Thơ</t>
  </si>
  <si>
    <t>NBTS00108</t>
  </si>
  <si>
    <t>Đào Văn Nam</t>
  </si>
  <si>
    <t>14/10/2014</t>
  </si>
  <si>
    <t>NBTS00109</t>
  </si>
  <si>
    <t>Trịnh Quốc Sỹ</t>
  </si>
  <si>
    <t>12/02/2014</t>
  </si>
  <si>
    <t>NBTS00110</t>
  </si>
  <si>
    <t>Trần Thanh Sơn</t>
  </si>
  <si>
    <t>RR</t>
  </si>
  <si>
    <t>NBTS00111</t>
  </si>
  <si>
    <t>Phan Văn Chế</t>
  </si>
  <si>
    <t>NBTS00112</t>
  </si>
  <si>
    <t>Nguyễn Thị Duế</t>
  </si>
  <si>
    <t>NBTS00113</t>
  </si>
  <si>
    <t>NBTS00114</t>
  </si>
  <si>
    <t>Hàn Quang Chung</t>
  </si>
  <si>
    <t>NBTS00115</t>
  </si>
  <si>
    <t>Nguyễn Văn Tèo</t>
  </si>
  <si>
    <t>13/05/2013</t>
  </si>
  <si>
    <t>NBTS00117</t>
  </si>
  <si>
    <t>Phạm Đức Hợi</t>
  </si>
  <si>
    <t>NBTS00118</t>
  </si>
  <si>
    <t>Lê Quốc Tuấn</t>
  </si>
  <si>
    <t>NBTS00119</t>
  </si>
  <si>
    <t>Ngô Ngọc Thiên</t>
  </si>
  <si>
    <t>NBTS00120</t>
  </si>
  <si>
    <t>Hoàng Quốc Tuấn</t>
  </si>
  <si>
    <t>21/08/2012</t>
  </si>
  <si>
    <t>NBTS00121</t>
  </si>
  <si>
    <t>Lâm Xuân Nga</t>
  </si>
  <si>
    <t>NBTS00122</t>
  </si>
  <si>
    <t>Phạm Đình Thứ</t>
  </si>
  <si>
    <t>NBTS00123</t>
  </si>
  <si>
    <t>Nguyễn Thanh Hoàng</t>
  </si>
  <si>
    <t>AG</t>
  </si>
  <si>
    <t>NBTS00124</t>
  </si>
  <si>
    <t>Trịnh Nguyễn Huỳnh</t>
  </si>
  <si>
    <t>04/05/2013</t>
  </si>
  <si>
    <t>NBTS00125</t>
  </si>
  <si>
    <t>Trần Phong Tú</t>
  </si>
  <si>
    <t>NBTS00126</t>
  </si>
  <si>
    <t>Lý Minh Trí</t>
  </si>
  <si>
    <t>NBTS00127</t>
  </si>
  <si>
    <t>Võ Hoàng Gia</t>
  </si>
  <si>
    <t>NBTS00128</t>
  </si>
  <si>
    <t>Trần Thị Trung Hiếu</t>
  </si>
  <si>
    <t>NBTS00129</t>
  </si>
  <si>
    <t>Phạm Phú Thịnh</t>
  </si>
  <si>
    <t>NBTS00130</t>
  </si>
  <si>
    <t>Nguyễn Trần Gia Khang</t>
  </si>
  <si>
    <t>NBTS00131</t>
  </si>
  <si>
    <t>Hoàng Thị Hiên</t>
  </si>
  <si>
    <t>NBTS00132</t>
  </si>
  <si>
    <t>Lương Lê Minh Thông</t>
  </si>
  <si>
    <t>NBTS00133</t>
  </si>
  <si>
    <t>Trần Văn Thường</t>
  </si>
  <si>
    <t>11/08/2011</t>
  </si>
  <si>
    <t>NBTS00134</t>
  </si>
  <si>
    <t>Hoàng Thị Sửu</t>
  </si>
  <si>
    <t>NBTS00135</t>
  </si>
  <si>
    <t>Nguyễn Phước Hiền.</t>
  </si>
  <si>
    <t>NBTS00136</t>
  </si>
  <si>
    <t>Bùi Xuân Lộc</t>
  </si>
  <si>
    <t>NBTS00137</t>
  </si>
  <si>
    <t>Phạm Hoàng Khánh</t>
  </si>
  <si>
    <t>NBTS00138</t>
  </si>
  <si>
    <t>Võ Phi Phong</t>
  </si>
  <si>
    <t>NBTS00139</t>
  </si>
  <si>
    <t>Lưu Thị Phương Trang</t>
  </si>
  <si>
    <t>NBTS00140</t>
  </si>
  <si>
    <t>Hà Kim Nương</t>
  </si>
  <si>
    <t>NBTS00141</t>
  </si>
  <si>
    <t>Nguyễn Văn Nguyên Bình</t>
  </si>
  <si>
    <t>NBTS00142</t>
  </si>
  <si>
    <t>Nguyễn Tấn Định</t>
  </si>
  <si>
    <t>NBTS00143</t>
  </si>
  <si>
    <t>NBTS00144</t>
  </si>
  <si>
    <t>Nguyễn Minh Tuấn</t>
  </si>
  <si>
    <t>NBTS00145</t>
  </si>
  <si>
    <t>Phạm Cao Cường</t>
  </si>
  <si>
    <t>NBTS00146</t>
  </si>
  <si>
    <t>NBTS00147</t>
  </si>
  <si>
    <t>Huỳnh Văn Phương</t>
  </si>
  <si>
    <t>28/10/2014</t>
  </si>
  <si>
    <t>NBTS00148</t>
  </si>
  <si>
    <t>Cao Tuấn Thanh</t>
  </si>
  <si>
    <t>NBTS00149</t>
  </si>
  <si>
    <t>Phan Thiện Chí</t>
  </si>
  <si>
    <t>NBTS00150</t>
  </si>
  <si>
    <t>Thái Hữu Phúc</t>
  </si>
  <si>
    <t>24/04/2013</t>
  </si>
  <si>
    <t>NBTS00151</t>
  </si>
  <si>
    <t>Trần Ngọc Thạch</t>
  </si>
  <si>
    <t>NBTS00152</t>
  </si>
  <si>
    <t>Nguyễn Hoàng Long</t>
  </si>
  <si>
    <t>15/04/2015</t>
  </si>
  <si>
    <t>NBTS00153</t>
  </si>
  <si>
    <t>Dương Ngọc Duy</t>
  </si>
  <si>
    <t>NBTS00154</t>
  </si>
  <si>
    <t>Nguyễn Hiếu Ngọc</t>
  </si>
  <si>
    <t>NBTS00155</t>
  </si>
  <si>
    <t>Dương Văn Sang</t>
  </si>
  <si>
    <t>NBTS00156</t>
  </si>
  <si>
    <t>Nguyễn Minh Tiến</t>
  </si>
  <si>
    <t>NBTS00157</t>
  </si>
  <si>
    <t>Nguyễn Đức Hạnh</t>
  </si>
  <si>
    <t>NBTS00158</t>
  </si>
  <si>
    <t>Nguyễn Văn Tám</t>
  </si>
  <si>
    <t>NBTS00159</t>
  </si>
  <si>
    <t>Đoàn Văn Hiên</t>
  </si>
  <si>
    <t>NBTS00160</t>
  </si>
  <si>
    <t>Hoàng Tiến Dũng</t>
  </si>
  <si>
    <t>NBTS00161</t>
  </si>
  <si>
    <t>Bùi Hữu Thành</t>
  </si>
  <si>
    <t>NBTS00162</t>
  </si>
  <si>
    <t>Trịnh Nhất Phương</t>
  </si>
  <si>
    <t>NBTS00163</t>
  </si>
  <si>
    <t>Đinh Tấn Thọ</t>
  </si>
  <si>
    <t>NBTS00164</t>
  </si>
  <si>
    <t>Hồ Triệu Phú</t>
  </si>
  <si>
    <t>NBTS00165</t>
  </si>
  <si>
    <t>Lê Thị Xuân Phương</t>
  </si>
  <si>
    <t>NBTS00167</t>
  </si>
  <si>
    <t>Nguyễn Nhật Duy</t>
  </si>
  <si>
    <t>NBTS00168</t>
  </si>
  <si>
    <t>Phùng Thị Hồng Yến</t>
  </si>
  <si>
    <t>NBTS00169</t>
  </si>
  <si>
    <t>Nguyễn Cẩm Thạch</t>
  </si>
  <si>
    <t>NBTS00170</t>
  </si>
  <si>
    <t>Nguyễn Thị Ngọc Oanh</t>
  </si>
  <si>
    <t>28/09/2015</t>
  </si>
  <si>
    <t>NBTS00171</t>
  </si>
  <si>
    <t>Phạm Đình Trường</t>
  </si>
  <si>
    <t>NBTS00172</t>
  </si>
  <si>
    <t>Lê Thị Thanh Trang</t>
  </si>
  <si>
    <t>NBTS00173</t>
  </si>
  <si>
    <t xml:space="preserve">Cáp Văn Lai </t>
  </si>
  <si>
    <t>NBTS00174</t>
  </si>
  <si>
    <t>Đặng Thị Mỹ Lệ</t>
  </si>
  <si>
    <t>NBTS00175</t>
  </si>
  <si>
    <t>Lê Đức  Tấn</t>
  </si>
  <si>
    <t>NBTS00176</t>
  </si>
  <si>
    <t>Nguyễn Ngọc Minh</t>
  </si>
  <si>
    <t>NBTS00177</t>
  </si>
  <si>
    <t>Nguyễn Thị Thanh Thảo</t>
  </si>
  <si>
    <t>NBTS00178</t>
  </si>
  <si>
    <t>Trần Đức Tâm</t>
  </si>
  <si>
    <t>10/10/2014</t>
  </si>
  <si>
    <t>NBTS00179</t>
  </si>
  <si>
    <t>Trương Hoàng Trọng Ngôn</t>
  </si>
  <si>
    <t>NBTS00180</t>
  </si>
  <si>
    <t>Lê Duy Hòa</t>
  </si>
  <si>
    <t>NBTS00181</t>
  </si>
  <si>
    <t>Võ Văn Ngọc</t>
  </si>
  <si>
    <t>NBTS00182</t>
  </si>
  <si>
    <t>Ngô Văn Sang</t>
  </si>
  <si>
    <t>NBTS00183</t>
  </si>
  <si>
    <t>Nguyễn Thành An</t>
  </si>
  <si>
    <t>NBTS00184</t>
  </si>
  <si>
    <t>Trần Phú Vinh</t>
  </si>
  <si>
    <t>NBTS00185</t>
  </si>
  <si>
    <t>Đỗ Hoài Phi</t>
  </si>
  <si>
    <t>NBTS00186</t>
  </si>
  <si>
    <t>Bùi Ngọc Nguy</t>
  </si>
  <si>
    <t>NBTS00187</t>
  </si>
  <si>
    <t>Nguyễn Ngọc Hải</t>
  </si>
  <si>
    <t>NBTS00188</t>
  </si>
  <si>
    <t>Phan Thị Kim Phượng</t>
  </si>
  <si>
    <t>NBTS00189</t>
  </si>
  <si>
    <t xml:space="preserve">Phạm Thị Hậu </t>
  </si>
  <si>
    <t>01/10/2015</t>
  </si>
  <si>
    <t>NBTS00190</t>
  </si>
  <si>
    <t>Trần Xuân Trường</t>
  </si>
  <si>
    <t>NBTS00191</t>
  </si>
  <si>
    <t>Trần Quang Hiển</t>
  </si>
  <si>
    <t>NBTS00192</t>
  </si>
  <si>
    <t>Trần Ngọc Loan</t>
  </si>
  <si>
    <t>NBTS00193</t>
  </si>
  <si>
    <t>Nguyễn Thiện Dũng</t>
  </si>
  <si>
    <t>NBTS00194</t>
  </si>
  <si>
    <t>Nguyễn Văn Toàn</t>
  </si>
  <si>
    <t>NBTS00195</t>
  </si>
  <si>
    <t>Nguyễn Thi Hồng My</t>
  </si>
  <si>
    <t>NBTS00196</t>
  </si>
  <si>
    <t>Nguyễn Thị Phú</t>
  </si>
  <si>
    <t>NBTS00197</t>
  </si>
  <si>
    <t>Nguyễn Thị Hồng Thương</t>
  </si>
  <si>
    <t>NBTS00198</t>
  </si>
  <si>
    <t>Võ Thị Tuyết</t>
  </si>
  <si>
    <t>NBTS00199</t>
  </si>
  <si>
    <t>Nguyễn Văn Tuấn</t>
  </si>
  <si>
    <t>03/03/2016</t>
  </si>
  <si>
    <t>NBTS00200</t>
  </si>
  <si>
    <t>Nguyễn Văn Việt</t>
  </si>
  <si>
    <t>10/03/2016</t>
  </si>
  <si>
    <t>NBTS00201</t>
  </si>
  <si>
    <t>Lê Thị Lệ Thu</t>
  </si>
  <si>
    <t>01/08/2014</t>
  </si>
  <si>
    <t>NBTS00202</t>
  </si>
  <si>
    <t>Lê Thị Nguyệt</t>
  </si>
  <si>
    <t>21/04/2015</t>
  </si>
  <si>
    <t>NBTS00203</t>
  </si>
  <si>
    <t>Hoàng Thị Kim Yến</t>
  </si>
  <si>
    <t>NBTS00204</t>
  </si>
  <si>
    <t>Cao Văn Nghị</t>
  </si>
  <si>
    <t>NBTS00205</t>
  </si>
  <si>
    <t>Trần Đình Quý</t>
  </si>
  <si>
    <t>NBTS00206</t>
  </si>
  <si>
    <t>Phan Thị Linh</t>
  </si>
  <si>
    <t>NBTS00207</t>
  </si>
  <si>
    <t>Nguyễn Hữu Hoành</t>
  </si>
  <si>
    <t>NBTS00208</t>
  </si>
  <si>
    <t>Lương Văn Luân</t>
  </si>
  <si>
    <t>NBTS00209</t>
  </si>
  <si>
    <t>Trương Thị Ngọc Duyên</t>
  </si>
  <si>
    <t>NBTS00210</t>
  </si>
  <si>
    <t>Lê Tuấn Anh</t>
  </si>
  <si>
    <t>NBTS00211</t>
  </si>
  <si>
    <t>Đinh Ngọc Sơn</t>
  </si>
  <si>
    <t>NBTS00212</t>
  </si>
  <si>
    <t>Trần Văn Hải</t>
  </si>
  <si>
    <t>NBTS00213</t>
  </si>
  <si>
    <t>Nguyễn Quốc Huy</t>
  </si>
  <si>
    <t>NBTS00214</t>
  </si>
  <si>
    <t>Nguyễn Hoàn Cương</t>
  </si>
  <si>
    <t>NBTS00215</t>
  </si>
  <si>
    <t>Thái Thị Ngọc Vân</t>
  </si>
  <si>
    <t>NBTS00216</t>
  </si>
  <si>
    <t>Đèo Nàng Xuân Hồng</t>
  </si>
  <si>
    <t>NBTS00217</t>
  </si>
  <si>
    <t>Nguyễn Bình Dương</t>
  </si>
  <si>
    <t>NBTS00218</t>
  </si>
  <si>
    <t>Trần Kim Yến</t>
  </si>
  <si>
    <t>NBTS00219</t>
  </si>
  <si>
    <t>Bùi Thị Như Hà</t>
  </si>
  <si>
    <t>NBTS00220</t>
  </si>
  <si>
    <t>Hồ Quốc Việt</t>
  </si>
  <si>
    <t>NBTS00221</t>
  </si>
  <si>
    <t>Nguyễn Hoàng Lâm</t>
  </si>
  <si>
    <t>12/10/2015</t>
  </si>
  <si>
    <t>WSE</t>
  </si>
  <si>
    <t>NBTS00222</t>
  </si>
  <si>
    <t>Văn Gia Tuấn</t>
  </si>
  <si>
    <t>NBTS00223</t>
  </si>
  <si>
    <t xml:space="preserve">Đặng Đình Quốc Vũ </t>
  </si>
  <si>
    <t>NBTS00224</t>
  </si>
  <si>
    <t>Lương Văn Thoai</t>
  </si>
  <si>
    <t>NBTS00225</t>
  </si>
  <si>
    <t>Nguyễn Phạm Quốc Thái</t>
  </si>
  <si>
    <t>NBTS00226</t>
  </si>
  <si>
    <t>Nguyễn Thị Tuyết Thu</t>
  </si>
  <si>
    <t>NBTS00227</t>
  </si>
  <si>
    <t>Mã Khai Bình</t>
  </si>
  <si>
    <t>NBTS00228</t>
  </si>
  <si>
    <t>Phạm Đức Vinh</t>
  </si>
  <si>
    <t>NBTS00229</t>
  </si>
  <si>
    <t>Lê Thị Trúc Linh</t>
  </si>
  <si>
    <t>NBTS00230</t>
  </si>
  <si>
    <t>Nguyễn Thanh Phú</t>
  </si>
  <si>
    <t>NBTS00231</t>
  </si>
  <si>
    <t>Võ Trần Bình</t>
  </si>
  <si>
    <t>NBTS00232</t>
  </si>
  <si>
    <t>Dương Nhật Tiến</t>
  </si>
  <si>
    <t>NBTS00233</t>
  </si>
  <si>
    <t>Nguyễn Văn Phú</t>
  </si>
  <si>
    <t>01/04/2013</t>
  </si>
  <si>
    <t>NBTS00234</t>
  </si>
  <si>
    <t>Vũ Quốc Hiền</t>
  </si>
  <si>
    <t>NBTS00235</t>
  </si>
  <si>
    <t>Hồ Tấn Tước</t>
  </si>
  <si>
    <t>NBTS00236</t>
  </si>
  <si>
    <t>Nguyễn Hữu Đức</t>
  </si>
  <si>
    <t>NBTS00237</t>
  </si>
  <si>
    <t>Ngô Lê Mạnh Phi</t>
  </si>
  <si>
    <t>NBTS00238</t>
  </si>
  <si>
    <t>Nguyễn Văn Tâm</t>
  </si>
  <si>
    <t>NBTS00239</t>
  </si>
  <si>
    <t>Nguyễn Lý Ngọc Duyên</t>
  </si>
  <si>
    <t>NBTS00240</t>
  </si>
  <si>
    <t>Nguyễn Văn Thương</t>
  </si>
  <si>
    <t xml:space="preserve"> 27/3/2013</t>
  </si>
  <si>
    <t>NBTS00241</t>
  </si>
  <si>
    <t>Phan Thị Hạnh</t>
  </si>
  <si>
    <t>NBTS00242</t>
  </si>
  <si>
    <t>Huỳnh Thanh Sang</t>
  </si>
  <si>
    <t>NBTS00243</t>
  </si>
  <si>
    <t>Nguyễn Quốc Hưng</t>
  </si>
  <si>
    <t>NBTS00244</t>
  </si>
  <si>
    <t>Đinh Văn Đoàn</t>
  </si>
  <si>
    <t>21/06/2015</t>
  </si>
  <si>
    <t>NBTS00245</t>
  </si>
  <si>
    <t>Lê Trường An</t>
  </si>
  <si>
    <t>NBTS00246</t>
  </si>
  <si>
    <t>Trần Trung Hòa</t>
  </si>
  <si>
    <t>NBTS00247</t>
  </si>
  <si>
    <t>Nguyễn Trung Hiếu</t>
  </si>
  <si>
    <t>NBTS00248</t>
  </si>
  <si>
    <t>Ngô Kim Khôi</t>
  </si>
  <si>
    <t>NBTS00249</t>
  </si>
  <si>
    <t>Trần Quốc Trung</t>
  </si>
  <si>
    <t>NBTS00250</t>
  </si>
  <si>
    <t>Phạm Hồng Nhu</t>
  </si>
  <si>
    <t>01/04/2014</t>
  </si>
  <si>
    <t>NBTS00251</t>
  </si>
  <si>
    <t>HUỲNH VĂN NHÂN</t>
  </si>
  <si>
    <t>NBTS00252</t>
  </si>
  <si>
    <t>Huỳnh Văn Trác</t>
  </si>
  <si>
    <t>NBTS00253</t>
  </si>
  <si>
    <t>Huỳnh Thị Thanh Nhanh</t>
  </si>
  <si>
    <t>NBTS00254</t>
  </si>
  <si>
    <t>Phạm Thanh Bình</t>
  </si>
  <si>
    <t>NBTS00255</t>
  </si>
  <si>
    <t>Nguyễn Văn Chung</t>
  </si>
  <si>
    <t>NBTS00256</t>
  </si>
  <si>
    <t>Trần Thị Thúy Hằng</t>
  </si>
  <si>
    <t>NBTS00257</t>
  </si>
  <si>
    <t>Nguyễn Thành Tâm</t>
  </si>
  <si>
    <t>NBTS00258</t>
  </si>
  <si>
    <t>Trần Hồng Hạnh</t>
  </si>
  <si>
    <t>NBTS00259</t>
  </si>
  <si>
    <t>Diệp Quốc Đống</t>
  </si>
  <si>
    <t>NBTS00260</t>
  </si>
  <si>
    <t>Lê Minh Trí</t>
  </si>
  <si>
    <t>NBTS00261</t>
  </si>
  <si>
    <t>Chung Nguyên Thành</t>
  </si>
  <si>
    <t>NBTS00262</t>
  </si>
  <si>
    <t>Lê Quang Minh</t>
  </si>
  <si>
    <t>NBTS00263</t>
  </si>
  <si>
    <t>Bùi Trường Giang</t>
  </si>
  <si>
    <t>02/03/2016</t>
  </si>
  <si>
    <t>NBTS00264</t>
  </si>
  <si>
    <t>Nguyễn Vũ Hòa</t>
  </si>
  <si>
    <t>15/04/2013</t>
  </si>
  <si>
    <t>NBTS00265</t>
  </si>
  <si>
    <t>Nguyễn Thành Duyệt</t>
  </si>
  <si>
    <t>15/12/2014</t>
  </si>
  <si>
    <t>UAG</t>
  </si>
  <si>
    <t>NBTS00266</t>
  </si>
  <si>
    <t>Lê Thanh Nhựt</t>
  </si>
  <si>
    <t>NBTS00267</t>
  </si>
  <si>
    <t xml:space="preserve">Lê Long Hiệp </t>
  </si>
  <si>
    <t>NBTS00268</t>
  </si>
  <si>
    <t>Mai Chí Trung</t>
  </si>
  <si>
    <t>NBTS00269</t>
  </si>
  <si>
    <t>Trần Văn Thừa</t>
  </si>
  <si>
    <t>NBTS00270</t>
  </si>
  <si>
    <t>Nguyễn Văn Khôn</t>
  </si>
  <si>
    <t>NBTS00271</t>
  </si>
  <si>
    <t>Nguyễn Hoàng Vũ</t>
  </si>
  <si>
    <t>NBTS00272</t>
  </si>
  <si>
    <t>Dương Quốc Thuần</t>
  </si>
  <si>
    <t>NBTS00273</t>
  </si>
  <si>
    <t>Hà Phước Thanh</t>
  </si>
  <si>
    <t>NBTS00274</t>
  </si>
  <si>
    <t>Quách Thư Liêm</t>
  </si>
  <si>
    <t>21/02/12</t>
  </si>
  <si>
    <t>NBTS00275</t>
  </si>
  <si>
    <t>Đặng Thành Đồng</t>
  </si>
  <si>
    <t>NBTS00276</t>
  </si>
  <si>
    <t>NBTS00278</t>
  </si>
  <si>
    <t>Nguyễn Thanh Hiếu</t>
  </si>
  <si>
    <t>NBTS00279</t>
  </si>
  <si>
    <t>Nguyễn Văn Luông</t>
  </si>
  <si>
    <t>NBTS00280</t>
  </si>
  <si>
    <t xml:space="preserve">Nguyễn Văn Trãi </t>
  </si>
  <si>
    <t>NBTS00281</t>
  </si>
  <si>
    <t>Võ Phước Tính</t>
  </si>
  <si>
    <t>NBTS00282</t>
  </si>
  <si>
    <t>Trần Thanh Phong </t>
  </si>
  <si>
    <t>NBTS00283</t>
  </si>
  <si>
    <t xml:space="preserve">Phan Hoài Phương </t>
  </si>
  <si>
    <t>10/02/2014</t>
  </si>
  <si>
    <t>NBTS00284</t>
  </si>
  <si>
    <t>Lý Thanh Hải</t>
  </si>
  <si>
    <t>NBTS00285</t>
  </si>
  <si>
    <t>Châu Văn Tiến</t>
  </si>
  <si>
    <t>NBTS00286</t>
  </si>
  <si>
    <t>Thái Trung Kiên</t>
  </si>
  <si>
    <t>NBTS00287</t>
  </si>
  <si>
    <t>Lữ Văn Lai</t>
  </si>
  <si>
    <t>NBTS00288</t>
  </si>
  <si>
    <t>Võ Văn Đoàn</t>
  </si>
  <si>
    <t>NBTS00289</t>
  </si>
  <si>
    <t>Nguyễn Việt Anh</t>
  </si>
  <si>
    <t>NBTS00290</t>
  </si>
  <si>
    <t>Đoàn Đăng Khoa</t>
  </si>
  <si>
    <t>NBTS00291</t>
  </si>
  <si>
    <t>Châu Minh Hiếu</t>
  </si>
  <si>
    <t>02/04/12</t>
  </si>
  <si>
    <t>NBTS00292</t>
  </si>
  <si>
    <t xml:space="preserve">Bùi Thị Mỹ Quý </t>
  </si>
  <si>
    <t>NBTS00293</t>
  </si>
  <si>
    <t xml:space="preserve">Bùi Thanh Thảo </t>
  </si>
  <si>
    <t>21/09/2012</t>
  </si>
  <si>
    <t>NBTS00294</t>
  </si>
  <si>
    <t xml:space="preserve">Nguyễn Văn Hoàng </t>
  </si>
  <si>
    <t>NBTS00295</t>
  </si>
  <si>
    <t>Cao Văn Nghe</t>
  </si>
  <si>
    <t>NBTS00296</t>
  </si>
  <si>
    <t xml:space="preserve">Nguyễn Thanh Quân </t>
  </si>
  <si>
    <t>23/03/2012</t>
  </si>
  <si>
    <t>NBTS00297</t>
  </si>
  <si>
    <t xml:space="preserve">Nguyễn Văn Khang </t>
  </si>
  <si>
    <t>NBTS00298</t>
  </si>
  <si>
    <t>Trần Vũ Linh</t>
  </si>
  <si>
    <t>NBTS00299</t>
  </si>
  <si>
    <t>Nguyễn Bá Trọng Quân</t>
  </si>
  <si>
    <t>NBTS00300</t>
  </si>
  <si>
    <t>Huỳnh Võ Trung Kiên</t>
  </si>
  <si>
    <t>NBTS00301</t>
  </si>
  <si>
    <t>Lâm Vũ Duy</t>
  </si>
  <si>
    <t>NBTS00302</t>
  </si>
  <si>
    <t>Nguyễn Ngọc Tạo</t>
  </si>
  <si>
    <t>NBTS00303</t>
  </si>
  <si>
    <t>Nguyễn Thị Cẩm Linh</t>
  </si>
  <si>
    <t>NBTS00304</t>
  </si>
  <si>
    <t>Thi Tấn Qúy</t>
  </si>
  <si>
    <t>NBTS00305</t>
  </si>
  <si>
    <t>Nguyễn Trung Hậu</t>
  </si>
  <si>
    <t>NBTS00306</t>
  </si>
  <si>
    <t>Lữ Thanh Tiền</t>
  </si>
  <si>
    <t>NBTS00307</t>
  </si>
  <si>
    <t>Trần Văn Chiến</t>
  </si>
  <si>
    <t>NBTS00308</t>
  </si>
  <si>
    <t>Giang Vũ Trường</t>
  </si>
  <si>
    <t>NBTS00309</t>
  </si>
  <si>
    <t>Tống Văn Tâm</t>
  </si>
  <si>
    <t>NBTS00310</t>
  </si>
  <si>
    <t>Lê Thanh Hoàng</t>
  </si>
  <si>
    <t>NBTS00311</t>
  </si>
  <si>
    <t>Giang Ngọc Như</t>
  </si>
  <si>
    <t>NBTS00312</t>
  </si>
  <si>
    <t>Sơn Hòa Minh</t>
  </si>
  <si>
    <t>15/05/2015</t>
  </si>
  <si>
    <t>NBTS00313</t>
  </si>
  <si>
    <t>Đinh Thị Tố Nhi</t>
  </si>
  <si>
    <t>NBTS00314</t>
  </si>
  <si>
    <t>Trần Y Bal</t>
  </si>
  <si>
    <t>NBTS00315</t>
  </si>
  <si>
    <t>Nguyễn Trường An</t>
  </si>
  <si>
    <t>NBTS00316</t>
  </si>
  <si>
    <t>Nguyễn Huỳnh Vũ Kiệt</t>
  </si>
  <si>
    <t>NBTS00317</t>
  </si>
  <si>
    <t>Trần Anh Khoa</t>
  </si>
  <si>
    <t>21/05/2015</t>
  </si>
  <si>
    <t>NBTS00318</t>
  </si>
  <si>
    <t>Nguyễn Thanh Liêm</t>
  </si>
  <si>
    <t>NBTS00319</t>
  </si>
  <si>
    <t>Lê Trọng Bằng</t>
  </si>
  <si>
    <t>NBTS00320</t>
  </si>
  <si>
    <t>Phan Thanh Tuấn</t>
  </si>
  <si>
    <t>NBTS00321</t>
  </si>
  <si>
    <t>Nguyễn Vũ Linh</t>
  </si>
  <si>
    <t>07/04/2014</t>
  </si>
  <si>
    <t>NBTS00322</t>
  </si>
  <si>
    <t>Bành Phước Lợi</t>
  </si>
  <si>
    <t>NBTS00323</t>
  </si>
  <si>
    <t>Huỳnh Thi Hồng Vân</t>
  </si>
  <si>
    <t>NBTS00324</t>
  </si>
  <si>
    <t>Nguyễn Văn Mãnh</t>
  </si>
  <si>
    <t>NBTS00325</t>
  </si>
  <si>
    <t>Lưu Khánh Ngọc</t>
  </si>
  <si>
    <t>NBTS00326</t>
  </si>
  <si>
    <t>Sơn Hòan Nam</t>
  </si>
  <si>
    <t>NBTS00327</t>
  </si>
  <si>
    <t>Trương Hoàng Đương</t>
  </si>
  <si>
    <t>NBTS00328</t>
  </si>
  <si>
    <t>Võ Minh Thành</t>
  </si>
  <si>
    <t>NBTS00329</t>
  </si>
  <si>
    <t>Thạch Mel</t>
  </si>
  <si>
    <t>NBTS00330</t>
  </si>
  <si>
    <t>Cao Văn Tha</t>
  </si>
  <si>
    <t>NBTS00331</t>
  </si>
  <si>
    <t>Cao Hoài Hận</t>
  </si>
  <si>
    <t>NBTS00332</t>
  </si>
  <si>
    <t>Bùi Quốc Tuấn</t>
  </si>
  <si>
    <t>NBTS00333</t>
  </si>
  <si>
    <t xml:space="preserve">Lê Đặng Thanh Tài </t>
  </si>
  <si>
    <t>NBTS00334</t>
  </si>
  <si>
    <t>Trần Hữu Mẫn</t>
  </si>
  <si>
    <t>16/07/2016</t>
  </si>
  <si>
    <t>NBTS00335</t>
  </si>
  <si>
    <t>Thái Duy Bảo</t>
  </si>
  <si>
    <t>NBTS00336</t>
  </si>
  <si>
    <t>Nguyễn Hữu Nhật Trường</t>
  </si>
  <si>
    <t>NBTS00337</t>
  </si>
  <si>
    <t>Lương Xuân Hoài</t>
  </si>
  <si>
    <t>15/08/2016</t>
  </si>
  <si>
    <t>NBTS00338</t>
  </si>
  <si>
    <t>Đặng Công Thắng</t>
  </si>
  <si>
    <t>NBTS00339</t>
  </si>
  <si>
    <t>Nguyễn Đăng Đạt</t>
  </si>
  <si>
    <t>26-04-2017</t>
  </si>
  <si>
    <t>NBTS00340</t>
  </si>
  <si>
    <t>Trần Hữu Dũng</t>
  </si>
  <si>
    <t>NBTS00341</t>
  </si>
  <si>
    <t>Trần Anh Vũ</t>
  </si>
  <si>
    <t>NBTS00342</t>
  </si>
  <si>
    <t>Văn Phú Anh Khoa</t>
  </si>
  <si>
    <t>NBTS00343</t>
  </si>
  <si>
    <t xml:space="preserve">Nguyễn Đăng Hoàng </t>
  </si>
  <si>
    <t>NBTS00344</t>
  </si>
  <si>
    <t>Huỳnh Văn Lập</t>
  </si>
  <si>
    <t>NBTS00345</t>
  </si>
  <si>
    <t>Đặng Trương Nhật Huy</t>
  </si>
  <si>
    <t>25-04-2017</t>
  </si>
  <si>
    <t>NBTS00346</t>
  </si>
  <si>
    <t>Mai Văn Nam</t>
  </si>
  <si>
    <t>NBTS00347</t>
  </si>
  <si>
    <t>Phạm Bá Phú</t>
  </si>
  <si>
    <t>NBTS00348</t>
  </si>
  <si>
    <t>Đỗ Duy Thiện</t>
  </si>
  <si>
    <t>NBTS00349</t>
  </si>
  <si>
    <t>Hồ Duy Thảnh</t>
  </si>
  <si>
    <t>NBTS00350</t>
  </si>
  <si>
    <t>Lưu Văn Tân</t>
  </si>
  <si>
    <t>NBTS00351</t>
  </si>
  <si>
    <t>Hồ Thị Thanh Thủy</t>
  </si>
  <si>
    <t>NBTS00352</t>
  </si>
  <si>
    <t>Cao Thị Thùy Dương</t>
  </si>
  <si>
    <t>NBTS00353</t>
  </si>
  <si>
    <t>Nguyễn Thái Ngọc Trịnh</t>
  </si>
  <si>
    <t>NBTS00354</t>
  </si>
  <si>
    <t>Lê Quang Nhân</t>
  </si>
  <si>
    <t>NBTS00355</t>
  </si>
  <si>
    <t>Võ Quang May</t>
  </si>
  <si>
    <t>NBTS00356</t>
  </si>
  <si>
    <t xml:space="preserve">Trần Công Danh </t>
  </si>
  <si>
    <t>NBTS00357</t>
  </si>
  <si>
    <t>NBTS00358</t>
  </si>
  <si>
    <t>Hồ Hoàng Sang</t>
  </si>
  <si>
    <t>NBTS00359</t>
  </si>
  <si>
    <t>Lê Vương Quốc Việt</t>
  </si>
  <si>
    <t>NBTS00360</t>
  </si>
  <si>
    <t xml:space="preserve">Phạm Cường </t>
  </si>
  <si>
    <t>NBTS00361</t>
  </si>
  <si>
    <t>Nguyễn Hóa</t>
  </si>
  <si>
    <t>NBTS00362</t>
  </si>
  <si>
    <t>Đặng Cương</t>
  </si>
  <si>
    <t>NBTS00363</t>
  </si>
  <si>
    <t>Huỳnh Văn Sang</t>
  </si>
  <si>
    <t>NBTS00364</t>
  </si>
  <si>
    <t>Đoàn Quốc Thịnh</t>
  </si>
  <si>
    <t>17/08/2016</t>
  </si>
  <si>
    <t>NBTS00365</t>
  </si>
  <si>
    <t>Nguyễn Đăng Nhiên</t>
  </si>
  <si>
    <t>NBTS00366</t>
  </si>
  <si>
    <t>Nguyễn Văn Minh</t>
  </si>
  <si>
    <t>NBTS00367</t>
  </si>
  <si>
    <t>Nguyễn Thị Ánh Nguyệt</t>
  </si>
  <si>
    <t>NBTS00368</t>
  </si>
  <si>
    <t>Lê Phước Sinh</t>
  </si>
  <si>
    <t>NBTS00369</t>
  </si>
  <si>
    <t>Vũ Trần Duy Tân</t>
  </si>
  <si>
    <t>01/04/2017</t>
  </si>
  <si>
    <t>NBTS00370</t>
  </si>
  <si>
    <t>Vũ Trần Quốc Tân</t>
  </si>
  <si>
    <t>NBTS00371</t>
  </si>
  <si>
    <t>Hoàng Văn Bình</t>
  </si>
  <si>
    <t>NBTS00372</t>
  </si>
  <si>
    <t>Trần Văn Thiện</t>
  </si>
  <si>
    <t>NBTS00373</t>
  </si>
  <si>
    <t>Hoàng Văn Dường</t>
  </si>
  <si>
    <t>NBTS00374</t>
  </si>
  <si>
    <t>Nguyễn Thị Thu Loàn</t>
  </si>
  <si>
    <t>15/7/2016</t>
  </si>
  <si>
    <t>NBTS00375</t>
  </si>
  <si>
    <t>Phạm Đại Hải</t>
  </si>
  <si>
    <t>NBTS00376</t>
  </si>
  <si>
    <t>Nguyễn Văn Tình</t>
  </si>
  <si>
    <t>NBTS00377</t>
  </si>
  <si>
    <t>Lê Đình Lực</t>
  </si>
  <si>
    <t>NBTS00378</t>
  </si>
  <si>
    <t>Hoàng Thị Hiệp</t>
  </si>
  <si>
    <t>NBTS00379</t>
  </si>
  <si>
    <t>NGUYỄN THỊ HIỀN</t>
  </si>
  <si>
    <t>NBTS00380</t>
  </si>
  <si>
    <t>NGUYỄN THỊ HẢO</t>
  </si>
  <si>
    <t>NBTS00381</t>
  </si>
  <si>
    <t>Hoàng Chánh Tín</t>
  </si>
  <si>
    <t>NBTS00382</t>
  </si>
  <si>
    <t>Đặng Tuấn Bình</t>
  </si>
  <si>
    <t>NBTS00383</t>
  </si>
  <si>
    <t>Vũ Duy Bảo</t>
  </si>
  <si>
    <t>NBTS00384</t>
  </si>
  <si>
    <t xml:space="preserve">Phan Đình Long </t>
  </si>
  <si>
    <t>NBTS00385</t>
  </si>
  <si>
    <t xml:space="preserve">Nguyễn Bá Ngọc </t>
  </si>
  <si>
    <t>NBTS00386</t>
  </si>
  <si>
    <t>Huỳnh Xuân Ngọc</t>
  </si>
  <si>
    <t>NBTS00387</t>
  </si>
  <si>
    <t xml:space="preserve">Lê Đông Sang </t>
  </si>
  <si>
    <t>NBTS00388</t>
  </si>
  <si>
    <t>Trình Khánh Tâm</t>
  </si>
  <si>
    <t>NBTS00389</t>
  </si>
  <si>
    <t>Trần Việt Cường</t>
  </si>
  <si>
    <t>NBTS00390</t>
  </si>
  <si>
    <t>Nguyễn Hữu Thanh</t>
  </si>
  <si>
    <t>NBTS00391</t>
  </si>
  <si>
    <t>Đào Ngọc Hải</t>
  </si>
  <si>
    <t>NBTS00392</t>
  </si>
  <si>
    <t>Trần Xuân Cường</t>
  </si>
  <si>
    <t>NBTS00393</t>
  </si>
  <si>
    <t>Trần Hồng Nam</t>
  </si>
  <si>
    <t>NBTS00394</t>
  </si>
  <si>
    <t>Lê Đặng Bá Nhật</t>
  </si>
  <si>
    <t>NBTS00395</t>
  </si>
  <si>
    <t>Võ Thị Huệ</t>
  </si>
  <si>
    <t>NBTS00396</t>
  </si>
  <si>
    <t>Hồ Minh Thiện</t>
  </si>
  <si>
    <t>NBTS00397</t>
  </si>
  <si>
    <t>Nguyễn Thịnh Phúc</t>
  </si>
  <si>
    <t>NBTS00398</t>
  </si>
  <si>
    <t>Lê Thanh Phương</t>
  </si>
  <si>
    <t>NBTS00399</t>
  </si>
  <si>
    <t>Hà Thị Lánh</t>
  </si>
  <si>
    <t>NBTS00400</t>
  </si>
  <si>
    <t>NGUYỄN TUẤN VIỆT</t>
  </si>
  <si>
    <t>NBTS00401</t>
  </si>
  <si>
    <t>Lê Thị Thu Phương</t>
  </si>
  <si>
    <t>NBTS00402</t>
  </si>
  <si>
    <t>Dương Thị Khuyên</t>
  </si>
  <si>
    <t>NBTS00403</t>
  </si>
  <si>
    <t>Nguyễn Thị Bích Hoa</t>
  </si>
  <si>
    <t>NBTS00404</t>
  </si>
  <si>
    <t>Nguyễn Tiền</t>
  </si>
  <si>
    <t>20/05/2017</t>
  </si>
  <si>
    <t>NBTS00405</t>
  </si>
  <si>
    <t>Đoàn Thị Thu Thảo</t>
  </si>
  <si>
    <t>01/08/2016</t>
  </si>
  <si>
    <t>NBTS00406</t>
  </si>
  <si>
    <t>Đỗ Hoàng Phố</t>
  </si>
  <si>
    <t>01/6/2017</t>
  </si>
  <si>
    <t>NBTS00407</t>
  </si>
  <si>
    <t>Trần Xuân Hải</t>
  </si>
  <si>
    <t>NBTS00408</t>
  </si>
  <si>
    <t>Lương Ngọc Lượng</t>
  </si>
  <si>
    <t>21/04/2017</t>
  </si>
  <si>
    <t>NBTS00409</t>
  </si>
  <si>
    <t>Nguyễn Văn Quang</t>
  </si>
  <si>
    <t>NBTS00410</t>
  </si>
  <si>
    <t>Nguyễn Thụy Chi Lê</t>
  </si>
  <si>
    <t>NBTS00411</t>
  </si>
  <si>
    <t>Ngô Văn Thân</t>
  </si>
  <si>
    <t>NBTS00412</t>
  </si>
  <si>
    <t>Đoàn Anh Quá</t>
  </si>
  <si>
    <t>NBTS00413</t>
  </si>
  <si>
    <t>Lê Thị Thanh Vân</t>
  </si>
  <si>
    <t>01/04/2016</t>
  </si>
  <si>
    <t>NBTS00414</t>
  </si>
  <si>
    <t>Huỳnh Thị Cúc</t>
  </si>
  <si>
    <t>07/05/2015</t>
  </si>
  <si>
    <t>NBTS00415</t>
  </si>
  <si>
    <t>Lê Thị Bé</t>
  </si>
  <si>
    <t>NBTS00416</t>
  </si>
  <si>
    <t>Nguyễn Minh Duy</t>
  </si>
  <si>
    <t>NBTS00417</t>
  </si>
  <si>
    <t>Nguyễn Thị Thu Hương</t>
  </si>
  <si>
    <t>NBTS00418</t>
  </si>
  <si>
    <t>Nguyễn Hưng Quất Thiện</t>
  </si>
  <si>
    <t>NBTS00419</t>
  </si>
  <si>
    <t>Đặng Thị Mộng Ly</t>
  </si>
  <si>
    <t>NBTS00420</t>
  </si>
  <si>
    <t>Sử Thị Kim Oanh</t>
  </si>
  <si>
    <t>NBTS00421</t>
  </si>
  <si>
    <t>Bùi Vương Phúc</t>
  </si>
  <si>
    <t>14/09/2015</t>
  </si>
  <si>
    <t>NBTS00422</t>
  </si>
  <si>
    <t>Đỗ Quang Tình</t>
  </si>
  <si>
    <t>NBTS00423</t>
  </si>
  <si>
    <t>Huỳnh Thị Thủy</t>
  </si>
  <si>
    <t>NBTS00424</t>
  </si>
  <si>
    <t>Lý Thị Kim Chi</t>
  </si>
  <si>
    <t>NBTS00425</t>
  </si>
  <si>
    <t>Phan Quang Lâm</t>
  </si>
  <si>
    <t>NBTS00426</t>
  </si>
  <si>
    <t>Trần Thị Mai Ly</t>
  </si>
  <si>
    <t>NBTS00427</t>
  </si>
  <si>
    <t>Đặng Thị Thúy Vi</t>
  </si>
  <si>
    <t>21/8/2016</t>
  </si>
  <si>
    <t>NBTS00428</t>
  </si>
  <si>
    <t>Võ Thành Vương</t>
  </si>
  <si>
    <t>NBTS00429</t>
  </si>
  <si>
    <t>Phạm Đức Hoàn</t>
  </si>
  <si>
    <t>NBTS00430</t>
  </si>
  <si>
    <t>Trần Trung Thông</t>
  </si>
  <si>
    <t>NBTS00431</t>
  </si>
  <si>
    <t>Dương Thị Kiều Thu (KA)</t>
  </si>
  <si>
    <t>NBTS00432</t>
  </si>
  <si>
    <t>Nguyễn Quang Thông</t>
  </si>
  <si>
    <t>NBTS00433</t>
  </si>
  <si>
    <t>Nguyễn Thị Anh Đào</t>
  </si>
  <si>
    <t>NBTS00434</t>
  </si>
  <si>
    <t xml:space="preserve">Phan Thị Hồng </t>
  </si>
  <si>
    <t>NBTS00435</t>
  </si>
  <si>
    <t>Cao Thành Trung</t>
  </si>
  <si>
    <t>NBTS00436</t>
  </si>
  <si>
    <t>Đinh Văn Dũng</t>
  </si>
  <si>
    <t>NBTS00437</t>
  </si>
  <si>
    <t>Ngô Thị Tình</t>
  </si>
  <si>
    <t>NBTS00438</t>
  </si>
  <si>
    <t>Trần Lưu Bình</t>
  </si>
  <si>
    <t>NBTS00439</t>
  </si>
  <si>
    <t>Trần Thị Hồng</t>
  </si>
  <si>
    <t>NBTS00440</t>
  </si>
  <si>
    <t>Phạm Thị Trà</t>
  </si>
  <si>
    <t>NBTS00441</t>
  </si>
  <si>
    <t>Nguyễn Trọng Đài</t>
  </si>
  <si>
    <t>NBTS00442</t>
  </si>
  <si>
    <t>Trần Quốc Tuân</t>
  </si>
  <si>
    <t>NBTS00443</t>
  </si>
  <si>
    <t>Trần Đình Hùng (RR)</t>
  </si>
  <si>
    <t>NBTS00444</t>
  </si>
  <si>
    <t>Trần Thị Hà</t>
  </si>
  <si>
    <t>NBTS00445</t>
  </si>
  <si>
    <t>THÁI THỊ THƯỜNG</t>
  </si>
  <si>
    <t>NBTS00446</t>
  </si>
  <si>
    <t>Mai Thị Xuân</t>
  </si>
  <si>
    <t>NBTS00447</t>
  </si>
  <si>
    <t>ĐÀM THỊ HÀ</t>
  </si>
  <si>
    <t>NBTS00448</t>
  </si>
  <si>
    <t>Trần Văn Đông</t>
  </si>
  <si>
    <t>NBTS00449</t>
  </si>
  <si>
    <t>Lê Thị Kim Thúy</t>
  </si>
  <si>
    <t>NBTS00450</t>
  </si>
  <si>
    <t>Hoàng Xuân Đức</t>
  </si>
  <si>
    <t>NBTS00451</t>
  </si>
  <si>
    <t>Lục Thị Nhung</t>
  </si>
  <si>
    <t>NBTS00452</t>
  </si>
  <si>
    <t>Ngô Bá Hoàn</t>
  </si>
  <si>
    <t>NBTS00453</t>
  </si>
  <si>
    <t>Phạm Văn Chuân</t>
  </si>
  <si>
    <t>NBTS00454</t>
  </si>
  <si>
    <t>Nguyễn Viết Cường</t>
  </si>
  <si>
    <t>NBTS00455</t>
  </si>
  <si>
    <t>Lương Hồng Quang</t>
  </si>
  <si>
    <t>NBTS00456</t>
  </si>
  <si>
    <t>Hoàng Thị Thanh Vân</t>
  </si>
  <si>
    <t>NBTS00457</t>
  </si>
  <si>
    <t>Hoàng Văn Công</t>
  </si>
  <si>
    <t>NBTS00458</t>
  </si>
  <si>
    <t>Trần Văn Lâm</t>
  </si>
  <si>
    <t>NBTS00459</t>
  </si>
  <si>
    <t>Nguyễn Văn Thiết</t>
  </si>
  <si>
    <t>NBTS00460</t>
  </si>
  <si>
    <t>Phạm Văn Toàn</t>
  </si>
  <si>
    <t>22/12/2016</t>
  </si>
  <si>
    <t>NBTS00461</t>
  </si>
  <si>
    <t>Nguyễn Thị Lan Hương</t>
  </si>
  <si>
    <t>NBTS00462</t>
  </si>
  <si>
    <t xml:space="preserve">Nguyễn Văn Thạo </t>
  </si>
  <si>
    <t>NBTS00463</t>
  </si>
  <si>
    <t>Lê Minh Trọng</t>
  </si>
  <si>
    <t>NBTS00464</t>
  </si>
  <si>
    <t>Nguyễn Thị Kim Anh</t>
  </si>
  <si>
    <t>NBTS00465</t>
  </si>
  <si>
    <t>Đào Thị Trang</t>
  </si>
  <si>
    <t>NBTS00466</t>
  </si>
  <si>
    <t>Nguyễn Thị Nga</t>
  </si>
  <si>
    <t>NBTS00467</t>
  </si>
  <si>
    <t>Mai Thị Nguyệt</t>
  </si>
  <si>
    <t>NBTS00468</t>
  </si>
  <si>
    <t>Nguyễn Thị Bích Phương</t>
  </si>
  <si>
    <t>20/02/2017</t>
  </si>
  <si>
    <t>NBTS00469</t>
  </si>
  <si>
    <t>Vương Hoàng Long</t>
  </si>
  <si>
    <t>NBTS00470</t>
  </si>
  <si>
    <t>Mạnh Thị Hòe</t>
  </si>
  <si>
    <t>22/11/2016</t>
  </si>
  <si>
    <t>NBTS00471</t>
  </si>
  <si>
    <t>Mạch Văn Hùng</t>
  </si>
  <si>
    <t>NBTS00472</t>
  </si>
  <si>
    <t>Trần Minh Khương</t>
  </si>
  <si>
    <t>NBTS00473</t>
  </si>
  <si>
    <t>Nguyễn Thị Dịu</t>
  </si>
  <si>
    <t>NBTS00474</t>
  </si>
  <si>
    <t>Cầm Văn Hùng</t>
  </si>
  <si>
    <t>NBTS00475</t>
  </si>
  <si>
    <t>Phạm Thị Hương</t>
  </si>
  <si>
    <t>NBTS00476</t>
  </si>
  <si>
    <t>Nguyễn Văn Thành 1</t>
  </si>
  <si>
    <t>NBTS00477</t>
  </si>
  <si>
    <t>Vũ Tiến Chung</t>
  </si>
  <si>
    <t>NBTS00478</t>
  </si>
  <si>
    <t>Đinh Văn Cương</t>
  </si>
  <si>
    <t>NBTS00479</t>
  </si>
  <si>
    <t>Nguyễn Kim Tuyến</t>
  </si>
  <si>
    <t>NBTS00480</t>
  </si>
  <si>
    <t>Nguyễn Văn Đoàn</t>
  </si>
  <si>
    <t>NBTS00481</t>
  </si>
  <si>
    <t>Kim Thị Thu Hương</t>
  </si>
  <si>
    <t>NBTS00482</t>
  </si>
  <si>
    <t>Vũ Thị Vui</t>
  </si>
  <si>
    <t>NBTS00483</t>
  </si>
  <si>
    <t>Nguyễn Huyền My</t>
  </si>
  <si>
    <t>NBTS00484</t>
  </si>
  <si>
    <t>Nguyễn Thị Thương 1</t>
  </si>
  <si>
    <t>NBTS00485</t>
  </si>
  <si>
    <t>Nguyễn Văn Thành 2</t>
  </si>
  <si>
    <t>NBTS00486</t>
  </si>
  <si>
    <t>Nguyễn Bá Khánh</t>
  </si>
  <si>
    <t>NBTS00487</t>
  </si>
  <si>
    <t>Ngô Đức Long</t>
  </si>
  <si>
    <t>NBTS00488</t>
  </si>
  <si>
    <t>Trần Văn Hội</t>
  </si>
  <si>
    <t>NBTS00489</t>
  </si>
  <si>
    <t>Điều Thị Diễm Hương</t>
  </si>
  <si>
    <t>NBTS00490</t>
  </si>
  <si>
    <t>Nguyễn Văn Sâm</t>
  </si>
  <si>
    <t>NBTS00491</t>
  </si>
  <si>
    <t>Nguyễn Công Thoại</t>
  </si>
  <si>
    <t>NBTS00492</t>
  </si>
  <si>
    <t>Lương Thị Thủy</t>
  </si>
  <si>
    <t>NBTS00493</t>
  </si>
  <si>
    <t>Cát Mạnh Thắng</t>
  </si>
  <si>
    <t>NBTS00494</t>
  </si>
  <si>
    <t>Cao Thị Vân Anh</t>
  </si>
  <si>
    <t>NBTS00495</t>
  </si>
  <si>
    <t>Tạ Khắc Phương</t>
  </si>
  <si>
    <t>SM RR</t>
  </si>
  <si>
    <t>NBTS00496</t>
  </si>
  <si>
    <t>Phạm Đức Thịnh</t>
  </si>
  <si>
    <t>NBTS00497</t>
  </si>
  <si>
    <t>Nguyễn Văn Công</t>
  </si>
  <si>
    <t>NBTS00498</t>
  </si>
  <si>
    <t>Lưu Văn Thỏa</t>
  </si>
  <si>
    <t>NBTS00499</t>
  </si>
  <si>
    <t>Trần Quang Khánh</t>
  </si>
  <si>
    <t>NBTS00500</t>
  </si>
  <si>
    <t>Trần Thị Thu Hồng</t>
  </si>
  <si>
    <t>KAE</t>
  </si>
  <si>
    <t>NBTS00501</t>
  </si>
  <si>
    <t xml:space="preserve">Trương Văn Hoàng </t>
  </si>
  <si>
    <t>NBTS00502</t>
  </si>
  <si>
    <t>Phạm Hồng Quyền</t>
  </si>
  <si>
    <t>NBTS00503</t>
  </si>
  <si>
    <t>Phùng Thị Lệ</t>
  </si>
  <si>
    <t>NBTS00504</t>
  </si>
  <si>
    <t>Phạm Đăng Đức</t>
  </si>
  <si>
    <t>NBTS00505</t>
  </si>
  <si>
    <t>NBTS00506</t>
  </si>
  <si>
    <t>Trần Hoàng Khánh Duy 1</t>
  </si>
  <si>
    <t>21/03/2017</t>
  </si>
  <si>
    <t>NBTS00507</t>
  </si>
  <si>
    <t>NBTS00508</t>
  </si>
  <si>
    <t>Lê Thị Thu Huyền</t>
  </si>
  <si>
    <t>NBTS00509</t>
  </si>
  <si>
    <t>Hà Trọng Đức</t>
  </si>
  <si>
    <t>NBTS00510</t>
  </si>
  <si>
    <t>Đoàn Xuân Long</t>
  </si>
  <si>
    <t>NBTS00511</t>
  </si>
  <si>
    <t xml:space="preserve">Đặng Xuân Hải </t>
  </si>
  <si>
    <t>NBTS00512</t>
  </si>
  <si>
    <t>Nguyễn Hữu Thái</t>
  </si>
  <si>
    <t>NBTS00513</t>
  </si>
  <si>
    <t>Nguyễn Việt Tiệp</t>
  </si>
  <si>
    <t>NBTS00514</t>
  </si>
  <si>
    <t>Lê Thị Thanh Mai</t>
  </si>
  <si>
    <t>05/04/2017</t>
  </si>
  <si>
    <t>NBTS00515</t>
  </si>
  <si>
    <t>Phùng Đình Chuyên</t>
  </si>
  <si>
    <t>NBTS00516</t>
  </si>
  <si>
    <t>Nguyễn Thị Hoa</t>
  </si>
  <si>
    <t>NBTS00517</t>
  </si>
  <si>
    <t>Phạm Thị Phương Chi</t>
  </si>
  <si>
    <t>NBTS00518</t>
  </si>
  <si>
    <t>Phạm Thị Thủy</t>
  </si>
  <si>
    <t>NBTS00519</t>
  </si>
  <si>
    <t>Tô Văn Văn</t>
  </si>
  <si>
    <t>NBTS00520</t>
  </si>
  <si>
    <t>Nguyễn Anh Đạt</t>
  </si>
  <si>
    <t>NBTS00521</t>
  </si>
  <si>
    <t>Nguyễn Văn Yên</t>
  </si>
  <si>
    <t>NBTS00522</t>
  </si>
  <si>
    <t>Lê Văn Định</t>
  </si>
  <si>
    <t>NBTS00523</t>
  </si>
  <si>
    <t>Ngô Quang Minh</t>
  </si>
  <si>
    <t>NBTS00524</t>
  </si>
  <si>
    <t>Nguyễn Xuân Anh</t>
  </si>
  <si>
    <t>NBTS00525</t>
  </si>
  <si>
    <t>Hoàng Lê Giang</t>
  </si>
  <si>
    <t>NBTS00526</t>
  </si>
  <si>
    <t>Bùi Tiến Cường1</t>
  </si>
  <si>
    <t>NBTS00527</t>
  </si>
  <si>
    <t>Đàm Khắc Dũng</t>
  </si>
  <si>
    <t>NBTS00528</t>
  </si>
  <si>
    <t>Vũ Thị Thu Huyền</t>
  </si>
  <si>
    <t>NBTS00529</t>
  </si>
  <si>
    <t>Vũ Văn Thủy</t>
  </si>
  <si>
    <t>NBTS00531</t>
  </si>
  <si>
    <t>Nguyễn Thị Yến</t>
  </si>
  <si>
    <t>NBTS00532</t>
  </si>
  <si>
    <t xml:space="preserve">Nguyễn Mạnh Hùng </t>
  </si>
  <si>
    <t>NBTS00533</t>
  </si>
  <si>
    <t>Vũ Việt Tiệp</t>
  </si>
  <si>
    <t>NBTS00534</t>
  </si>
  <si>
    <t>Nguyễn Thị Tươi</t>
  </si>
  <si>
    <t>23/11/2016</t>
  </si>
  <si>
    <t>NBTS00535</t>
  </si>
  <si>
    <t>Hoàng Văn Hội</t>
  </si>
  <si>
    <t>NBTS00536</t>
  </si>
  <si>
    <t xml:space="preserve">Hoàng Thị Hậu </t>
  </si>
  <si>
    <t>NBTS00537</t>
  </si>
  <si>
    <t>Đặng Thị Yến</t>
  </si>
  <si>
    <t>NBTS00538</t>
  </si>
  <si>
    <t>Hoàng Văn Lịch</t>
  </si>
  <si>
    <t>24/11/2016</t>
  </si>
  <si>
    <t>NBTS00539</t>
  </si>
  <si>
    <t>Vũ Thị Thu Hường</t>
  </si>
  <si>
    <t>NBTS00540</t>
  </si>
  <si>
    <t>Đinh Thị Ngân</t>
  </si>
  <si>
    <t>NBTS00541</t>
  </si>
  <si>
    <t>Nguyễn Thị Châu Luyện</t>
  </si>
  <si>
    <t>NBTS00542</t>
  </si>
  <si>
    <t>Nguyễn Văn Hướng</t>
  </si>
  <si>
    <t>NBTS00543</t>
  </si>
  <si>
    <t>Phạm Hải Hưng</t>
  </si>
  <si>
    <t>NBTS00544</t>
  </si>
  <si>
    <t>Nguyễn Thị Lan 1</t>
  </si>
  <si>
    <t>NBTS00545</t>
  </si>
  <si>
    <t>Đỗ Thị Tốt</t>
  </si>
  <si>
    <t>NBTS00546</t>
  </si>
  <si>
    <t>Trần Thanh Tùng</t>
  </si>
  <si>
    <t>NBTS00547</t>
  </si>
  <si>
    <t>Vũ Thị Hiền</t>
  </si>
  <si>
    <t>24/10/2016</t>
  </si>
  <si>
    <t>NBTS00548</t>
  </si>
  <si>
    <t>Nguyễn Thúy Hường</t>
  </si>
  <si>
    <t>NBTS00549</t>
  </si>
  <si>
    <t>Ngô Văn Bồng</t>
  </si>
  <si>
    <t>NBTS00550</t>
  </si>
  <si>
    <t>Nguyễn Thị Dinh</t>
  </si>
  <si>
    <t>NBTS00551</t>
  </si>
  <si>
    <t>Đinh Thị Lương</t>
  </si>
  <si>
    <t>NBTS00552</t>
  </si>
  <si>
    <t>Đỗ Minh Đức</t>
  </si>
  <si>
    <t>NBTS00553</t>
  </si>
  <si>
    <t>Nguyễn Thị Lan Vi</t>
  </si>
  <si>
    <t>NBTS00554</t>
  </si>
  <si>
    <t>Nguyễn Ngọc Hùng</t>
  </si>
  <si>
    <t>NBTS00555</t>
  </si>
  <si>
    <t>Nguyễn Thị Lệ Thủy</t>
  </si>
  <si>
    <t>NBTS00556</t>
  </si>
  <si>
    <t>Trần Thị Hòa</t>
  </si>
  <si>
    <t>NBTS00557</t>
  </si>
  <si>
    <t>Bùi Hương Giang</t>
  </si>
  <si>
    <t>NBTS00558</t>
  </si>
  <si>
    <t>Vũ Thị Đào</t>
  </si>
  <si>
    <t>NBTS00559</t>
  </si>
  <si>
    <t>Đặng Thị Giang</t>
  </si>
  <si>
    <t>NBTS00560</t>
  </si>
  <si>
    <t>Hoàng Văn Tiếp</t>
  </si>
  <si>
    <t>NBTS00561</t>
  </si>
  <si>
    <t>Vương Đình An</t>
  </si>
  <si>
    <t>NBTS00562</t>
  </si>
  <si>
    <t>Bùi Văn Sỹ</t>
  </si>
  <si>
    <t>NBTS00563</t>
  </si>
  <si>
    <t>Bùi Thị Kim Liên</t>
  </si>
  <si>
    <t>NBTS00564</t>
  </si>
  <si>
    <t>Điêu Phong Lan</t>
  </si>
  <si>
    <t>NBTS00565</t>
  </si>
  <si>
    <t>Đoàn Thị Hạnh</t>
  </si>
  <si>
    <t>NBTS00566</t>
  </si>
  <si>
    <t>Nguyễn Ngọc Huy</t>
  </si>
  <si>
    <t>NBTS00567</t>
  </si>
  <si>
    <t>Hoàng Thị Tình</t>
  </si>
  <si>
    <t>NBTS00568</t>
  </si>
  <si>
    <t>Lê Thị Thoa</t>
  </si>
  <si>
    <t>NBTS00569</t>
  </si>
  <si>
    <t>Đào Thị Liễu</t>
  </si>
  <si>
    <t>NBTS00570</t>
  </si>
  <si>
    <t>Nguyễn Văn Tuất</t>
  </si>
  <si>
    <t>NBTS00571</t>
  </si>
  <si>
    <t>NBTS00572</t>
  </si>
  <si>
    <t>Trần Thị Thanh Vân</t>
  </si>
  <si>
    <t>NBTS00573</t>
  </si>
  <si>
    <t>Nguyễn Phùng Kiên</t>
  </si>
  <si>
    <t>NBTS00574</t>
  </si>
  <si>
    <t>Nguyễn Thị Lan 2</t>
  </si>
  <si>
    <t>NBTS00575</t>
  </si>
  <si>
    <t>Trần Thành Nam</t>
  </si>
  <si>
    <t>NBTS00576</t>
  </si>
  <si>
    <t>Nguyễn Phương Loan</t>
  </si>
  <si>
    <t>NBTS00577</t>
  </si>
  <si>
    <t>Phạm Ngọc Hùng</t>
  </si>
  <si>
    <t>NBTS00578</t>
  </si>
  <si>
    <t>Phạm Thị Duyên</t>
  </si>
  <si>
    <t>NBTS00579</t>
  </si>
  <si>
    <t>Nguyễn Thị Hải Yến</t>
  </si>
  <si>
    <t>NBTS00580</t>
  </si>
  <si>
    <t>Nguyễn Đăng Khoa 1</t>
  </si>
  <si>
    <t>NBTS00581</t>
  </si>
  <si>
    <t>Trần Văn Chính</t>
  </si>
  <si>
    <t>NBTS00582</t>
  </si>
  <si>
    <t>Nguyễn Minh Quyết</t>
  </si>
  <si>
    <t>NBTS00583</t>
  </si>
  <si>
    <t>Nguyễn Thu Thủy</t>
  </si>
  <si>
    <t>NBTS00584</t>
  </si>
  <si>
    <t>Hoàng Thị Hạnh</t>
  </si>
  <si>
    <t>NBTS00585</t>
  </si>
  <si>
    <t>Đoàn Văn Nam</t>
  </si>
  <si>
    <t>NBTS00586</t>
  </si>
  <si>
    <t>Quàng Nhật Linh</t>
  </si>
  <si>
    <t>NBTS00587</t>
  </si>
  <si>
    <t>Dương Thị Tâm</t>
  </si>
  <si>
    <t>NBTS00588</t>
  </si>
  <si>
    <t>Nguyễn Thị Lý</t>
  </si>
  <si>
    <t>NBTS00589</t>
  </si>
  <si>
    <t>Dương Thị Ngọc Trâm</t>
  </si>
  <si>
    <t>19/04/2017</t>
  </si>
  <si>
    <t>NBTS00590</t>
  </si>
  <si>
    <t>Phạm Hữu Lợi</t>
  </si>
  <si>
    <t>NBTS00591</t>
  </si>
  <si>
    <t>Nguyễn Thành Bảo</t>
  </si>
  <si>
    <t>NBTS00592</t>
  </si>
  <si>
    <t>Nguyễn Thị Kim Dung</t>
  </si>
  <si>
    <t>Phan Thị Ngọc Thiêu</t>
  </si>
  <si>
    <t>NBTS00595</t>
  </si>
  <si>
    <t>Nguyễn Thị Bích Liên</t>
  </si>
  <si>
    <t>NBTS00596</t>
  </si>
  <si>
    <t>NBTS00597</t>
  </si>
  <si>
    <t>Nguyễn Hải Đằng</t>
  </si>
  <si>
    <t>NBTS00598</t>
  </si>
  <si>
    <t>Nguyễn Thị Ngọc Nga</t>
  </si>
  <si>
    <t>NBTS00599</t>
  </si>
  <si>
    <t>Nguyễn Thị Mỹ Hạnh</t>
  </si>
  <si>
    <t>NBTS00600</t>
  </si>
  <si>
    <t>NBTS00601</t>
  </si>
  <si>
    <t>NBTS00602</t>
  </si>
  <si>
    <t>Tống Thiều Thanh Thế</t>
  </si>
  <si>
    <t>NBTS00603</t>
  </si>
  <si>
    <t>NBTS00604</t>
  </si>
  <si>
    <t>NBTS00605</t>
  </si>
  <si>
    <t>NBTS00606</t>
  </si>
  <si>
    <t>Nguyễn Thế Vân Anh</t>
  </si>
  <si>
    <t>NBTS00608</t>
  </si>
  <si>
    <t xml:space="preserve">Nguyễn Tấn Nghĩa </t>
  </si>
  <si>
    <t>NBTS00610</t>
  </si>
  <si>
    <t>Nguyễn Thị Thu Huyền</t>
  </si>
  <si>
    <t>NBTS00611</t>
  </si>
  <si>
    <t>NBTS00613</t>
  </si>
  <si>
    <t>Mai Thị Thu Trang</t>
  </si>
  <si>
    <t>NBTS00615</t>
  </si>
  <si>
    <t>Hoàng Thị Hiền</t>
  </si>
  <si>
    <t>NBTS00616</t>
  </si>
  <si>
    <t>Chử Thị Thúy Hằng</t>
  </si>
  <si>
    <t>NBTS00619</t>
  </si>
  <si>
    <t>Trần Văn Tài</t>
  </si>
  <si>
    <t>NBTS00620</t>
  </si>
  <si>
    <t>Lê Xuân Hải</t>
  </si>
  <si>
    <t>NBTS00621</t>
  </si>
  <si>
    <t xml:space="preserve">Nguyễn Thanh An </t>
  </si>
  <si>
    <t>NBTS00622</t>
  </si>
  <si>
    <t>Phan Nguyên Trung</t>
  </si>
  <si>
    <t>NBTS00623</t>
  </si>
  <si>
    <t>Huỳnh Chí Hải</t>
  </si>
  <si>
    <t>RE</t>
  </si>
  <si>
    <t>NBTS00624</t>
  </si>
  <si>
    <t>Nguyễn Minh Nhân</t>
  </si>
  <si>
    <t>NBTS00625</t>
  </si>
  <si>
    <t>Hoàng Phương Duy</t>
  </si>
  <si>
    <t>Agent</t>
  </si>
  <si>
    <t>NBTS00626</t>
  </si>
  <si>
    <t>Nguyễn Văn Long</t>
  </si>
  <si>
    <t>NBTS00627</t>
  </si>
  <si>
    <t>Nguyễn Thị Ngọc Dung</t>
  </si>
  <si>
    <t>NBTS00628</t>
  </si>
  <si>
    <t>Du Thanh Toại</t>
  </si>
  <si>
    <t>NBTS00629</t>
  </si>
  <si>
    <t>NBTS00630</t>
  </si>
  <si>
    <t>Nguyễn Hoàng Quân</t>
  </si>
  <si>
    <t>NBTS00631</t>
  </si>
  <si>
    <t>Phan Quang Anh</t>
  </si>
  <si>
    <t>30/06/2017</t>
  </si>
  <si>
    <t>NBTS00632</t>
  </si>
  <si>
    <t>Hỏa Văn Viên</t>
  </si>
  <si>
    <t>NBTS00633</t>
  </si>
  <si>
    <t>Hà Thị Hương</t>
  </si>
  <si>
    <t>NBTS00635</t>
  </si>
  <si>
    <t>Nguyễn Ngọc Tuyên</t>
  </si>
  <si>
    <t>NBTS00636</t>
  </si>
  <si>
    <t>Hà Văn Hiếu</t>
  </si>
  <si>
    <t>NBTS00637</t>
  </si>
  <si>
    <t>Chử Văn Toàn</t>
  </si>
  <si>
    <t>26/06/2017</t>
  </si>
  <si>
    <t>NBTS00638</t>
  </si>
  <si>
    <t>Đỗ Thế Hải</t>
  </si>
  <si>
    <t>28/06/2017</t>
  </si>
  <si>
    <t>NBTS00639</t>
  </si>
  <si>
    <t>Mè Trọng Tiếp</t>
  </si>
  <si>
    <t>NBTS00640</t>
  </si>
  <si>
    <t>Nguyễn Trường Sang</t>
  </si>
  <si>
    <t>NBTS00641</t>
  </si>
  <si>
    <t>Nguyễn Thị Hương 1</t>
  </si>
  <si>
    <t>NBTS00642</t>
  </si>
  <si>
    <t>Trần Văn Hoàng</t>
  </si>
  <si>
    <t>NBTS00644</t>
  </si>
  <si>
    <t>NGUYỄN THỊ MINH ÁNH</t>
  </si>
  <si>
    <t>NBTS00645</t>
  </si>
  <si>
    <t>Nguyễn Thị Mai</t>
  </si>
  <si>
    <t>NBTS00646</t>
  </si>
  <si>
    <t>Trương Quang Khải</t>
  </si>
  <si>
    <t>NBTS00647</t>
  </si>
  <si>
    <t>Nguyễn Thị Hoài</t>
  </si>
  <si>
    <t>21/6/2017</t>
  </si>
  <si>
    <t>NBTS00648</t>
  </si>
  <si>
    <t>NGUYỄN ĐÌNH HÀ</t>
  </si>
  <si>
    <t>NBTS00649</t>
  </si>
  <si>
    <t>LÊ THỊ OANH</t>
  </si>
  <si>
    <t>NBTS00650</t>
  </si>
  <si>
    <t>Phạm Xuân Nam</t>
  </si>
  <si>
    <t>NBTS00651</t>
  </si>
  <si>
    <t>Đặng Trường Thành</t>
  </si>
  <si>
    <t>DNSM</t>
  </si>
  <si>
    <t>NBTS00652</t>
  </si>
  <si>
    <t>Nguyễn Thanh long</t>
  </si>
  <si>
    <t>NBTS00653</t>
  </si>
  <si>
    <t>Đoàn Thị Dạ Khá</t>
  </si>
  <si>
    <t>NBTS00654</t>
  </si>
  <si>
    <t>Nguyễn Hoàng Thọ</t>
  </si>
  <si>
    <t>NBTS00655</t>
  </si>
  <si>
    <t>Trần Đức Lợi</t>
  </si>
  <si>
    <t>NBTS00656</t>
  </si>
  <si>
    <t>Nguyễn Xuân Hải</t>
  </si>
  <si>
    <t>NBTS00657</t>
  </si>
  <si>
    <t>Nguyễn Tiến Mạnh</t>
  </si>
  <si>
    <t>NBTS00658</t>
  </si>
  <si>
    <t>Ngô Đình Văn</t>
  </si>
  <si>
    <t>NBTS00659</t>
  </si>
  <si>
    <t>Nguyễn Văn Biển</t>
  </si>
  <si>
    <t>NBTS00660</t>
  </si>
  <si>
    <t>Đỗ Thành Đạt 1</t>
  </si>
  <si>
    <t>NBTS00661</t>
  </si>
  <si>
    <t>Ngô Thị Thắm1</t>
  </si>
  <si>
    <t>NBTS00662</t>
  </si>
  <si>
    <t>Nguyễn Thuý An</t>
  </si>
  <si>
    <t>NBTS00663</t>
  </si>
  <si>
    <t>Mai Thị Lan</t>
  </si>
  <si>
    <t>NBTS00664</t>
  </si>
  <si>
    <t>Trần Thị Bích Phượng</t>
  </si>
  <si>
    <t>NBTS00665</t>
  </si>
  <si>
    <t>NBTS00666</t>
  </si>
  <si>
    <t>Nguyễn Văn Dũng 1</t>
  </si>
  <si>
    <t>NBTS00667</t>
  </si>
  <si>
    <t>Nguyễn Văn Trung</t>
  </si>
  <si>
    <t>NBTS00668</t>
  </si>
  <si>
    <t>Nguyễn Thị Minh Thu</t>
  </si>
  <si>
    <t>NBTS00669</t>
  </si>
  <si>
    <t>Trần Thị Thoa</t>
  </si>
  <si>
    <t>NBTS00670</t>
  </si>
  <si>
    <t>Trần Văn Bình</t>
  </si>
  <si>
    <t>NBTS00671</t>
  </si>
  <si>
    <t>Võ Văn Lung</t>
  </si>
  <si>
    <t>NBTS00672</t>
  </si>
  <si>
    <t>Nguyễn Phú Thương</t>
  </si>
  <si>
    <t>NBTS00673</t>
  </si>
  <si>
    <t>NBTS00674</t>
  </si>
  <si>
    <t>Trần Phước Lợi</t>
  </si>
  <si>
    <t>NBTS00675</t>
  </si>
  <si>
    <t>Lâm Khoan Dũng</t>
  </si>
  <si>
    <t>NBTS00676</t>
  </si>
  <si>
    <t>Trương Thị Lê Hồng</t>
  </si>
  <si>
    <t>NBTS00677</t>
  </si>
  <si>
    <t>Đinh Thị Thanh Tuyền</t>
  </si>
  <si>
    <t>NBTS00678</t>
  </si>
  <si>
    <t>Hồ Quốc Dũng</t>
  </si>
  <si>
    <t>NBTS00679</t>
  </si>
  <si>
    <t>Võ Trung Trực</t>
  </si>
  <si>
    <t>NBTS00680</t>
  </si>
  <si>
    <t xml:space="preserve">Thái Bình Dũng </t>
  </si>
  <si>
    <t>NBTS00681</t>
  </si>
  <si>
    <t>Vương Vân Nhi</t>
  </si>
  <si>
    <t>NBTS00682</t>
  </si>
  <si>
    <t>Phan Phú Cường</t>
  </si>
  <si>
    <t>NBTS00683</t>
  </si>
  <si>
    <t>Đỗ Thị Nguyên</t>
  </si>
  <si>
    <t>NBTS00684</t>
  </si>
  <si>
    <t>Nguyễn Lê Thanh Vy</t>
  </si>
  <si>
    <t>NBTS00685</t>
  </si>
  <si>
    <t xml:space="preserve">Nguyễn Thị Diện </t>
  </si>
  <si>
    <t>NBTS00686</t>
  </si>
  <si>
    <t xml:space="preserve">Phan Trung Nghĩa </t>
  </si>
  <si>
    <t>NBTS00687</t>
  </si>
  <si>
    <t xml:space="preserve">Mai Đình Thiện </t>
  </si>
  <si>
    <t>NBTS00688</t>
  </si>
  <si>
    <t xml:space="preserve">Thèn Đức Khoa </t>
  </si>
  <si>
    <t>NBTS00689</t>
  </si>
  <si>
    <t>Nguyễn Thanh Phong</t>
  </si>
  <si>
    <t>NBTS00690</t>
  </si>
  <si>
    <t>Nguyễn Vũ Thạnh</t>
  </si>
  <si>
    <t>NBTS00691</t>
  </si>
  <si>
    <t>Cao Bình An</t>
  </si>
  <si>
    <t>NBTS00692</t>
  </si>
  <si>
    <t>Biện Tấn Hoàng</t>
  </si>
  <si>
    <t>NBTS00693</t>
  </si>
  <si>
    <t xml:space="preserve">Lê Thanh </t>
  </si>
  <si>
    <t>NBTS00694</t>
  </si>
  <si>
    <t>Nguyễn Hữu Tuấn</t>
  </si>
  <si>
    <t>NBTS00695</t>
  </si>
  <si>
    <t>Cao Vũ Thái Ngân</t>
  </si>
  <si>
    <t>NBTS00696</t>
  </si>
  <si>
    <t>Đinh Mạnh Hùng</t>
  </si>
  <si>
    <t>NBTS00697</t>
  </si>
  <si>
    <t>Trần Song Vĩnh Tuấn</t>
  </si>
  <si>
    <t>NBTS00698</t>
  </si>
  <si>
    <t>Nguyễn Thị Tuyết Thạch</t>
  </si>
  <si>
    <t>NBTS00699</t>
  </si>
  <si>
    <t>Nguyễn Thùy Mỹ Yến</t>
  </si>
  <si>
    <t>NBTS00700</t>
  </si>
  <si>
    <t>Mai Vương Thanh Tùng</t>
  </si>
  <si>
    <t>NBTS00701</t>
  </si>
  <si>
    <t>Thái Thị Ngọc Thùy</t>
  </si>
  <si>
    <t>NBTS00702</t>
  </si>
  <si>
    <t>Nguyễn Trung Hiệp</t>
  </si>
  <si>
    <t>NBTS00703</t>
  </si>
  <si>
    <t>Huỳnh Quốc Ân</t>
  </si>
  <si>
    <t>NBTS00704</t>
  </si>
  <si>
    <t>NBTS00705</t>
  </si>
  <si>
    <t>Nguyễn Thị Huyền Trân</t>
  </si>
  <si>
    <t>NBTS00706</t>
  </si>
  <si>
    <t>Nguyễn Minh Trị</t>
  </si>
  <si>
    <t>NBTS00707</t>
  </si>
  <si>
    <t>Lâm Hoàng Đua</t>
  </si>
  <si>
    <t>NBTS00708</t>
  </si>
  <si>
    <t>Văn Trọng Vũ</t>
  </si>
  <si>
    <t>NBTS00709</t>
  </si>
  <si>
    <t>NBTS00710</t>
  </si>
  <si>
    <t>Văng Thị Kim Ngân</t>
  </si>
  <si>
    <t>NBTS00711</t>
  </si>
  <si>
    <t>NBTS00712</t>
  </si>
  <si>
    <t>SƠN LÊ</t>
  </si>
  <si>
    <t>NBTS00713</t>
  </si>
  <si>
    <t>PHAN VĂN NGHĨA</t>
  </si>
  <si>
    <t>NBTS00714</t>
  </si>
  <si>
    <t>LÝ BỬU NÉN</t>
  </si>
  <si>
    <t>NBTS00715</t>
  </si>
  <si>
    <t>WS excutive</t>
  </si>
  <si>
    <t>NBTS00716</t>
  </si>
  <si>
    <t>HUỲNH VĂN ĐẠT</t>
  </si>
  <si>
    <t>NBTS00717</t>
  </si>
  <si>
    <t>Cao Thị Bích Trang</t>
  </si>
  <si>
    <t>NBTS00718</t>
  </si>
  <si>
    <t>Toàn Lệ Đăng Khoa</t>
  </si>
  <si>
    <t>NBTS00720</t>
  </si>
  <si>
    <t>Châu Hồng Tuấn</t>
  </si>
  <si>
    <t>NBTS00721</t>
  </si>
  <si>
    <t>NBTS00722</t>
  </si>
  <si>
    <t>Phạm Quốc Thịnh</t>
  </si>
  <si>
    <t>21/7/2017</t>
  </si>
  <si>
    <t>NBTS00723</t>
  </si>
  <si>
    <t>Lê Thị Hồng</t>
  </si>
  <si>
    <t>NBTS00724</t>
  </si>
  <si>
    <t>NBTS00725</t>
  </si>
  <si>
    <t>Nguyễn Trương Anh Trang</t>
  </si>
  <si>
    <t>NBTS00726</t>
  </si>
  <si>
    <t>Trần Thái Thiện</t>
  </si>
  <si>
    <t>NBTS00727</t>
  </si>
  <si>
    <t>Lương Thị xuân</t>
  </si>
  <si>
    <t>NBTS00728</t>
  </si>
  <si>
    <t>PHAN VĂN DINH</t>
  </si>
  <si>
    <t>NBTS00729</t>
  </si>
  <si>
    <t>Lê Thị Hương</t>
  </si>
  <si>
    <t>NBTS00730</t>
  </si>
  <si>
    <t>Nguyễn Thanh Minh</t>
  </si>
  <si>
    <t>NBTS00731</t>
  </si>
  <si>
    <t>Đinh Công Thế Anh</t>
  </si>
  <si>
    <t>NBTS00732</t>
  </si>
  <si>
    <t>Nguyễn Xuân Được</t>
  </si>
  <si>
    <t>NBTS00733</t>
  </si>
  <si>
    <t>DƯƠNG TRIỆU QUÍ</t>
  </si>
  <si>
    <t>NBTS00734</t>
  </si>
  <si>
    <t>Nguyễn Phú Hưng</t>
  </si>
  <si>
    <t>NBTS00735</t>
  </si>
  <si>
    <t>Bùi Mạnh Cường</t>
  </si>
  <si>
    <t>01/08/2017</t>
  </si>
  <si>
    <t>NBTS00736</t>
  </si>
  <si>
    <t>Lương Khánh Hòa</t>
  </si>
  <si>
    <t>NBTS00737</t>
  </si>
  <si>
    <t>Hồ Văn Hoan</t>
  </si>
  <si>
    <t>NBTS00738</t>
  </si>
  <si>
    <t xml:space="preserve">Mai Trọng Phi  </t>
  </si>
  <si>
    <t>NBTS00739</t>
  </si>
  <si>
    <t>Hoàng Quốc Nhật</t>
  </si>
  <si>
    <t>NBTS00740</t>
  </si>
  <si>
    <t>Dương Văn Quy</t>
  </si>
  <si>
    <t>NBTS00741</t>
  </si>
  <si>
    <t>Phạm Thu Thảo</t>
  </si>
  <si>
    <t>NBTS00742</t>
  </si>
  <si>
    <t xml:space="preserve">Nguyễn Thi Duyên </t>
  </si>
  <si>
    <t>NBTS00743</t>
  </si>
  <si>
    <t>Nguyễn Văn Phong 1</t>
  </si>
  <si>
    <t>NBTS00744</t>
  </si>
  <si>
    <t>Nguyễn Văn Công 2</t>
  </si>
  <si>
    <t>NBTS00745</t>
  </si>
  <si>
    <t>Cao Văn Tùng</t>
  </si>
  <si>
    <t>NBTS00746</t>
  </si>
  <si>
    <t>Vũ Thị Vân</t>
  </si>
  <si>
    <t>NBTS00747</t>
  </si>
  <si>
    <t>Đỗ Tuấn Vũ</t>
  </si>
  <si>
    <t>NBTS00748</t>
  </si>
  <si>
    <t>Đặng Quang Minh</t>
  </si>
  <si>
    <t>NBTS00749</t>
  </si>
  <si>
    <t>Tạ Thị Giang</t>
  </si>
  <si>
    <t>NBTS00750</t>
  </si>
  <si>
    <t>Nguyễn Đình Kiên</t>
  </si>
  <si>
    <t>NBTS00751</t>
  </si>
  <si>
    <t>Nguyễn Tiến Lực</t>
  </si>
  <si>
    <t>NBTS00752</t>
  </si>
  <si>
    <t>Hoàng Quốc Việt</t>
  </si>
  <si>
    <t>NBTS00753</t>
  </si>
  <si>
    <t>Lê Thị Kim Oanh</t>
  </si>
  <si>
    <t>NBTS00754</t>
  </si>
  <si>
    <t>Nguyễn Thị Thuý 1</t>
  </si>
  <si>
    <t>NBTS00755</t>
  </si>
  <si>
    <t>Công Thị Thanh Hằng</t>
  </si>
  <si>
    <t>21/07/2017</t>
  </si>
  <si>
    <t>NBTS00756</t>
  </si>
  <si>
    <t>Trịnh Văn Dũng</t>
  </si>
  <si>
    <t>NBTS00757</t>
  </si>
  <si>
    <t>Phạm Ngọc Hiếu</t>
  </si>
  <si>
    <t>NBTS00758</t>
  </si>
  <si>
    <t>DDM</t>
  </si>
  <si>
    <t>NBTS00759</t>
  </si>
  <si>
    <t>Nguyễn Thị Hải Lý</t>
  </si>
  <si>
    <t>NBTS00760</t>
  </si>
  <si>
    <t>NGUYỄN THỊ THANH HUYỀN</t>
  </si>
  <si>
    <t>NBTS00761</t>
  </si>
  <si>
    <t>HOÀNG THỊ THANH BÌNH</t>
  </si>
  <si>
    <t>NBTS00762</t>
  </si>
  <si>
    <t>VÕ THỊ NGỌC LINH</t>
  </si>
  <si>
    <t>NBTS00763</t>
  </si>
  <si>
    <t>NGUYỄN VĂN THÁI</t>
  </si>
  <si>
    <t>NBTS00764</t>
  </si>
  <si>
    <t>Nguyễn Thị Hồng Thắm</t>
  </si>
  <si>
    <t>NBTS00765</t>
  </si>
  <si>
    <t>Trần Thị Hương Giang</t>
  </si>
  <si>
    <t>NBTS00766</t>
  </si>
  <si>
    <t>Lê Công Đoàn</t>
  </si>
  <si>
    <t>NBTS00767</t>
  </si>
  <si>
    <t>Cao Hoàng Long</t>
  </si>
  <si>
    <t>NBTS00768</t>
  </si>
  <si>
    <t>NBTS00769</t>
  </si>
  <si>
    <t>Nguyễn Hùng Vĩ</t>
  </si>
  <si>
    <t>NBTS00770</t>
  </si>
  <si>
    <t>Nguyễn Văn Nam</t>
  </si>
  <si>
    <t>NBTS00771</t>
  </si>
  <si>
    <t>DANH TÂM</t>
  </si>
  <si>
    <t>NBTS00772</t>
  </si>
  <si>
    <t>DANH CƯƠNG</t>
  </si>
  <si>
    <t>NBTS00773</t>
  </si>
  <si>
    <t>Nguyễn Thị Kim Ten</t>
  </si>
  <si>
    <t>NBTS00774</t>
  </si>
  <si>
    <t>Trương Văn Toàn</t>
  </si>
  <si>
    <t>NBTS00775</t>
  </si>
  <si>
    <t>Lê Hải Phương</t>
  </si>
  <si>
    <t>NBTS00776</t>
  </si>
  <si>
    <t>Nguyễn Minh Khai</t>
  </si>
  <si>
    <t>NBTS00777</t>
  </si>
  <si>
    <t>Nguyễn Thị Nhinh</t>
  </si>
  <si>
    <t>NBTS00778</t>
  </si>
  <si>
    <t>Lăng Trần Nguyệt Chi</t>
  </si>
  <si>
    <t>NBTS00779</t>
  </si>
  <si>
    <t>Hoàng Văn Kiên</t>
  </si>
  <si>
    <t>NBTS00780</t>
  </si>
  <si>
    <t>Phùng Nguyễn Phúc Huy</t>
  </si>
  <si>
    <t>NBTS00781</t>
  </si>
  <si>
    <t>Phạm Thanh Phước</t>
  </si>
  <si>
    <t>NBTS00782</t>
  </si>
  <si>
    <t>Vũ Ngọc Quang</t>
  </si>
  <si>
    <t>NBTS00783</t>
  </si>
  <si>
    <t>Nguyễn Minh Nam</t>
  </si>
  <si>
    <t>NBTS00784</t>
  </si>
  <si>
    <t>NBTS00785</t>
  </si>
  <si>
    <t>Nguyễn Hoàng Phong</t>
  </si>
  <si>
    <t>NBTS00786</t>
  </si>
  <si>
    <t>Nguyễn Thị Mỹ Thùy</t>
  </si>
  <si>
    <t>NBTS00787</t>
  </si>
  <si>
    <t>Nguyễn Thị Thu Hằng</t>
  </si>
  <si>
    <t>NBTS00788</t>
  </si>
  <si>
    <t>Lê Thanh Hùng</t>
  </si>
  <si>
    <t>NBTS00789</t>
  </si>
  <si>
    <t>Mai Thị Ngọc</t>
  </si>
  <si>
    <t>NBTS00790</t>
  </si>
  <si>
    <t>Đỗ Thị Tuyết</t>
  </si>
  <si>
    <t>NBTS00791</t>
  </si>
  <si>
    <t>Phan Xuân Thoại</t>
  </si>
  <si>
    <t>NBTS00792</t>
  </si>
  <si>
    <t>Nguyễn Hiếu Thiện</t>
  </si>
  <si>
    <t>NBTS00793</t>
  </si>
  <si>
    <t>Triệu Văn Vinh 1</t>
  </si>
  <si>
    <t>NBTS00794</t>
  </si>
  <si>
    <t>Nguyễn Minh Anh</t>
  </si>
  <si>
    <t>NBTS00795</t>
  </si>
  <si>
    <t>Bùi Văn Long</t>
  </si>
  <si>
    <t>NBTS00796</t>
  </si>
  <si>
    <t>Nguyễn Quốc Vũ</t>
  </si>
  <si>
    <t>NBTS00797</t>
  </si>
  <si>
    <t>Nguyễn Hữu Trí</t>
  </si>
  <si>
    <t>SM DB</t>
  </si>
  <si>
    <t>NBTS00798</t>
  </si>
  <si>
    <t>Nguyễn Thị Ánh</t>
  </si>
  <si>
    <t>NBTS00799</t>
  </si>
  <si>
    <t>Nguyễn Duy Có 1</t>
  </si>
  <si>
    <t>NBTS00800</t>
  </si>
  <si>
    <t>Phùng Văn Sự</t>
  </si>
  <si>
    <t>NBTS00801</t>
  </si>
  <si>
    <t>Tạ Kiên Trung</t>
  </si>
  <si>
    <t>NBTS00802</t>
  </si>
  <si>
    <t>Đào Trọng Duy</t>
  </si>
  <si>
    <t>NBTS00803</t>
  </si>
  <si>
    <t>Nguyễn Văn Phong</t>
  </si>
  <si>
    <t>NBTS00804</t>
  </si>
  <si>
    <t>Hà Văn Mạnh</t>
  </si>
  <si>
    <t>NBTS00805</t>
  </si>
  <si>
    <t>Nguyễn Thị Lại</t>
  </si>
  <si>
    <t>NBTS00806</t>
  </si>
  <si>
    <t>Vũ Ngọc Ánh</t>
  </si>
  <si>
    <t>NBTS00807</t>
  </si>
  <si>
    <t>Hoàng Thị Giáng Thu</t>
  </si>
  <si>
    <t>NBTS00808</t>
  </si>
  <si>
    <t>SMDB</t>
  </si>
  <si>
    <t>NBTS00809</t>
  </si>
  <si>
    <t>Nguyễn Thị Lan Anh</t>
  </si>
  <si>
    <t>NBTS00810</t>
  </si>
  <si>
    <t>Phan Quang Khải</t>
  </si>
  <si>
    <t>NBTS00811</t>
  </si>
  <si>
    <t>Nguyễn Thị Thanh Loan</t>
  </si>
  <si>
    <t>NBTS00812</t>
  </si>
  <si>
    <t>Nguyễn Thành Trung</t>
  </si>
  <si>
    <t>NBTS00813</t>
  </si>
  <si>
    <t>Từ Tứ Thiện</t>
  </si>
  <si>
    <t>NBTS00814</t>
  </si>
  <si>
    <t xml:space="preserve">Phạm Nhật Minh </t>
  </si>
  <si>
    <t>NBTS00815</t>
  </si>
  <si>
    <t>Phạm Minh Công</t>
  </si>
  <si>
    <t>NBTS00816</t>
  </si>
  <si>
    <t>NBTS00817</t>
  </si>
  <si>
    <t>Đinh Thị Loan Trang</t>
  </si>
  <si>
    <t>NBTS00818</t>
  </si>
  <si>
    <t>Trần Thị Minh</t>
  </si>
  <si>
    <t>NBTS00819</t>
  </si>
  <si>
    <t>Phan Quang Nhuận</t>
  </si>
  <si>
    <t>NBTS00820</t>
  </si>
  <si>
    <t>Trần Thị Tuyết Nhung</t>
  </si>
  <si>
    <t>21/8/2017</t>
  </si>
  <si>
    <t>NBTS00821</t>
  </si>
  <si>
    <t>Nguyễn Thị Yến Phương</t>
  </si>
  <si>
    <t>NBTS00822</t>
  </si>
  <si>
    <t>Phạm Thị Thùy Mỵ</t>
  </si>
  <si>
    <t>NBTS00823</t>
  </si>
  <si>
    <t>Đoàn Thế Vinh</t>
  </si>
  <si>
    <t>NBTS00824</t>
  </si>
  <si>
    <t>Nguyễn Thị Hà N1</t>
  </si>
  <si>
    <t>NBTS00825</t>
  </si>
  <si>
    <t>Nguyễn Thanh Huyền</t>
  </si>
  <si>
    <t>NBTS00826</t>
  </si>
  <si>
    <t>Trần Xuân Vũ</t>
  </si>
  <si>
    <t>NBTS00827</t>
  </si>
  <si>
    <t>Nguyễn Thị Duyên</t>
  </si>
  <si>
    <t>NBTS00828</t>
  </si>
  <si>
    <t>Nguyễn Thúy Quỳnh</t>
  </si>
  <si>
    <t>NBTS00829</t>
  </si>
  <si>
    <t>Nguyễn Tuấn Vũ</t>
  </si>
  <si>
    <t>NBTS00830</t>
  </si>
  <si>
    <t>Nguyễn Thị Hà Trang</t>
  </si>
  <si>
    <t>NBTS00831</t>
  </si>
  <si>
    <t>Nguyễn Đức Hùng</t>
  </si>
  <si>
    <t>NBTS00832</t>
  </si>
  <si>
    <t>Phạm Thị Lan Anh</t>
  </si>
  <si>
    <t>NBTS00833</t>
  </si>
  <si>
    <t>Trần Văn Huy</t>
  </si>
  <si>
    <t>NBTS00834</t>
  </si>
  <si>
    <t>Phạm Thành Trung</t>
  </si>
  <si>
    <t>NBTS00835</t>
  </si>
  <si>
    <t>Nguyễn Đức Nhật</t>
  </si>
  <si>
    <t>NBTS00836</t>
  </si>
  <si>
    <t>Nguyễn Văn Hưng</t>
  </si>
  <si>
    <t>NBTS00837</t>
  </si>
  <si>
    <t>Hà Xuân Dân</t>
  </si>
  <si>
    <t>NBTS00838</t>
  </si>
  <si>
    <t>Lê Duy Hưng</t>
  </si>
  <si>
    <t>NBTS00839</t>
  </si>
  <si>
    <t>Phạm Văn Hiền</t>
  </si>
  <si>
    <t>NBTS00840</t>
  </si>
  <si>
    <t xml:space="preserve">Hà Minh Thông </t>
  </si>
  <si>
    <t>NBTS00841</t>
  </si>
  <si>
    <t xml:space="preserve">Trần Ngọc Tuân </t>
  </si>
  <si>
    <t>NBTS00842</t>
  </si>
  <si>
    <t>Nguyễn Phước Quý</t>
  </si>
  <si>
    <t>NBTS00843</t>
  </si>
  <si>
    <t>Đinh Minh Lam</t>
  </si>
  <si>
    <t>NBTS00844</t>
  </si>
  <si>
    <t>Trần Viết Minh</t>
  </si>
  <si>
    <t>NBTS00845</t>
  </si>
  <si>
    <t>Nguyễn Tất Niên</t>
  </si>
  <si>
    <t>NBTS00846</t>
  </si>
  <si>
    <t>Đặng Thị Thanh Thảo</t>
  </si>
  <si>
    <t>NBTS00847</t>
  </si>
  <si>
    <t>Nguyễn Thị Hưởng</t>
  </si>
  <si>
    <t>NBTS00848</t>
  </si>
  <si>
    <t>Nguyễn Đức Long</t>
  </si>
  <si>
    <t>NBTS00849</t>
  </si>
  <si>
    <t>NBTS00850</t>
  </si>
  <si>
    <t>Trần Thị Vân</t>
  </si>
  <si>
    <t>NBTS00851</t>
  </si>
  <si>
    <t>Phạm Xuân Hùng</t>
  </si>
  <si>
    <t>REtail</t>
  </si>
  <si>
    <t>NBTS00852</t>
  </si>
  <si>
    <t>Lê Thị Hà</t>
  </si>
  <si>
    <t>NBTS00853</t>
  </si>
  <si>
    <t>Nguyễn Trọng Hiếu</t>
  </si>
  <si>
    <t>Rural</t>
  </si>
  <si>
    <t>NBTS00854</t>
  </si>
  <si>
    <t>Lại Thế Hiển</t>
  </si>
  <si>
    <t>NBTS00855</t>
  </si>
  <si>
    <t>Hoàng Văn Nghĩa</t>
  </si>
  <si>
    <t>NBTS00856</t>
  </si>
  <si>
    <t>Bùi Văn Minh</t>
  </si>
  <si>
    <t>NBTS00857</t>
  </si>
  <si>
    <t>Trần Thanh Hùng</t>
  </si>
  <si>
    <t>NBTS00858</t>
  </si>
  <si>
    <t>Thái Nhật Xuân</t>
  </si>
  <si>
    <t>NBTS00859</t>
  </si>
  <si>
    <t>Nguyễn Thị Kim Sen</t>
  </si>
  <si>
    <t>NBTS00860</t>
  </si>
  <si>
    <t>Vũ Phi Long</t>
  </si>
  <si>
    <t>NBTS00861</t>
  </si>
  <si>
    <t>Cao Thành Quý</t>
  </si>
  <si>
    <t>NBTS00862</t>
  </si>
  <si>
    <t>Lê Thái Phương</t>
  </si>
  <si>
    <t>NBTS00863</t>
  </si>
  <si>
    <t>Châu Tuấn Đạt</t>
  </si>
  <si>
    <t>NBTS00864</t>
  </si>
  <si>
    <t>Lê Nam Phương</t>
  </si>
  <si>
    <t>NBTS00865</t>
  </si>
  <si>
    <t xml:space="preserve">Phạm Văn Đức </t>
  </si>
  <si>
    <t>NBTS00866</t>
  </si>
  <si>
    <t>Võ Ngọc Hoàng Sanh</t>
  </si>
  <si>
    <t>NBTS00867</t>
  </si>
  <si>
    <t>Nguyễn Tấn Lực</t>
  </si>
  <si>
    <t>NBTS00868</t>
  </si>
  <si>
    <t>Huỳnh Thị Ngọc Kim</t>
  </si>
  <si>
    <t>NBTS00869</t>
  </si>
  <si>
    <t>Nguyễn Mạnh Cường 1</t>
  </si>
  <si>
    <t>NBTS00870</t>
  </si>
  <si>
    <t>Nguyễn Khánh Sơn</t>
  </si>
  <si>
    <t>NBTS00871</t>
  </si>
  <si>
    <t>Trần Thanh Tuấn</t>
  </si>
  <si>
    <t>NBTS00872</t>
  </si>
  <si>
    <t xml:space="preserve">Hoàng Mạnh Trường  </t>
  </si>
  <si>
    <t>NBTS00873</t>
  </si>
  <si>
    <t>Trần Thị Diễm</t>
  </si>
  <si>
    <t>NBTS00874</t>
  </si>
  <si>
    <t>Hồ Thiên Đạt</t>
  </si>
  <si>
    <t>NBTS00875</t>
  </si>
  <si>
    <t>Trần Văn Hiệp</t>
  </si>
  <si>
    <t>NBTS00876</t>
  </si>
  <si>
    <t>Nguyễn Văn Phụng</t>
  </si>
  <si>
    <t>NBTS00877</t>
  </si>
  <si>
    <t>Hồ Kim Long</t>
  </si>
  <si>
    <t>NBTS00878</t>
  </si>
  <si>
    <t>Lê Thanh Tùng</t>
  </si>
  <si>
    <t>NBTS00879</t>
  </si>
  <si>
    <t>Huỳnh Ngọc Thịnh</t>
  </si>
  <si>
    <t>NBTS00880</t>
  </si>
  <si>
    <t>Đoàn Thanh Vương</t>
  </si>
  <si>
    <t>NBTS00881</t>
  </si>
  <si>
    <t>NBTS00882</t>
  </si>
  <si>
    <t>Trần Văn Day</t>
  </si>
  <si>
    <t>NBTS00883</t>
  </si>
  <si>
    <t>Dương Hữu Tuân</t>
  </si>
  <si>
    <t>NBTS00884</t>
  </si>
  <si>
    <t>Phạm Văn Duy</t>
  </si>
  <si>
    <t>NBTS00885</t>
  </si>
  <si>
    <t>Lê Quốc Lộc</t>
  </si>
  <si>
    <t>NBTS00886</t>
  </si>
  <si>
    <t>Nguyễn Hoàng Ánh</t>
  </si>
  <si>
    <t>NBTS00887</t>
  </si>
  <si>
    <t>Lâm Tuấn Thành</t>
  </si>
  <si>
    <t>NBTS00888</t>
  </si>
  <si>
    <t>Trần Bá Dũng</t>
  </si>
  <si>
    <t>NBTS00889</t>
  </si>
  <si>
    <t>Nguyễn Hữu  Phúc</t>
  </si>
  <si>
    <t>NBTS00890</t>
  </si>
  <si>
    <t>Ngô Trường Giang</t>
  </si>
  <si>
    <t>NBTS00891</t>
  </si>
  <si>
    <t>Bùi Ngọc Duy</t>
  </si>
  <si>
    <t>NBTS00892</t>
  </si>
  <si>
    <t>NBTS00893</t>
  </si>
  <si>
    <t>Hồ Vĩnh Thành</t>
  </si>
  <si>
    <t>NBTS00894</t>
  </si>
  <si>
    <t>Lê Thị Kim Lan</t>
  </si>
  <si>
    <t>NBTS00895</t>
  </si>
  <si>
    <t>Trần Hảo</t>
  </si>
  <si>
    <t>NBTS00896</t>
  </si>
  <si>
    <t>Quách Học Hiếu</t>
  </si>
  <si>
    <t>NBTS00897</t>
  </si>
  <si>
    <t>Văn Phước Lạc</t>
  </si>
  <si>
    <t>NBTS00898</t>
  </si>
  <si>
    <t>Nguyễn Mạnh Cường</t>
  </si>
  <si>
    <t>NBTS00899</t>
  </si>
  <si>
    <t>Đào Thanh Nhân</t>
  </si>
  <si>
    <t>NBTS00900</t>
  </si>
  <si>
    <t>Nguyễn Cao Tiến Đạt</t>
  </si>
  <si>
    <t>NBTS00901</t>
  </si>
  <si>
    <t>Trương Võ Kỳ Châu</t>
  </si>
  <si>
    <t>NBTS00902</t>
  </si>
  <si>
    <t>Nguyễn Văn Hà</t>
  </si>
  <si>
    <t>NBTS00903</t>
  </si>
  <si>
    <t>Lê Nhân Đức</t>
  </si>
  <si>
    <t>28/9/2017</t>
  </si>
  <si>
    <t>NBTS00904</t>
  </si>
  <si>
    <t>Nguyễn Thị Mỹ Khánh</t>
  </si>
  <si>
    <t>9/10/2017</t>
  </si>
  <si>
    <t>NBTS00905</t>
  </si>
  <si>
    <t>Phan Thị Mỹ Duyên</t>
  </si>
  <si>
    <t>NBTS00906</t>
  </si>
  <si>
    <t>Trần Đức Huy</t>
  </si>
  <si>
    <t>10/10/2017</t>
  </si>
  <si>
    <t>NBTS00907</t>
  </si>
  <si>
    <t>Tiêu Minh Tường</t>
  </si>
  <si>
    <t>13/10/2017</t>
  </si>
  <si>
    <t>NBTS00908</t>
  </si>
  <si>
    <t>Lê Tân Trung Hiếu</t>
  </si>
  <si>
    <t>NBTS00909</t>
  </si>
  <si>
    <t>Lưu Công Huân</t>
  </si>
  <si>
    <t>NBTS00910</t>
  </si>
  <si>
    <t>Nguyễn Đức thuận</t>
  </si>
  <si>
    <t>NBTS00911</t>
  </si>
  <si>
    <t>Lê Hồng Cường</t>
  </si>
  <si>
    <t>NBTS00912</t>
  </si>
  <si>
    <t>Nguyễn Nam Anh</t>
  </si>
  <si>
    <t>NBTS00913</t>
  </si>
  <si>
    <t>Hồ Văn Tuấn</t>
  </si>
  <si>
    <t>NBTS00914</t>
  </si>
  <si>
    <t>Lương Quốc Long</t>
  </si>
  <si>
    <t>NBTS00915</t>
  </si>
  <si>
    <t>Nguyễn Văn Hòa</t>
  </si>
  <si>
    <t>NBTS00916</t>
  </si>
  <si>
    <t xml:space="preserve"> Nguyễn Văn Nam</t>
  </si>
  <si>
    <t>NBTS00917</t>
  </si>
  <si>
    <t>Lê Thị Cẩm Nhung</t>
  </si>
  <si>
    <t>NBTS00918</t>
  </si>
  <si>
    <t>Nguyễn Thị Thúy 1</t>
  </si>
  <si>
    <t>NBTS00919</t>
  </si>
  <si>
    <t>Nguyễn Văn Khoa</t>
  </si>
  <si>
    <t>NBTS00920</t>
  </si>
  <si>
    <t>Lý Văn Lộc</t>
  </si>
  <si>
    <t>NBTS00921</t>
  </si>
  <si>
    <t>Nguyễn Thị Linh</t>
  </si>
  <si>
    <t>NBTS00922</t>
  </si>
  <si>
    <t>Phạm Thị Mai Hương</t>
  </si>
  <si>
    <t>NBTS00923</t>
  </si>
  <si>
    <t>Nguyễn Anh Đức</t>
  </si>
  <si>
    <t>NBTS00924</t>
  </si>
  <si>
    <t>Phan Ngọc Huy1</t>
  </si>
  <si>
    <t>NBTS00925</t>
  </si>
  <si>
    <t>Bùi Thị Hồng Nhung</t>
  </si>
  <si>
    <t>NBTS00926</t>
  </si>
  <si>
    <t>Nguyễn Thúy Vinh</t>
  </si>
  <si>
    <t>NBTS00927</t>
  </si>
  <si>
    <t>Lê Quang Vũ</t>
  </si>
  <si>
    <t>NBTS00928</t>
  </si>
  <si>
    <t>Đinh Văn Thao</t>
  </si>
  <si>
    <t>NBTS00929</t>
  </si>
  <si>
    <t>Phạm Văn Hồng</t>
  </si>
  <si>
    <t>NBTS00930</t>
  </si>
  <si>
    <t>Lê Cầu</t>
  </si>
  <si>
    <t>NBTS00931</t>
  </si>
  <si>
    <t>Lê Thị Mỹ Hiệp</t>
  </si>
  <si>
    <t>NBTS00932</t>
  </si>
  <si>
    <t>Lê Công Duy Quang</t>
  </si>
  <si>
    <t>NBTS00933</t>
  </si>
  <si>
    <t>Nguyễn Thành Duy</t>
  </si>
  <si>
    <t>NBTS00934</t>
  </si>
  <si>
    <t>Phạm Đình Phương</t>
  </si>
  <si>
    <t>Re</t>
  </si>
  <si>
    <t>NBTS00935</t>
  </si>
  <si>
    <t>Đoàn Hà Kiều Oanh</t>
  </si>
  <si>
    <t>NBTS00936</t>
  </si>
  <si>
    <t>Ngô Hiệp</t>
  </si>
  <si>
    <t>NBTS00937</t>
  </si>
  <si>
    <t>Võ Thị Thúy</t>
  </si>
  <si>
    <t>NBTS00938</t>
  </si>
  <si>
    <t>Mã Thanh Minh</t>
  </si>
  <si>
    <t>NBTS00939</t>
  </si>
  <si>
    <t>Nguyễn Hồng Nhãn</t>
  </si>
  <si>
    <t>NBTS00940</t>
  </si>
  <si>
    <t>Phan Văn Tòng</t>
  </si>
  <si>
    <t>NBTS00941</t>
  </si>
  <si>
    <t>Hồ Hữu Nghĩa</t>
  </si>
  <si>
    <t>NBTS00942</t>
  </si>
  <si>
    <t>Phạm Thị Trang</t>
  </si>
  <si>
    <t>NBTS00943</t>
  </si>
  <si>
    <t>Nguyễn Châu Nhất Linh</t>
  </si>
  <si>
    <t>NBTS00944</t>
  </si>
  <si>
    <t>Nguyễn Anh Khoa</t>
  </si>
  <si>
    <t>NBTS00945</t>
  </si>
  <si>
    <t>Lê Phương Loan</t>
  </si>
  <si>
    <t>NBTS00946</t>
  </si>
  <si>
    <t>Đặng Tường Bảo</t>
  </si>
  <si>
    <t>NBTS00947</t>
  </si>
  <si>
    <t>NBTS00948</t>
  </si>
  <si>
    <t>Trần Mạnh Hùng</t>
  </si>
  <si>
    <t>NBTS00949</t>
  </si>
  <si>
    <t>Tât Thắng</t>
  </si>
  <si>
    <t>NBTS00950</t>
  </si>
  <si>
    <t>Cao Nguyễn Thế</t>
  </si>
  <si>
    <t>NBTS00951</t>
  </si>
  <si>
    <t>Nguyễn Anh Diểm</t>
  </si>
  <si>
    <t>NBTS00952</t>
  </si>
  <si>
    <t>Lại Thế Vinh</t>
  </si>
  <si>
    <t>NBTS00953</t>
  </si>
  <si>
    <t>Phạm Minh Tiến</t>
  </si>
  <si>
    <t>NBTS00954</t>
  </si>
  <si>
    <t>Hồ Hữu Công</t>
  </si>
  <si>
    <t>NBTS00955</t>
  </si>
  <si>
    <t>Ngô Phú Quốc</t>
  </si>
  <si>
    <t>NBTS00956</t>
  </si>
  <si>
    <t>Nghiêm Xuân Yên</t>
  </si>
  <si>
    <t>NBTS00957</t>
  </si>
  <si>
    <t>Nguyễn Hùng Chiến</t>
  </si>
  <si>
    <t>NBTS00958</t>
  </si>
  <si>
    <t>Võ Hoàng Thanh</t>
  </si>
  <si>
    <t>NBTS00959</t>
  </si>
  <si>
    <t>Võ Thanh An</t>
  </si>
  <si>
    <t>NBTS00960</t>
  </si>
  <si>
    <t>Trần Anh Kiệt</t>
  </si>
  <si>
    <t>NBTS00961</t>
  </si>
  <si>
    <t>Trần Minh Toàn</t>
  </si>
  <si>
    <t>NBTS00962</t>
  </si>
  <si>
    <t xml:space="preserve">Trần Minh Thuận </t>
  </si>
  <si>
    <t>NBTS00963</t>
  </si>
  <si>
    <t>Nguyễn Phi Vũ</t>
  </si>
  <si>
    <t>NBTS00964</t>
  </si>
  <si>
    <t>La Phước Trung</t>
  </si>
  <si>
    <t>NBTS00965</t>
  </si>
  <si>
    <t>NBTS00966</t>
  </si>
  <si>
    <t>Lê Vũ Trí Dũng</t>
  </si>
  <si>
    <t>NBTS00967</t>
  </si>
  <si>
    <t>Lê Tấn Thạnh</t>
  </si>
  <si>
    <t>NBTS00968</t>
  </si>
  <si>
    <t>Võ Quang Huy</t>
  </si>
  <si>
    <t>NBTS00969</t>
  </si>
  <si>
    <t>Hoàng Mỹ Quyên</t>
  </si>
  <si>
    <t>NBTS00970</t>
  </si>
  <si>
    <t>Lê Phạm Tính</t>
  </si>
  <si>
    <t>NBTS00971</t>
  </si>
  <si>
    <t>Lê Thị Tình</t>
  </si>
  <si>
    <t>NBTS00972</t>
  </si>
  <si>
    <t>Bùi Công Mạnh</t>
  </si>
  <si>
    <t>NBTS00973</t>
  </si>
  <si>
    <t>Phan Nguyễn Quang Thịnh</t>
  </si>
  <si>
    <t>NBTS00974</t>
  </si>
  <si>
    <t xml:space="preserve">Võ Thành Phi </t>
  </si>
  <si>
    <t>NBTS00975</t>
  </si>
  <si>
    <t>Lư Trung Long</t>
  </si>
  <si>
    <t>NBTS00976</t>
  </si>
  <si>
    <t>Hồ Vỹ Trường Giang</t>
  </si>
  <si>
    <t>NBTS00977</t>
  </si>
  <si>
    <t>Trần Đình Dương</t>
  </si>
  <si>
    <t>NBTS00978</t>
  </si>
  <si>
    <t>Bùi Hữu Đạt</t>
  </si>
  <si>
    <t>NBTS00979</t>
  </si>
  <si>
    <t xml:space="preserve">Nguyễn Đức Trọng </t>
  </si>
  <si>
    <t>NBTS00980</t>
  </si>
  <si>
    <t>Trần Đức Duy</t>
  </si>
  <si>
    <t>NBTS00981</t>
  </si>
  <si>
    <t>Nguyễn Thị Hồng</t>
  </si>
  <si>
    <t>NBTS00982</t>
  </si>
  <si>
    <t>Nguyễn Ngọc Thơm</t>
  </si>
  <si>
    <t>16/10/2017</t>
  </si>
  <si>
    <t>NBTS00983</t>
  </si>
  <si>
    <t>Hà Thị Như Ngọc</t>
  </si>
  <si>
    <t>NBTS00984</t>
  </si>
  <si>
    <t>Dưng Thị Hoa</t>
  </si>
  <si>
    <t>NBTS00985</t>
  </si>
  <si>
    <t>Lê Chí Dũng</t>
  </si>
  <si>
    <t>NBTS00986</t>
  </si>
  <si>
    <t>Nguyễn Văn Đình Phú</t>
  </si>
  <si>
    <t>NBTS00987</t>
  </si>
  <si>
    <t>Trần Quốc Cương</t>
  </si>
  <si>
    <t>14/10/2017</t>
  </si>
  <si>
    <t>NBTS00988</t>
  </si>
  <si>
    <t>Đỗ Anh Tuấn</t>
  </si>
  <si>
    <t>NBTS00989</t>
  </si>
  <si>
    <t>Nguyễn Tùng Vương</t>
  </si>
  <si>
    <t>NBTS00990</t>
  </si>
  <si>
    <t>Lê Long Hồ</t>
  </si>
  <si>
    <t>NBTS00991</t>
  </si>
  <si>
    <t>Phùng Văn Vinh</t>
  </si>
  <si>
    <t>NBTS00992</t>
  </si>
  <si>
    <t>Hoàng Thị Thu Thủy</t>
  </si>
  <si>
    <t>NBTS00993</t>
  </si>
  <si>
    <t>Thái Anh Nguyên</t>
  </si>
  <si>
    <t>NBTS00994</t>
  </si>
  <si>
    <t xml:space="preserve">Phan Tựu </t>
  </si>
  <si>
    <t>NBTS00995</t>
  </si>
  <si>
    <t>Nguyễn Toni</t>
  </si>
  <si>
    <t>NBTS00996</t>
  </si>
  <si>
    <t>Nguyễn Thị Kim Ngân</t>
  </si>
  <si>
    <t>NBTS00997</t>
  </si>
  <si>
    <t>Võ Thành Nhựt</t>
  </si>
  <si>
    <t>NBTS00998</t>
  </si>
  <si>
    <t>Hồ Thái Phương</t>
  </si>
  <si>
    <t>NBTS00999</t>
  </si>
  <si>
    <t>Nguyễn Phương Uyên</t>
  </si>
  <si>
    <t>NBTS01000</t>
  </si>
  <si>
    <t>Huỳnh Đình Huy</t>
  </si>
  <si>
    <t>NBTS01001</t>
  </si>
  <si>
    <t>Huỳnh văn Nhân</t>
  </si>
  <si>
    <t>NBTS01002</t>
  </si>
  <si>
    <t>Nguyễn Hữu Mạnh</t>
  </si>
  <si>
    <t>NBTS01003</t>
  </si>
  <si>
    <t>Nguyễn Đức Trung</t>
  </si>
  <si>
    <t>NBTS01004</t>
  </si>
  <si>
    <t>Hoàng Thị Quân</t>
  </si>
  <si>
    <t>NBTS01005</t>
  </si>
  <si>
    <t>NGÔ THỊ HỒNG LOAN</t>
  </si>
  <si>
    <t>NBTS01006</t>
  </si>
  <si>
    <t>LÊ DƯƠNG KIM MINH</t>
  </si>
  <si>
    <t>NBTS01007</t>
  </si>
  <si>
    <t>Nguyễn Minh Nguyệt</t>
  </si>
  <si>
    <t>NBTS01008</t>
  </si>
  <si>
    <t>NBTS01009</t>
  </si>
  <si>
    <t>Hồ Nguyễn Thùy Trang</t>
  </si>
  <si>
    <t>NBTS01010</t>
  </si>
  <si>
    <t>Đặng Văn Anh</t>
  </si>
  <si>
    <t>NBTS01011</t>
  </si>
  <si>
    <t>Trương Hoàng Giang</t>
  </si>
  <si>
    <t>NBTS01012</t>
  </si>
  <si>
    <t>Phan Trường Nhựt</t>
  </si>
  <si>
    <t>NBTS01013</t>
  </si>
  <si>
    <t>Võ Thị Mỹ Dương</t>
  </si>
  <si>
    <t>NBTS01014</t>
  </si>
  <si>
    <t>Lê Văn Lê</t>
  </si>
  <si>
    <t>21/10/2017</t>
  </si>
  <si>
    <t>NBTS01015</t>
  </si>
  <si>
    <t>ĐẶNG HOÀI PHÚC</t>
  </si>
  <si>
    <t>NBTS01016</t>
  </si>
  <si>
    <t>TRANG QUỐC PHONG</t>
  </si>
  <si>
    <t>NBTS01017</t>
  </si>
  <si>
    <t>VÕ THỊ NGỌC QUYỀN</t>
  </si>
  <si>
    <t>NBTS01018</t>
  </si>
  <si>
    <t>TRẦN NGỌC TẤN</t>
  </si>
  <si>
    <t>NBTS01019</t>
  </si>
  <si>
    <t>VŨ THANH TÒNG</t>
  </si>
  <si>
    <t>NBTS01020</t>
  </si>
  <si>
    <t>Nguyễn Đoàn Minh Tân</t>
  </si>
  <si>
    <t>NBTS01021</t>
  </si>
  <si>
    <t xml:space="preserve"> Lâm Vũ Bình</t>
  </si>
  <si>
    <t>NBTS01022</t>
  </si>
  <si>
    <t>Châu Minh Vương</t>
  </si>
  <si>
    <t>NBTS01023</t>
  </si>
  <si>
    <t>Nguyễn Thị Huyền</t>
  </si>
  <si>
    <t>NBTS01024</t>
  </si>
  <si>
    <t>Trần Thị Thùy cũ</t>
  </si>
  <si>
    <t>NBTS01025</t>
  </si>
  <si>
    <t>Nguyễn Hoàng Nam</t>
  </si>
  <si>
    <t>NBTS01026</t>
  </si>
  <si>
    <t>Thạch Thái Tân</t>
  </si>
  <si>
    <t>NBTS01027</t>
  </si>
  <si>
    <t>Lê Sỹ Anh</t>
  </si>
  <si>
    <t>NBTS01028</t>
  </si>
  <si>
    <t>Nguyễn Tiến Sáng</t>
  </si>
  <si>
    <t>NBTS01029</t>
  </si>
  <si>
    <t xml:space="preserve">Lê Văn Thắng </t>
  </si>
  <si>
    <t>NBTS01030</t>
  </si>
  <si>
    <t xml:space="preserve">Trần Văn Mẫn </t>
  </si>
  <si>
    <t>31/10/2017</t>
  </si>
  <si>
    <t>NBTS01031</t>
  </si>
  <si>
    <t>Trần Thị Thanh Thương</t>
  </si>
  <si>
    <t>NBTS01032</t>
  </si>
  <si>
    <t>Võ Minh Hoàng</t>
  </si>
  <si>
    <t>SSDB</t>
  </si>
  <si>
    <t>NBTS01033</t>
  </si>
  <si>
    <t>Nguyễn Dũng Minh Đức</t>
  </si>
  <si>
    <t>NBTS01034</t>
  </si>
  <si>
    <t>Trần Thanh Nhã</t>
  </si>
  <si>
    <t>NBTS01035</t>
  </si>
  <si>
    <t>Đặng Bảo Thu</t>
  </si>
  <si>
    <t>NBTS01036</t>
  </si>
  <si>
    <t>Lê Quốc Liêm</t>
  </si>
  <si>
    <t>NBTS01037</t>
  </si>
  <si>
    <t>Huỳnh Bội Linh</t>
  </si>
  <si>
    <t>NBTS01038</t>
  </si>
  <si>
    <t>Nguyễn Phước Lộc</t>
  </si>
  <si>
    <t>NBTS01039</t>
  </si>
  <si>
    <t>Lê Ngọc Thịnh</t>
  </si>
  <si>
    <t>NBTS01040</t>
  </si>
  <si>
    <t>Lâm Minh Cường</t>
  </si>
  <si>
    <t>NBTS01041</t>
  </si>
  <si>
    <t>Nguyễn Thị Ngọc Trinh</t>
  </si>
  <si>
    <t>NBTS01043</t>
  </si>
  <si>
    <t>Bùi Văn Cường</t>
  </si>
  <si>
    <t>NBTS01044</t>
  </si>
  <si>
    <t>MTLê Thị Triều</t>
  </si>
  <si>
    <t>NBTS01045</t>
  </si>
  <si>
    <t>Hoàng Thanh Hiền</t>
  </si>
  <si>
    <t>NBTS01046</t>
  </si>
  <si>
    <t>Trần Thị Vẽ</t>
  </si>
  <si>
    <t>NBTS01047</t>
  </si>
  <si>
    <t>Nguyễn Văn Hải</t>
  </si>
  <si>
    <t>NBTS01048</t>
  </si>
  <si>
    <t>Hoàng Nam Tây</t>
  </si>
  <si>
    <t>NBTS01049</t>
  </si>
  <si>
    <t>Đinh Văn Phú</t>
  </si>
  <si>
    <t>NBTS01050</t>
  </si>
  <si>
    <t>Nguyễn Mạnh Huy</t>
  </si>
  <si>
    <t>NBTS01051</t>
  </si>
  <si>
    <t>Trần Văn Nhơn</t>
  </si>
  <si>
    <t>NBTS01052</t>
  </si>
  <si>
    <t>Trương Định</t>
  </si>
  <si>
    <t>NBTS01053</t>
  </si>
  <si>
    <t>Dương Thị Mai</t>
  </si>
  <si>
    <t>NBTS01054</t>
  </si>
  <si>
    <t>Nguyễn Đình Quyết</t>
  </si>
  <si>
    <t>NBTS01055</t>
  </si>
  <si>
    <t>Hoàng Thị Dung</t>
  </si>
  <si>
    <t>NBTS01056</t>
  </si>
  <si>
    <t>Nguyễn Thị Diễm Trang</t>
  </si>
  <si>
    <t>NBTS01058</t>
  </si>
  <si>
    <t>Dương Thị Thanh Thảo</t>
  </si>
  <si>
    <t>NBTS01059</t>
  </si>
  <si>
    <t>Nguyễn Thị Mỹ Khanh</t>
  </si>
  <si>
    <t>NBTS01060</t>
  </si>
  <si>
    <t>Dương Nghĩa Hiệp</t>
  </si>
  <si>
    <t>NBTS01061</t>
  </si>
  <si>
    <t>Châu Phước Quang</t>
  </si>
  <si>
    <t>NBTS01062</t>
  </si>
  <si>
    <t>Hà Mỹ Hương</t>
  </si>
  <si>
    <t>NBTS01063</t>
  </si>
  <si>
    <t>Nguyễn Ngọc Bảo Trân</t>
  </si>
  <si>
    <t>NBTS01064</t>
  </si>
  <si>
    <t>Nguyễn Thị Kim Lan</t>
  </si>
  <si>
    <t>NBTS01065</t>
  </si>
  <si>
    <t>Vũ Thị Bích Vân</t>
  </si>
  <si>
    <t>NBTS01066</t>
  </si>
  <si>
    <t>Nguyễn Thế Nam</t>
  </si>
  <si>
    <t>NBTS01067</t>
  </si>
  <si>
    <t>Lê Minh Hùng</t>
  </si>
  <si>
    <t>NBTS01068</t>
  </si>
  <si>
    <t>Nguyễn Thị Huyền Trâm</t>
  </si>
  <si>
    <t>NBTS01069</t>
  </si>
  <si>
    <t>Nguyễn Thế Hậu</t>
  </si>
  <si>
    <t>NBTS01070</t>
  </si>
  <si>
    <t>Nguyễn Văn Tý</t>
  </si>
  <si>
    <t>NBTS01071</t>
  </si>
  <si>
    <t>Ngô Đức Hải</t>
  </si>
  <si>
    <t>NBTS01072</t>
  </si>
  <si>
    <t>Trần Thị Thúy</t>
  </si>
  <si>
    <t>NBTS01073</t>
  </si>
  <si>
    <t>Lê Văn Tuấn</t>
  </si>
  <si>
    <t>NBTS01074</t>
  </si>
  <si>
    <t>Phan Nhật Duy</t>
  </si>
  <si>
    <t>NBTS01075</t>
  </si>
  <si>
    <t>DƯƠNG THỊ CẨM HẰNG</t>
  </si>
  <si>
    <t>NBTS01076</t>
  </si>
  <si>
    <t>Trần Bích Niên</t>
  </si>
  <si>
    <t>NBTS01077</t>
  </si>
  <si>
    <t>Đỗ Hữu Niềm</t>
  </si>
  <si>
    <t>NBTS01078</t>
  </si>
  <si>
    <t>Tô Thị Thanh Thủy</t>
  </si>
  <si>
    <t>NBTS01079</t>
  </si>
  <si>
    <t>NGUYỄN TRỌNG DUY</t>
  </si>
  <si>
    <t>NBTS01080</t>
  </si>
  <si>
    <t>Tống Hữu Công</t>
  </si>
  <si>
    <t>NBTS01081</t>
  </si>
  <si>
    <t>Trần Thị Thanh Hương</t>
  </si>
  <si>
    <t>13/11/2017</t>
  </si>
  <si>
    <t>NBTS01082</t>
  </si>
  <si>
    <t>Lê Xuân Hưng</t>
  </si>
  <si>
    <t>NBTS01083</t>
  </si>
  <si>
    <t>Nguyễn Thị Bích Ngọc</t>
  </si>
  <si>
    <t>14/11/2017</t>
  </si>
  <si>
    <t>NBTS01084</t>
  </si>
  <si>
    <t>Nguyễn Trường Giang</t>
  </si>
  <si>
    <t>21/11/2017</t>
  </si>
  <si>
    <t>NBTS01085</t>
  </si>
  <si>
    <t>Nguyễn Tùng Dương</t>
  </si>
  <si>
    <t>NBTS01086</t>
  </si>
  <si>
    <t>Nguyễn Duy Lâm</t>
  </si>
  <si>
    <t>NBTS01087</t>
  </si>
  <si>
    <t>Lê Thị Bích Phương</t>
  </si>
  <si>
    <t>NBTS01088</t>
  </si>
  <si>
    <t>Võ Thị Mỹ Dung</t>
  </si>
  <si>
    <t>NBTS01089</t>
  </si>
  <si>
    <t>Nguyễn Thị Thùy Trang</t>
  </si>
  <si>
    <t>NBTS01090</t>
  </si>
  <si>
    <t>Lê Quang Huy</t>
  </si>
  <si>
    <t>NBTS01091</t>
  </si>
  <si>
    <t>Nguyễn Hải Hà</t>
  </si>
  <si>
    <t>NBTS01093</t>
  </si>
  <si>
    <t>Võ Văn Lâm</t>
  </si>
  <si>
    <t>20/11/2017</t>
  </si>
  <si>
    <t>NBTS01094</t>
  </si>
  <si>
    <t>NBTS01095</t>
  </si>
  <si>
    <t>Nguyễn Thị Mộng Cầm</t>
  </si>
  <si>
    <t>MO</t>
  </si>
  <si>
    <t>NBTS01096</t>
  </si>
  <si>
    <t>Nguyễn Hoàng Tuấn</t>
  </si>
  <si>
    <t>NBTS01097</t>
  </si>
  <si>
    <t>Hà Công Chánh</t>
  </si>
  <si>
    <t>NBTS01098</t>
  </si>
  <si>
    <t>Nguyễn Minh Phú</t>
  </si>
  <si>
    <t>NBTS01099</t>
  </si>
  <si>
    <t>NBTS01100</t>
  </si>
  <si>
    <t>Nguyễn Quốc Quý</t>
  </si>
  <si>
    <t>NBTS01101</t>
  </si>
  <si>
    <t>Nguyễn Văn Quý</t>
  </si>
  <si>
    <t>NBTS01102</t>
  </si>
  <si>
    <t>Lê Hoàng Vũ</t>
  </si>
  <si>
    <t>NBTS01103</t>
  </si>
  <si>
    <t>Nguyễn Văn Giang</t>
  </si>
  <si>
    <t>NBTS01104</t>
  </si>
  <si>
    <t>Nguyễn Hồng Hòa</t>
  </si>
  <si>
    <t>NBTS01105</t>
  </si>
  <si>
    <t>Nguyễn Thị Thu Thảo</t>
  </si>
  <si>
    <t>NBTS01106</t>
  </si>
  <si>
    <t>Trần Văn Thành</t>
  </si>
  <si>
    <t>NBTS01107</t>
  </si>
  <si>
    <t>Đặng Thanh Nhã</t>
  </si>
  <si>
    <t>NBTS01108</t>
  </si>
  <si>
    <t>Nguyễn Thị Phượng Hằng</t>
  </si>
  <si>
    <t>NBTS01109</t>
  </si>
  <si>
    <t>Nguyễn Hồ Minh Thuận</t>
  </si>
  <si>
    <t>NBTS01110</t>
  </si>
  <si>
    <t>Ngô Quốc Tiến</t>
  </si>
  <si>
    <t>NBTS01112</t>
  </si>
  <si>
    <t>Lê Đình Minh</t>
  </si>
  <si>
    <t>NBTS01113</t>
  </si>
  <si>
    <t>Võ Phương Duy</t>
  </si>
  <si>
    <t>NBTS01114</t>
  </si>
  <si>
    <t>Hoàng Công Pháp</t>
  </si>
  <si>
    <t>NBTS01115</t>
  </si>
  <si>
    <t>Nguyễn Sỹ Tuân</t>
  </si>
  <si>
    <t>NBTS01116</t>
  </si>
  <si>
    <t>Mai Trọng Phi</t>
  </si>
  <si>
    <t>NBTS01117</t>
  </si>
  <si>
    <t>Tạ Xuân Tuấn</t>
  </si>
  <si>
    <t>NBTS01118</t>
  </si>
  <si>
    <t>Đoàn Quyết Thắng</t>
  </si>
  <si>
    <t>NBTS01119</t>
  </si>
  <si>
    <t>Khuất Quang Chung</t>
  </si>
  <si>
    <t>NBTS01120</t>
  </si>
  <si>
    <t>Nguyễn Minh Tú</t>
  </si>
  <si>
    <t>NBTS01121</t>
  </si>
  <si>
    <t>Nguyễn Thị Cẩm Hà</t>
  </si>
  <si>
    <t>NBTS01122</t>
  </si>
  <si>
    <t>Hoàng Mạnh Trường</t>
  </si>
  <si>
    <t>NBTS01123</t>
  </si>
  <si>
    <t>Vũ Thị Bách Diệp</t>
  </si>
  <si>
    <t>NBTS01124</t>
  </si>
  <si>
    <t>Nguyễn Công Thắng</t>
  </si>
  <si>
    <t>17/11/2017</t>
  </si>
  <si>
    <t>NBTS01125</t>
  </si>
  <si>
    <t>Hà Hửu Ngân</t>
  </si>
  <si>
    <t>NBTS01126</t>
  </si>
  <si>
    <t>HÀ NGỌC THỦY</t>
  </si>
  <si>
    <t>NBTS01127</t>
  </si>
  <si>
    <t>Nguyễn Chiến Trường</t>
  </si>
  <si>
    <t>NBTS01128</t>
  </si>
  <si>
    <t>Châu Minh Thiện</t>
  </si>
  <si>
    <t>NBTS01129</t>
  </si>
  <si>
    <t>Nguyễn Minh Hòa</t>
  </si>
  <si>
    <t>NBTS01130</t>
  </si>
  <si>
    <t>Ngô Nguyễn Thị Thiên Lý</t>
  </si>
  <si>
    <t>NBTS01131</t>
  </si>
  <si>
    <t>Nguyễn Thanh Dũng</t>
  </si>
  <si>
    <t>NBTS01132</t>
  </si>
  <si>
    <t>Hoàng Minh Tuấn</t>
  </si>
  <si>
    <t>NBTS01133</t>
  </si>
  <si>
    <t>Trần Hữu Dàn</t>
  </si>
  <si>
    <t>NBTS01134</t>
  </si>
  <si>
    <t>Hoàng Xuân Rôn</t>
  </si>
  <si>
    <t>NBTS01135</t>
  </si>
  <si>
    <t>Huỳnh Văn Tường</t>
  </si>
  <si>
    <t>NBTS01136</t>
  </si>
  <si>
    <t>Nguyễn Văn Điểm</t>
  </si>
  <si>
    <t>Mo</t>
  </si>
  <si>
    <t>NBTS01137</t>
  </si>
  <si>
    <t>Lê Thị Bình</t>
  </si>
  <si>
    <t>NBTS01138</t>
  </si>
  <si>
    <t>Tống Phước Hòa</t>
  </si>
  <si>
    <t>NBTS01139</t>
  </si>
  <si>
    <t>Ngô Thị Thắm2</t>
  </si>
  <si>
    <t>NBTS01140</t>
  </si>
  <si>
    <t>Nguyễn Hoàng Mân</t>
  </si>
  <si>
    <t>NBTS01141</t>
  </si>
  <si>
    <t>Nguyễn Minh Hào</t>
  </si>
  <si>
    <t>NBTS01142</t>
  </si>
  <si>
    <t>Nguyễn Viết Bình</t>
  </si>
  <si>
    <t>NBTS01143</t>
  </si>
  <si>
    <t>Phạm Gia Yến</t>
  </si>
  <si>
    <t>NBTS01144</t>
  </si>
  <si>
    <t>Huỳnh Thị Thanh Nhã</t>
  </si>
  <si>
    <t>NBTS01145</t>
  </si>
  <si>
    <t>Huỳnh Thị Bé Giang</t>
  </si>
  <si>
    <t>NBTS01146</t>
  </si>
  <si>
    <t>Ngô Hùng Cường</t>
  </si>
  <si>
    <t>NBTS01147</t>
  </si>
  <si>
    <t>Quách Khánh Thuận</t>
  </si>
  <si>
    <t>NBTS01148</t>
  </si>
  <si>
    <t>Trần Thị Ngọc Lan</t>
  </si>
  <si>
    <t>NBTS01149</t>
  </si>
  <si>
    <t>Nguyễn Thị Nhẹ</t>
  </si>
  <si>
    <t>NBTS01150</t>
  </si>
  <si>
    <t>Nguyễn Tuấn Nam</t>
  </si>
  <si>
    <t>NBTS01151</t>
  </si>
  <si>
    <t>Vũ Bão Trung</t>
  </si>
  <si>
    <t>NBTS01152</t>
  </si>
  <si>
    <t>Lê Văn Biên</t>
  </si>
  <si>
    <t>NBTS01153</t>
  </si>
  <si>
    <t>Pham Thị Lê</t>
  </si>
  <si>
    <t>NBTS01154</t>
  </si>
  <si>
    <t>Trương Thành An</t>
  </si>
  <si>
    <t>NBTS01155</t>
  </si>
  <si>
    <t>Trần Thị Huyền Trang</t>
  </si>
  <si>
    <t>NBTS01156</t>
  </si>
  <si>
    <t>Lê Anh Trường</t>
  </si>
  <si>
    <t>NBTS01157</t>
  </si>
  <si>
    <t>Nguyễn Thị Thảo</t>
  </si>
  <si>
    <t>NBTS01158</t>
  </si>
  <si>
    <t>Lê Vĩnh Phúc</t>
  </si>
  <si>
    <t>NBTS01159</t>
  </si>
  <si>
    <t>Nguyễn Công Duy</t>
  </si>
  <si>
    <t>NBTS01160</t>
  </si>
  <si>
    <t>Nguyễn Văn Trọng</t>
  </si>
  <si>
    <t>NBTS01161</t>
  </si>
  <si>
    <t>Nguyễn Thanh An</t>
  </si>
  <si>
    <t>NBTS01162</t>
  </si>
  <si>
    <t>Nguyễn Minh Đức</t>
  </si>
  <si>
    <t>NBTS01163</t>
  </si>
  <si>
    <t>Nguyễn Văn Thắm</t>
  </si>
  <si>
    <t>NBTS01164</t>
  </si>
  <si>
    <t>Nguyễn Văn Chí</t>
  </si>
  <si>
    <t>NBTS01165</t>
  </si>
  <si>
    <t>Vũ Thị Bích Liểu</t>
  </si>
  <si>
    <t>NBTS01166</t>
  </si>
  <si>
    <t>Trương Văn Hoàng</t>
  </si>
  <si>
    <t>NBTS01167</t>
  </si>
  <si>
    <t>Trịnh Nguyên Vỹ</t>
  </si>
  <si>
    <t>NBTS01168</t>
  </si>
  <si>
    <t>Nguyễn Thị Hằng 2</t>
  </si>
  <si>
    <t>NBTS01169</t>
  </si>
  <si>
    <t>Lê Thị Hoàng Oanh</t>
  </si>
  <si>
    <t>NBTS01170</t>
  </si>
  <si>
    <t>Nguyễn Công Toàn 1</t>
  </si>
  <si>
    <t>NBTS01171</t>
  </si>
  <si>
    <t>Trịnh Văn Kiển</t>
  </si>
  <si>
    <t>NBTS01172</t>
  </si>
  <si>
    <t>Trần Thị Tuyết Loan</t>
  </si>
  <si>
    <t>NBTS01173</t>
  </si>
  <si>
    <t>Ngô Hồng Đông</t>
  </si>
  <si>
    <t>NBTS01174</t>
  </si>
  <si>
    <t>Lê Hoàng Khoa</t>
  </si>
  <si>
    <t>NBTS01175</t>
  </si>
  <si>
    <t>Chu Đình Lý</t>
  </si>
  <si>
    <t>NBTS01176</t>
  </si>
  <si>
    <t>Dương Văn Khem</t>
  </si>
  <si>
    <t>NBTS01177</t>
  </si>
  <si>
    <t>Trần Thị Thùy</t>
  </si>
  <si>
    <t>NBTS01178</t>
  </si>
  <si>
    <t>Đào Duy Kỳ</t>
  </si>
  <si>
    <t>NBTS01179</t>
  </si>
  <si>
    <t>Nguyễn Mạnh Quyền</t>
  </si>
  <si>
    <t>NBTS01180</t>
  </si>
  <si>
    <t>Lê Minh Sang</t>
  </si>
  <si>
    <t>NBTS01181</t>
  </si>
  <si>
    <t>Lê Long Triều</t>
  </si>
  <si>
    <t>NBTS01182</t>
  </si>
  <si>
    <t>Phùng Nhựt Trung</t>
  </si>
  <si>
    <t>NBTS01183</t>
  </si>
  <si>
    <t>Nguyễn Thị Cẩm Giang</t>
  </si>
  <si>
    <t>NBTS01184</t>
  </si>
  <si>
    <t>Lê Thanh Toàn</t>
  </si>
  <si>
    <t>NBTS01185</t>
  </si>
  <si>
    <t>Nguyễn Hữu Du</t>
  </si>
  <si>
    <t>NBTS01186</t>
  </si>
  <si>
    <t>Phạm Thị Kim Cương</t>
  </si>
  <si>
    <t>NBTS01187</t>
  </si>
  <si>
    <t>Vũ Mạnh Tuấn</t>
  </si>
  <si>
    <t>NBTS01188</t>
  </si>
  <si>
    <t>Vũ Thị Thảo</t>
  </si>
  <si>
    <t>NBTS01189</t>
  </si>
  <si>
    <t>Thái Thị Bạch Tuyết</t>
  </si>
  <si>
    <t>RE-Retail</t>
  </si>
  <si>
    <t>NBTS01190</t>
  </si>
  <si>
    <t>Dương Văn Điền</t>
  </si>
  <si>
    <t>NBTS01191</t>
  </si>
  <si>
    <t>Trần Đăng Dũng</t>
  </si>
  <si>
    <t>RE-WS</t>
  </si>
  <si>
    <t>NBTS01192</t>
  </si>
  <si>
    <t>Dương Thị Bảo Khánh</t>
  </si>
  <si>
    <t>NBTS01193</t>
  </si>
  <si>
    <t>Hồ Ngọc Quốc</t>
  </si>
  <si>
    <t>NBTS01194</t>
  </si>
  <si>
    <t>Trịnh Thiên Phát</t>
  </si>
  <si>
    <t>NBTS01195</t>
  </si>
  <si>
    <t>LƯU BẢO CƯỜNG</t>
  </si>
  <si>
    <t>NBTS01196</t>
  </si>
  <si>
    <t>NGUYỄN TUẤN CẢNH</t>
  </si>
  <si>
    <t>NBTS01197</t>
  </si>
  <si>
    <t>LÊ QUỐC TRƯỜNG</t>
  </si>
  <si>
    <t>NBTS01198</t>
  </si>
  <si>
    <t>TRẦN MINH KHANG</t>
  </si>
  <si>
    <t>NBTS01200</t>
  </si>
  <si>
    <t>Nguyễn Hữu viết Trung</t>
  </si>
  <si>
    <t>NBTS01201</t>
  </si>
  <si>
    <t>Phạm hùng cường</t>
  </si>
  <si>
    <t>NBTS01202</t>
  </si>
  <si>
    <t>Trần Đình Tốn</t>
  </si>
  <si>
    <t>NBTS01203</t>
  </si>
  <si>
    <t>Nguyễn Hoàng Hải</t>
  </si>
  <si>
    <t>NBTS01204</t>
  </si>
  <si>
    <t>Lê Mạnh Hùng</t>
  </si>
  <si>
    <t>NBTS01205</t>
  </si>
  <si>
    <t xml:space="preserve">Nguyễn Văn Tùng </t>
  </si>
  <si>
    <t>NBTS01206</t>
  </si>
  <si>
    <t>Trần Thiện Du</t>
  </si>
  <si>
    <t>NBTS01207</t>
  </si>
  <si>
    <t>Lê Quốc Đạt</t>
  </si>
  <si>
    <t>NBTS01208</t>
  </si>
  <si>
    <t>Đinh Chiến Hữu</t>
  </si>
  <si>
    <t>NBTS01209</t>
  </si>
  <si>
    <t>Phạm Thị Thanh Thảo</t>
  </si>
  <si>
    <t>NBTS01210</t>
  </si>
  <si>
    <t>THÁI THỊ THANH</t>
  </si>
  <si>
    <t>NBTS01211</t>
  </si>
  <si>
    <t>Châu Duy Cường</t>
  </si>
  <si>
    <t>NBTS01212</t>
  </si>
  <si>
    <t>Phạm Thị Thơm</t>
  </si>
  <si>
    <t>NBTS01213</t>
  </si>
  <si>
    <t>Huỳnh Ngọc Phương</t>
  </si>
  <si>
    <t>NBTS01214</t>
  </si>
  <si>
    <t>Châu Thị Thu Hương</t>
  </si>
  <si>
    <t>NBTS01215</t>
  </si>
  <si>
    <t>LÊ PHAN THẾ HIỀN</t>
  </si>
  <si>
    <t>NBTS01216</t>
  </si>
  <si>
    <t>NGUYỄN HỮU PHƯỚC</t>
  </si>
  <si>
    <t>NBTS01217</t>
  </si>
  <si>
    <t>Lê Đức Trọng</t>
  </si>
  <si>
    <t>NBTS01218</t>
  </si>
  <si>
    <t>Nguyễn Hữu Tố</t>
  </si>
  <si>
    <t>NBTS01219</t>
  </si>
  <si>
    <t>Lâm Quang Danh</t>
  </si>
  <si>
    <t>NBTS01220</t>
  </si>
  <si>
    <t>Trịnh Văn Minh</t>
  </si>
  <si>
    <t>NBTS01221</t>
  </si>
  <si>
    <t>Nguyễn Văn Sơn</t>
  </si>
  <si>
    <t>NBTS01222</t>
  </si>
  <si>
    <t>Nhâm Công Điệp</t>
  </si>
  <si>
    <t>NBTS01223</t>
  </si>
  <si>
    <t>Lâm Phú  Đức</t>
  </si>
  <si>
    <t>NBTS01224</t>
  </si>
  <si>
    <t>Phạm Thị Hường</t>
  </si>
  <si>
    <t>NBTS01225</t>
  </si>
  <si>
    <t>Vương Thị Mỹ Ngọc</t>
  </si>
  <si>
    <t>NBTS01226</t>
  </si>
  <si>
    <t>Tống Trong Nhân</t>
  </si>
  <si>
    <t>NBTS01227</t>
  </si>
  <si>
    <t>Bùi Thành Tâm</t>
  </si>
  <si>
    <t>NBTS01228</t>
  </si>
  <si>
    <t>ĐẶNG THỊ MAI</t>
  </si>
  <si>
    <t>NBTS01229</t>
  </si>
  <si>
    <t>VĂN GIA TUẤN</t>
  </si>
  <si>
    <t>NBTS01230</t>
  </si>
  <si>
    <t>Phan Đình Thành</t>
  </si>
  <si>
    <t>NBTS01231</t>
  </si>
  <si>
    <t>Trân Hữu Sỹ</t>
  </si>
  <si>
    <t>NBTS01232</t>
  </si>
  <si>
    <t>Trân Hữu Thiện</t>
  </si>
  <si>
    <t>NBTS01233</t>
  </si>
  <si>
    <t>Giang Minh Nhựt</t>
  </si>
  <si>
    <t>NBTS01234</t>
  </si>
  <si>
    <t>Nguyễn Thị Thoại Mỹ</t>
  </si>
  <si>
    <t>NBTS01235</t>
  </si>
  <si>
    <t>Huỳnh Thị Thu Trang</t>
  </si>
  <si>
    <t>NBTS01236</t>
  </si>
  <si>
    <t>Vương Văn Long</t>
  </si>
  <si>
    <t>NBTS01237</t>
  </si>
  <si>
    <t xml:space="preserve">Trần Văng Tài </t>
  </si>
  <si>
    <t>NBTS01238</t>
  </si>
  <si>
    <t>Hồ Thị Thu Cúc</t>
  </si>
  <si>
    <t>NBTS01239</t>
  </si>
  <si>
    <t>Nguyễn Thị Bền</t>
  </si>
  <si>
    <t>NBTS01240</t>
  </si>
  <si>
    <t>Nguyễn Thị Thu Huyền A</t>
  </si>
  <si>
    <t>NBTS01241</t>
  </si>
  <si>
    <t>Diệp Văn Nghĩa</t>
  </si>
  <si>
    <t>NBTS01242</t>
  </si>
  <si>
    <t>Nguyễn Đức Thành</t>
  </si>
  <si>
    <t>NBTS01243</t>
  </si>
  <si>
    <t>Vũ Văn Chính</t>
  </si>
  <si>
    <t>NBTS01244</t>
  </si>
  <si>
    <t>Thạch Hoàng Huy</t>
  </si>
  <si>
    <t>NBTS01245</t>
  </si>
  <si>
    <t>TRẦN THANH ĐẠT</t>
  </si>
  <si>
    <t>NBTS01246</t>
  </si>
  <si>
    <t>Lưu Tuấn Tú</t>
  </si>
  <si>
    <t>NBTS01247</t>
  </si>
  <si>
    <t>Triệu Văn Vinh</t>
  </si>
  <si>
    <t>NBTS01248</t>
  </si>
  <si>
    <t>Hoàng Thị Xuân Quỳnh</t>
  </si>
  <si>
    <t>NBTS01249</t>
  </si>
  <si>
    <t>Trương Thị Đào</t>
  </si>
  <si>
    <t>NBTS01250</t>
  </si>
  <si>
    <t>NBTS01251</t>
  </si>
  <si>
    <t>huỳnh bá lan</t>
  </si>
  <si>
    <t>NBTS01252</t>
  </si>
  <si>
    <t>Lê Hữu Nam</t>
  </si>
  <si>
    <t>NBTS01253</t>
  </si>
  <si>
    <t>Bùi Ngọc Lượng</t>
  </si>
  <si>
    <t>NBTS01254</t>
  </si>
  <si>
    <t>Ngô Duy Kiệt</t>
  </si>
  <si>
    <t>NBTS01255</t>
  </si>
  <si>
    <t>Trần Ngọc Sơn</t>
  </si>
  <si>
    <t>NBTS01256</t>
  </si>
  <si>
    <t>Vũ Thanh Tòng</t>
  </si>
  <si>
    <t>NBTS01257</t>
  </si>
  <si>
    <t>Huỳnh Ngọc Nhu</t>
  </si>
  <si>
    <t>NBTS01258</t>
  </si>
  <si>
    <t>Võ Thị Kim Thoa</t>
  </si>
  <si>
    <t>NBTS01259</t>
  </si>
  <si>
    <t>Nguyễn Văn Loát</t>
  </si>
  <si>
    <t>23/02/2018</t>
  </si>
  <si>
    <t>NBTS01260</t>
  </si>
  <si>
    <t>Nguyễn Đức Minh Tâm</t>
  </si>
  <si>
    <t>NBTS01261</t>
  </si>
  <si>
    <t>Trần Văn Thọ</t>
  </si>
  <si>
    <t>NBTS01262</t>
  </si>
  <si>
    <t>Trần Tiến Dũng</t>
  </si>
  <si>
    <t>NBTS01263</t>
  </si>
  <si>
    <t>Hoàng xuân duy</t>
  </si>
  <si>
    <t>NBTS01264</t>
  </si>
  <si>
    <t>Nguyễn trường phú</t>
  </si>
  <si>
    <t>NBTS01265</t>
  </si>
  <si>
    <t>Trần Bảo Trân</t>
  </si>
  <si>
    <t>EDD BM</t>
  </si>
  <si>
    <t>NBTS01266</t>
  </si>
  <si>
    <t>Phan Đức Vỹ</t>
  </si>
  <si>
    <t>NBTS01267</t>
  </si>
  <si>
    <t>Nguyễn Hữu Thành</t>
  </si>
  <si>
    <t>NBTS01268</t>
  </si>
  <si>
    <t>Nguyễn Văn Thêm</t>
  </si>
  <si>
    <t>NBTS01269</t>
  </si>
  <si>
    <t>Nguyễn thị bình minh</t>
  </si>
  <si>
    <t>NBTS01270</t>
  </si>
  <si>
    <t>Phan Tiến Anh</t>
  </si>
  <si>
    <t>NBTS01271</t>
  </si>
  <si>
    <t>Nguyễn Kim Ngọc</t>
  </si>
  <si>
    <t>NBTS01272</t>
  </si>
  <si>
    <t>Phan Duy Hải</t>
  </si>
  <si>
    <t>NBTS01273</t>
  </si>
  <si>
    <t>Ngô Út Mỹ</t>
  </si>
  <si>
    <t>NBTS01274</t>
  </si>
  <si>
    <t>Ngô Thái Nguyên</t>
  </si>
  <si>
    <t>NBTS01275</t>
  </si>
  <si>
    <t>Nguyễn Thị Thúy Loan</t>
  </si>
  <si>
    <t>NBTS01276</t>
  </si>
  <si>
    <t>Bùi Tố Uyên</t>
  </si>
  <si>
    <t>NBTS01277</t>
  </si>
  <si>
    <t>Phạm Xuân Tín</t>
  </si>
  <si>
    <t>NBTS01278</t>
  </si>
  <si>
    <t>phạm công danh</t>
  </si>
  <si>
    <t>NBTS01279</t>
  </si>
  <si>
    <t>Phạm Thị Bé Trăm</t>
  </si>
  <si>
    <t>NBTS01280</t>
  </si>
  <si>
    <t>Nguyễn Thị Ngọc Trâm</t>
  </si>
  <si>
    <t>NBTS01281</t>
  </si>
  <si>
    <t>Bùi Lương Anh</t>
  </si>
  <si>
    <t>NBTS01282</t>
  </si>
  <si>
    <t>Võ Kim Nhung</t>
  </si>
  <si>
    <t>NBTS01283</t>
  </si>
  <si>
    <t>Nguyễn Văn Dần</t>
  </si>
  <si>
    <t>26/02/2018</t>
  </si>
  <si>
    <t>NBTS01284</t>
  </si>
  <si>
    <t>Nguyễn Thanh Tuấn</t>
  </si>
  <si>
    <t>02/03/2018</t>
  </si>
  <si>
    <t>NBTS01285</t>
  </si>
  <si>
    <t>Trịnh Mạnh Dũng</t>
  </si>
  <si>
    <t>27/02/2018</t>
  </si>
  <si>
    <t>NBTS01287</t>
  </si>
  <si>
    <t>Cao Thanh Liêu</t>
  </si>
  <si>
    <t>NBTS01288</t>
  </si>
  <si>
    <t>Mã Thanh Liên</t>
  </si>
  <si>
    <t>NBTS01289</t>
  </si>
  <si>
    <t>Trần Hữu Anh</t>
  </si>
  <si>
    <t>05/03/2018</t>
  </si>
  <si>
    <t>NBTS01290</t>
  </si>
  <si>
    <t>Tạ duy thanh</t>
  </si>
  <si>
    <t>NBTS01291</t>
  </si>
  <si>
    <t>Trần Thị Cúc</t>
  </si>
  <si>
    <t>NBTS01292</t>
  </si>
  <si>
    <t>Lê Hồng Lộc</t>
  </si>
  <si>
    <t>NBTS01293</t>
  </si>
  <si>
    <t>01/03/2018</t>
  </si>
  <si>
    <t>NBTS01294</t>
  </si>
  <si>
    <t>Võ Thúy Trân</t>
  </si>
  <si>
    <t>NBTS01295</t>
  </si>
  <si>
    <t>lương ngọc hoài</t>
  </si>
  <si>
    <t>NBTS01296</t>
  </si>
  <si>
    <t>Nguyễn Hoàng Sơn</t>
  </si>
  <si>
    <t>NBTS01297</t>
  </si>
  <si>
    <t>Huỳnh Thị Hoa Phượng</t>
  </si>
  <si>
    <t>NBTS01298</t>
  </si>
  <si>
    <t>Hoàng thị Thương</t>
  </si>
  <si>
    <t>NBTS01299</t>
  </si>
  <si>
    <t>Bùi Cao Sơn</t>
  </si>
  <si>
    <t>NBTS01300</t>
  </si>
  <si>
    <t>Hoàng Thị Bảy</t>
  </si>
  <si>
    <t>17/03/2018</t>
  </si>
  <si>
    <t>NBTS01301</t>
  </si>
  <si>
    <t>Trần Sĩ Đức</t>
  </si>
  <si>
    <t>NBTS01302</t>
  </si>
  <si>
    <t>Nguyễn Thanh Trung</t>
  </si>
  <si>
    <t>NBTS01303</t>
  </si>
  <si>
    <t>Trần Thị Ngọc Liễu</t>
  </si>
  <si>
    <t>NBTS01304</t>
  </si>
  <si>
    <t>Nguyễn Thị Thanh Hương</t>
  </si>
  <si>
    <t>NBTS01305</t>
  </si>
  <si>
    <t>Ngô Văn Chương</t>
  </si>
  <si>
    <t>NBTS01306</t>
  </si>
  <si>
    <t>Thái Minh Thành</t>
  </si>
  <si>
    <t>NBTS01307</t>
  </si>
  <si>
    <t>Trần Văn Đen</t>
  </si>
  <si>
    <t>NBTS01308</t>
  </si>
  <si>
    <t>Hà Thị Minh Phương</t>
  </si>
  <si>
    <t>NBTS01309</t>
  </si>
  <si>
    <t>Nguyễn Đức Cảnh</t>
  </si>
  <si>
    <t>NBTS01310</t>
  </si>
  <si>
    <t>Nguyễn Thị Ngân Hà</t>
  </si>
  <si>
    <t>NBTS01311</t>
  </si>
  <si>
    <t>NBTS01312</t>
  </si>
  <si>
    <t>Đoàn Huỳnh Sơn</t>
  </si>
  <si>
    <t>NBTS01313</t>
  </si>
  <si>
    <t>Nguyễn Văn Cường</t>
  </si>
  <si>
    <t>NBTS01314</t>
  </si>
  <si>
    <t>Nguyễn Thanh Toàn</t>
  </si>
  <si>
    <t>NBTS01315</t>
  </si>
  <si>
    <t>Trần Văn Cường</t>
  </si>
  <si>
    <t>NBTS01316</t>
  </si>
  <si>
    <t>Võ Minh Luân</t>
  </si>
  <si>
    <t>NBTS01317</t>
  </si>
  <si>
    <t>Dương Văn Giám</t>
  </si>
  <si>
    <t>NBTS01318</t>
  </si>
  <si>
    <t>Nguyễn Văn Dương</t>
  </si>
  <si>
    <t>NBTS01319</t>
  </si>
  <si>
    <t>Đặng Văn Tâm</t>
  </si>
  <si>
    <t>NBTS01320</t>
  </si>
  <si>
    <t>Hoàng Ngọc Hà</t>
  </si>
  <si>
    <t>NBTS01321</t>
  </si>
  <si>
    <t>Nguyễn Thành Toàn</t>
  </si>
  <si>
    <t>NBTS01322</t>
  </si>
  <si>
    <t>Trần Hoàng Anh</t>
  </si>
  <si>
    <t>NBTS01323</t>
  </si>
  <si>
    <t>Phạm Việt Đức</t>
  </si>
  <si>
    <t>NBTS01324</t>
  </si>
  <si>
    <t>Huỳnh Công Khanh</t>
  </si>
  <si>
    <t>NBTS01325</t>
  </si>
  <si>
    <t>Đào Bá Hảo</t>
  </si>
  <si>
    <t>NBTS01326</t>
  </si>
  <si>
    <t>Trịnh Văn Luật</t>
  </si>
  <si>
    <t>NBTS01327</t>
  </si>
  <si>
    <t>Trần Bửu Sến</t>
  </si>
  <si>
    <t>NBTS01328</t>
  </si>
  <si>
    <t>Nguyễn Quốc Thành</t>
  </si>
  <si>
    <t>NBTS01329</t>
  </si>
  <si>
    <t>Tạ Thanh Tuấn</t>
  </si>
  <si>
    <t>NBTS01330</t>
  </si>
  <si>
    <t>Bùi Văn Hùng</t>
  </si>
  <si>
    <t>NBTS01331</t>
  </si>
  <si>
    <t>Phạm Văn Nam</t>
  </si>
  <si>
    <t>NBTS01332</t>
  </si>
  <si>
    <t>Nguyễn Văn Liên</t>
  </si>
  <si>
    <t>NBTS01333</t>
  </si>
  <si>
    <t>Ngô Thị Thắm</t>
  </si>
  <si>
    <t>NBTS01334</t>
  </si>
  <si>
    <t>Nguyễn Thị Hiền</t>
  </si>
  <si>
    <t>NBTS01335</t>
  </si>
  <si>
    <t>Bùi Thị Nguyệt</t>
  </si>
  <si>
    <t>NBTS01336</t>
  </si>
  <si>
    <t>Phan Thị Linh Kha</t>
  </si>
  <si>
    <t>NBTS01337</t>
  </si>
  <si>
    <t>Phùng Thị Hương</t>
  </si>
  <si>
    <t>NBTS01338</t>
  </si>
  <si>
    <t>Nguyễn Thị Lan</t>
  </si>
  <si>
    <t>NBTS01339</t>
  </si>
  <si>
    <t>Hoàng Thị Hoa</t>
  </si>
  <si>
    <t>NBTS01340</t>
  </si>
  <si>
    <t>Trần Văn Biên</t>
  </si>
  <si>
    <t>NBTS01341</t>
  </si>
  <si>
    <t>NBTS01342</t>
  </si>
  <si>
    <t>Đào Thị Hương</t>
  </si>
  <si>
    <t>NBTS01343</t>
  </si>
  <si>
    <t>Nguyễn Tấn Thanh</t>
  </si>
  <si>
    <t>NBTS01344</t>
  </si>
  <si>
    <t>Khổng Minh Hoàng</t>
  </si>
  <si>
    <t>NBTS01345</t>
  </si>
  <si>
    <t>Đặng Tuấn Anh</t>
  </si>
  <si>
    <t>NBTS01346</t>
  </si>
  <si>
    <t>Võ Duy Nam</t>
  </si>
  <si>
    <t>NBTS01347</t>
  </si>
  <si>
    <t>Trương Tiến An</t>
  </si>
  <si>
    <t>NBTS01348</t>
  </si>
  <si>
    <t>Nguyễn Quốc Việt</t>
  </si>
  <si>
    <t>NBTS01349</t>
  </si>
  <si>
    <t>BÙI THANH HiỀN</t>
  </si>
  <si>
    <t>NBTS01350</t>
  </si>
  <si>
    <t>Bùi Hoài Nhân</t>
  </si>
  <si>
    <t>NBTS01351</t>
  </si>
  <si>
    <t>Trịnh Thư Sinh</t>
  </si>
  <si>
    <t>NBTS01352</t>
  </si>
  <si>
    <t>Phan Thị Ngọc Giàu</t>
  </si>
  <si>
    <t>NBTS01354</t>
  </si>
  <si>
    <t>Nguyễn Huy Hoàng</t>
  </si>
  <si>
    <t>NBTS01355</t>
  </si>
  <si>
    <t>Lê Quốc Tiến</t>
  </si>
  <si>
    <t>NBTS01356</t>
  </si>
  <si>
    <t>Trương Đức Trí</t>
  </si>
  <si>
    <t>NBTS01357</t>
  </si>
  <si>
    <t>Trần Văn Nhiều</t>
  </si>
  <si>
    <t>NBTS01358</t>
  </si>
  <si>
    <t>Nguyễn Thị Hồng Nhung</t>
  </si>
  <si>
    <t>NBTS01359</t>
  </si>
  <si>
    <t>Nguyễn Văn Tánh</t>
  </si>
  <si>
    <t>NBTS01360</t>
  </si>
  <si>
    <t>Huỳnh Nguyễn Tuấn</t>
  </si>
  <si>
    <t>NBTS01361</t>
  </si>
  <si>
    <t>Huỳnh Thế Minh</t>
  </si>
  <si>
    <t>NBTS01362</t>
  </si>
  <si>
    <t>Nguyễn Quốc Lâm</t>
  </si>
  <si>
    <t>NBTS01363</t>
  </si>
  <si>
    <t>Phạm Thị Phượng</t>
  </si>
  <si>
    <t>NBTS01364</t>
  </si>
  <si>
    <t>Võ Thị Thanh Thủy</t>
  </si>
  <si>
    <t>NBTS01365</t>
  </si>
  <si>
    <t>Trần Minh Thuận</t>
  </si>
  <si>
    <t>NBTS01367</t>
  </si>
  <si>
    <t>Trần Thị Linh Na</t>
  </si>
  <si>
    <t>NBTS01366</t>
  </si>
  <si>
    <t>NBTS01368</t>
  </si>
  <si>
    <t>NGUYễN THANH XUÂN</t>
  </si>
  <si>
    <t>NBTS01369</t>
  </si>
  <si>
    <t>LÊ PHẠM NHẬT THÀNH</t>
  </si>
  <si>
    <t>NBTS01370</t>
  </si>
  <si>
    <t>NGUYỄN BẢO THẾ</t>
  </si>
  <si>
    <t>NBTS01371</t>
  </si>
  <si>
    <t>Nguyễn Thị Ngọc Lợi</t>
  </si>
  <si>
    <t>NBTS01372</t>
  </si>
  <si>
    <t>Phạm Thị Chung</t>
  </si>
  <si>
    <t>NBTS01373</t>
  </si>
  <si>
    <t>NBTS01374</t>
  </si>
  <si>
    <t>NBTS01375</t>
  </si>
  <si>
    <t>Lê Thị Kim Cần</t>
  </si>
  <si>
    <t>NBTS01376</t>
  </si>
  <si>
    <t>Nguyễn Huỳnh Nga</t>
  </si>
  <si>
    <t>NBTS01377</t>
  </si>
  <si>
    <t>Trần Hoàng Khánh Duy</t>
  </si>
  <si>
    <t>NBTS01378</t>
  </si>
  <si>
    <t>Lý Chí Thành</t>
  </si>
  <si>
    <t>NBTS01379</t>
  </si>
  <si>
    <t>Đoàn Văn Lợi</t>
  </si>
  <si>
    <t>NBTS01380</t>
  </si>
  <si>
    <t>Nguyễn Văn Dũng</t>
  </si>
  <si>
    <t>NBTS01381</t>
  </si>
  <si>
    <t>Nguyễn Hữu Vũ</t>
  </si>
  <si>
    <t>NBTS01382</t>
  </si>
  <si>
    <t>Phạm Trương Minh Tân</t>
  </si>
  <si>
    <t>NBTS01383</t>
  </si>
  <si>
    <t>Bùi Trung Thụy</t>
  </si>
  <si>
    <t>NBTS01384</t>
  </si>
  <si>
    <t>Nguyễn Lưu Hoàng Quân</t>
  </si>
  <si>
    <t>NBTS01385</t>
  </si>
  <si>
    <t>Nguyễn Thị Thanh Hằng</t>
  </si>
  <si>
    <t>NBTS01386</t>
  </si>
  <si>
    <t>NBTS01387</t>
  </si>
  <si>
    <t>Nguyễn Văn Tấn</t>
  </si>
  <si>
    <t>NBTS01388</t>
  </si>
  <si>
    <t>Tô Hoài Sang</t>
  </si>
  <si>
    <t>NBTS01389</t>
  </si>
  <si>
    <t>Nguyễn Văn Nhân</t>
  </si>
  <si>
    <t>NBTS01390</t>
  </si>
  <si>
    <t>Hồ Hữu Phước</t>
  </si>
  <si>
    <t>NBTS01391</t>
  </si>
  <si>
    <t>NBTS01392</t>
  </si>
  <si>
    <t>NBTS01393</t>
  </si>
  <si>
    <t>Nguyễn Ngân Giang</t>
  </si>
  <si>
    <t>NBTS01394</t>
  </si>
  <si>
    <t>Trương Văn Thường</t>
  </si>
  <si>
    <t>NBTS01395</t>
  </si>
  <si>
    <t>PHẠM VĂN TÁM</t>
  </si>
  <si>
    <t>NBTS01396</t>
  </si>
  <si>
    <t>Lê Thị Ngọc Nữ</t>
  </si>
  <si>
    <t>NBTS01397</t>
  </si>
  <si>
    <t>Hồ Thế Phương</t>
  </si>
  <si>
    <t>RE-ws</t>
  </si>
  <si>
    <t>NBTS01398</t>
  </si>
  <si>
    <t>Lê Hoàng Sơn</t>
  </si>
  <si>
    <t>NBTS01399</t>
  </si>
  <si>
    <t>Nguyễn Thị Liễu</t>
  </si>
  <si>
    <t>NBTS01400</t>
  </si>
  <si>
    <t>Nguyễn Đăng Trãi</t>
  </si>
  <si>
    <t>NBTS01401</t>
  </si>
  <si>
    <t>Nguyễn Thị Hợi</t>
  </si>
  <si>
    <t>NBTS01402</t>
  </si>
  <si>
    <t>Thái Bình Dũng</t>
  </si>
  <si>
    <t>NBTS01403</t>
  </si>
  <si>
    <t xml:space="preserve">Lương Thị Mỹ Lệ </t>
  </si>
  <si>
    <t>NBTS01404</t>
  </si>
  <si>
    <t>Huỳnh Thị Mạnh</t>
  </si>
  <si>
    <t>NBTS01405</t>
  </si>
  <si>
    <t>Lê Văn Cường</t>
  </si>
  <si>
    <t>14/4/2018</t>
  </si>
  <si>
    <t>NBTS01406</t>
  </si>
  <si>
    <t>NBTS01407</t>
  </si>
  <si>
    <t>Trần Thị Thu Phương</t>
  </si>
  <si>
    <t>NBTS01408</t>
  </si>
  <si>
    <t>Ngô Thị Hoàng</t>
  </si>
  <si>
    <t>NBTS01409</t>
  </si>
  <si>
    <t>Vương Gia Cường</t>
  </si>
  <si>
    <t>NBTS01410</t>
  </si>
  <si>
    <t>Ngô Thanh Phước</t>
  </si>
  <si>
    <t>NBTS01411</t>
  </si>
  <si>
    <t>Nguyễn Thị Thúy Hiền</t>
  </si>
  <si>
    <t>NBTS01412</t>
  </si>
  <si>
    <t>Lê Đình Đức</t>
  </si>
  <si>
    <t>NBTS01413</t>
  </si>
  <si>
    <t>Nguyễn Hưng</t>
  </si>
  <si>
    <t>NBTS01414</t>
  </si>
  <si>
    <t>HOÀNG NHƯ Ý</t>
  </si>
  <si>
    <t>NBTS01415</t>
  </si>
  <si>
    <t>PHẠM CÔNG LÝ</t>
  </si>
  <si>
    <t>NBTS01416</t>
  </si>
  <si>
    <t>Nguyễn Thị Minh Thơ</t>
  </si>
  <si>
    <t>NBTS01417</t>
  </si>
  <si>
    <t>Lê Văn Chí</t>
  </si>
  <si>
    <t>NBTS01418</t>
  </si>
  <si>
    <t>Nguyễn Thanh Đày</t>
  </si>
  <si>
    <t>NBTS01419</t>
  </si>
  <si>
    <t>NBTS01420</t>
  </si>
  <si>
    <t>Lê Ngọc Thu</t>
  </si>
  <si>
    <t>NBTS01421</t>
  </si>
  <si>
    <t>Lữ Chí Tâm</t>
  </si>
  <si>
    <t>NBTS01422</t>
  </si>
  <si>
    <t>Đinh Công Tâm</t>
  </si>
  <si>
    <t>NBTS01423</t>
  </si>
  <si>
    <t>Lai Thị Hồng Hà</t>
  </si>
  <si>
    <t>NBTS01424</t>
  </si>
  <si>
    <t>Nguyễn Trang Dũng</t>
  </si>
  <si>
    <t>NBTS01426</t>
  </si>
  <si>
    <t>Trần Văng Tài</t>
  </si>
  <si>
    <t>NBTS01427</t>
  </si>
  <si>
    <t>Phạm Thị Lài</t>
  </si>
  <si>
    <t>NBTS01428</t>
  </si>
  <si>
    <t>Hoàng Thị Đào</t>
  </si>
  <si>
    <t>NBTS01429</t>
  </si>
  <si>
    <t>Trần Ngọc Trung</t>
  </si>
  <si>
    <t>NBTS01430</t>
  </si>
  <si>
    <t>Trần Minh Thế</t>
  </si>
  <si>
    <t>NBTS01431</t>
  </si>
  <si>
    <t>Ngô Anh Triết</t>
  </si>
  <si>
    <t>NBTS01432</t>
  </si>
  <si>
    <t>Đào Thị Phú</t>
  </si>
  <si>
    <t>NBTS01433</t>
  </si>
  <si>
    <t>Nguyễn Ngô Ái Mỹ</t>
  </si>
  <si>
    <t>NBTS01434</t>
  </si>
  <si>
    <t>Võ Khánh Trường</t>
  </si>
  <si>
    <t>NBTS01435</t>
  </si>
  <si>
    <t>Đặng Việt Ninh Thuận</t>
  </si>
  <si>
    <t>NBTS01436</t>
  </si>
  <si>
    <t>Nguyễn Ngọc Hòa</t>
  </si>
  <si>
    <t>02/05/2018</t>
  </si>
  <si>
    <t>NBTS01437</t>
  </si>
  <si>
    <t>Vũ Thị Quỳnh Phương</t>
  </si>
  <si>
    <t>NBTS01438</t>
  </si>
  <si>
    <t>Nguyễn Đăng Khoa</t>
  </si>
  <si>
    <t>NBTS01439</t>
  </si>
  <si>
    <t>Lê Phước Tài</t>
  </si>
  <si>
    <t>NBTS01440</t>
  </si>
  <si>
    <t>Bùi Thị Bích Hạnh</t>
  </si>
  <si>
    <t>03/05/2018</t>
  </si>
  <si>
    <t>NBTS01441</t>
  </si>
  <si>
    <t>Lê Trọng Dũng</t>
  </si>
  <si>
    <t>NBTS01442</t>
  </si>
  <si>
    <t>Nguyễn Xuân Hà</t>
  </si>
  <si>
    <t>NBTS01443</t>
  </si>
  <si>
    <t>Nguyển Văn Hòa</t>
  </si>
  <si>
    <t>NBTS01444</t>
  </si>
  <si>
    <t>Nguyễn Hoàng Đan Thảo</t>
  </si>
  <si>
    <t>NBTS01445</t>
  </si>
  <si>
    <t>NBTS01446</t>
  </si>
  <si>
    <t>Huỳnh Kiện Khang</t>
  </si>
  <si>
    <t>NBTS01447</t>
  </si>
  <si>
    <t>Nguyễn Tấn Châu</t>
  </si>
  <si>
    <t>NBTS01448</t>
  </si>
  <si>
    <t>Nguyễn Thị Ngọc Giàu</t>
  </si>
  <si>
    <t>NBTS01449</t>
  </si>
  <si>
    <t>Nguyễn Khang Huy</t>
  </si>
  <si>
    <t>NBTS01450</t>
  </si>
  <si>
    <t>Nguyễn Thị Minh Trang</t>
  </si>
  <si>
    <t>NBTS01451</t>
  </si>
  <si>
    <t>Lê Đình Thuật</t>
  </si>
  <si>
    <t>NBTS01452</t>
  </si>
  <si>
    <t>Trần Minh Phúc</t>
  </si>
  <si>
    <t>NBTS01453</t>
  </si>
  <si>
    <t>Phan Thị Thanh Trúc</t>
  </si>
  <si>
    <t>NBTS01454</t>
  </si>
  <si>
    <t>Kiều Tân Phú</t>
  </si>
  <si>
    <t>NBTS01455</t>
  </si>
  <si>
    <t>Trần Anh Quỳnh</t>
  </si>
  <si>
    <t>NBTS01456</t>
  </si>
  <si>
    <t>Trần Thanh Hưng</t>
  </si>
  <si>
    <t>NBTS01457</t>
  </si>
  <si>
    <t>Nguyễn Hồng Phi Yến</t>
  </si>
  <si>
    <t>04/05/2018</t>
  </si>
  <si>
    <t>NBTS01458</t>
  </si>
  <si>
    <t>Tạ Thanh Sanh</t>
  </si>
  <si>
    <t>NBTS01459</t>
  </si>
  <si>
    <t>Mai Chí Kiên</t>
  </si>
  <si>
    <t>05/05/2018</t>
  </si>
  <si>
    <t>NBTS01460</t>
  </si>
  <si>
    <t>NGÔ THỊ SOA</t>
  </si>
  <si>
    <t>NBTS01461</t>
  </si>
  <si>
    <t>TRẦN THỊ MỸ HẠNH</t>
  </si>
  <si>
    <t>NBTS01462</t>
  </si>
  <si>
    <t>Nguyễn Quốc Thàng</t>
  </si>
  <si>
    <t>NBTS01463</t>
  </si>
  <si>
    <t>Lê Thành Sơn</t>
  </si>
  <si>
    <t>NBTS01464</t>
  </si>
  <si>
    <t>Trần Quốc Hải</t>
  </si>
  <si>
    <t>07/05/2018</t>
  </si>
  <si>
    <t>NBTS01465</t>
  </si>
  <si>
    <t>Võ Thành Phi</t>
  </si>
  <si>
    <t>NBTS01466</t>
  </si>
  <si>
    <t>Văn Quốc Thanh</t>
  </si>
  <si>
    <t>NBTS01467</t>
  </si>
  <si>
    <t>Võ Trí Cường</t>
  </si>
  <si>
    <t>NBTS01468</t>
  </si>
  <si>
    <t>Lương Thị Mỹ Lệ</t>
  </si>
  <si>
    <t>NBTS01469</t>
  </si>
  <si>
    <t>Nguyễn Hữu Hùng</t>
  </si>
  <si>
    <t>09/05/2018</t>
  </si>
  <si>
    <t>NBTS01470</t>
  </si>
  <si>
    <t>08/05/2018</t>
  </si>
  <si>
    <t>NBTS01471</t>
  </si>
  <si>
    <t>Nguyễn Xuân Trung</t>
  </si>
  <si>
    <t>NBTS01472</t>
  </si>
  <si>
    <t>NBTS01473</t>
  </si>
  <si>
    <t>Cao Văn Điệp</t>
  </si>
  <si>
    <t>NBTS01474</t>
  </si>
  <si>
    <t>Nguyễn Văn Phương</t>
  </si>
  <si>
    <t>NBTS01475</t>
  </si>
  <si>
    <t>Mai Thanh Liêm</t>
  </si>
  <si>
    <t>NBTS01476</t>
  </si>
  <si>
    <t>Trương Thị Thu Hiền</t>
  </si>
  <si>
    <t>NBTS01477</t>
  </si>
  <si>
    <t>Trần Sỹ Đức</t>
  </si>
  <si>
    <t>NBTS01478</t>
  </si>
  <si>
    <t>Lê Trần Huy Dũng</t>
  </si>
  <si>
    <t>NBTS01479</t>
  </si>
  <si>
    <t>NBTS01480</t>
  </si>
  <si>
    <t>Võ Thanh Hiền</t>
  </si>
  <si>
    <t>NBTS01481</t>
  </si>
  <si>
    <t>Nguyễn Minh Tự</t>
  </si>
  <si>
    <t>ss</t>
  </si>
  <si>
    <t>NBTS01482</t>
  </si>
  <si>
    <t>NBTS01483</t>
  </si>
  <si>
    <t>Nguyễn Quốc Thắng</t>
  </si>
  <si>
    <t>NBTS01484</t>
  </si>
  <si>
    <t>Hoàng Nhật Thành</t>
  </si>
  <si>
    <t>NBTS01485</t>
  </si>
  <si>
    <t>Ngô Anh Huy</t>
  </si>
  <si>
    <t>NBTS01486</t>
  </si>
  <si>
    <t>Phan Hồng Tín</t>
  </si>
  <si>
    <t>NBTS01487</t>
  </si>
  <si>
    <t>Hồ Ngọc Kim</t>
  </si>
  <si>
    <t>NBTS01488</t>
  </si>
  <si>
    <t>Bùi Nguyên Lực</t>
  </si>
  <si>
    <t>NBTS01489</t>
  </si>
  <si>
    <t>Hoàng Thanh Hoạt</t>
  </si>
  <si>
    <t>NBTS01490</t>
  </si>
  <si>
    <t>Nguyễn Đình chí</t>
  </si>
  <si>
    <t>NBTS01491</t>
  </si>
  <si>
    <t>Hoàng Thị Sơn</t>
  </si>
  <si>
    <t>NBTS01492</t>
  </si>
  <si>
    <t>Nguyễn Văn Quân</t>
  </si>
  <si>
    <t>NBTS01493</t>
  </si>
  <si>
    <t>Phạm Văn Mười</t>
  </si>
  <si>
    <t>NBTS01494</t>
  </si>
  <si>
    <t>Nguyễn Thị Trường</t>
  </si>
  <si>
    <t>NBTS01495</t>
  </si>
  <si>
    <t>Thái Hồng Quang</t>
  </si>
  <si>
    <t>NBTS01496</t>
  </si>
  <si>
    <t>Đỗ Hoàng Huệ</t>
  </si>
  <si>
    <t>NBTS01497</t>
  </si>
  <si>
    <t>Đặng Công Trí</t>
  </si>
  <si>
    <t>NBTS01498</t>
  </si>
  <si>
    <t>Huỳnh Y Khoa</t>
  </si>
  <si>
    <t>NBTS01499</t>
  </si>
  <si>
    <t>Ngô Thị Huyền</t>
  </si>
  <si>
    <t>NBTS01500</t>
  </si>
  <si>
    <t>Trần Minh Dũng</t>
  </si>
  <si>
    <t>NBTS01501</t>
  </si>
  <si>
    <t>Phạm Quốc Việt</t>
  </si>
  <si>
    <t>NBTS01502</t>
  </si>
  <si>
    <t>Võ Thành Phong</t>
  </si>
  <si>
    <t>NBTS01503</t>
  </si>
  <si>
    <t>Phạm Thanh Dinh</t>
  </si>
  <si>
    <t>NBTS01504</t>
  </si>
  <si>
    <t>Nguyễn Ngọc Xuân</t>
  </si>
  <si>
    <t>NBTS01505</t>
  </si>
  <si>
    <t>Huỳnh Sô Ri Da</t>
  </si>
  <si>
    <t>NBTS01506</t>
  </si>
  <si>
    <t>Mai Quang Phong</t>
  </si>
  <si>
    <t>NBTS01507</t>
  </si>
  <si>
    <t>Trương Kim Long</t>
  </si>
  <si>
    <t>NBTS01508</t>
  </si>
  <si>
    <t>NBTS01509</t>
  </si>
  <si>
    <t>Trần Đình Khải</t>
  </si>
  <si>
    <t>NBTS01510</t>
  </si>
  <si>
    <t>Nguyễn Thị Hà</t>
  </si>
  <si>
    <t>21/05/2018</t>
  </si>
  <si>
    <t>NBTS01511</t>
  </si>
  <si>
    <t>Trần Thị Kim Ngân</t>
  </si>
  <si>
    <t>NBTS01512</t>
  </si>
  <si>
    <t>Đinh Quốc Nhựt</t>
  </si>
  <si>
    <t>NBTS01513</t>
  </si>
  <si>
    <t>Lê Hồng Sơn</t>
  </si>
  <si>
    <t>NBTS01514</t>
  </si>
  <si>
    <t>Trần Thị Loan</t>
  </si>
  <si>
    <t>NBTS01515</t>
  </si>
  <si>
    <t>Nguyễn Thành Uy</t>
  </si>
  <si>
    <t>NBTS01516</t>
  </si>
  <si>
    <t>Huỳnh Hòa Vủ</t>
  </si>
  <si>
    <t>NBTS01517</t>
  </si>
  <si>
    <t>Trần Đăng Khoa</t>
  </si>
  <si>
    <t>NBTS01518</t>
  </si>
  <si>
    <t>01/06/2018</t>
  </si>
  <si>
    <t>NBTS01519</t>
  </si>
  <si>
    <t>Đặng Văn Tây</t>
  </si>
  <si>
    <t>NBTS01520</t>
  </si>
  <si>
    <t>Phan Quang Hà</t>
  </si>
  <si>
    <t>NBTS01521</t>
  </si>
  <si>
    <t>Nguyễn Quang Hùng</t>
  </si>
  <si>
    <t>NBTS01522</t>
  </si>
  <si>
    <t>Trần Thụy Bảo Trân</t>
  </si>
  <si>
    <t>NBTS01523</t>
  </si>
  <si>
    <t>Nguyễn Trung Trực</t>
  </si>
  <si>
    <t>NBTS01524</t>
  </si>
  <si>
    <t>Lê Minh Hiếu</t>
  </si>
  <si>
    <t>NBTS01525</t>
  </si>
  <si>
    <t>Lê Huyền Diệu</t>
  </si>
  <si>
    <t>NBTS01526</t>
  </si>
  <si>
    <t>Đặng Thanh Tùng</t>
  </si>
  <si>
    <t>NBTS01527</t>
  </si>
  <si>
    <t>Trần Việt An</t>
  </si>
  <si>
    <t>NBTS01528</t>
  </si>
  <si>
    <t>Đỗ Thị Bé Lan</t>
  </si>
  <si>
    <t>NBTS01530</t>
  </si>
  <si>
    <t>Phan Ngọc Thanh Hương</t>
  </si>
  <si>
    <t>NBTS01531</t>
  </si>
  <si>
    <t>Lê Công Hoàng</t>
  </si>
  <si>
    <t>Re-Retail</t>
  </si>
  <si>
    <t>NBTS01532</t>
  </si>
  <si>
    <t>Nguyễn Hoàng Minh Tuấn</t>
  </si>
  <si>
    <t>NBTS01533</t>
  </si>
  <si>
    <t>Võ Nhật Bình</t>
  </si>
  <si>
    <t>NBTS01534</t>
  </si>
  <si>
    <t>Bá Thị Bich Hoàng</t>
  </si>
  <si>
    <t>NBTS01535</t>
  </si>
  <si>
    <t>Lê Thanh Ngọc</t>
  </si>
  <si>
    <t>NBTS01536</t>
  </si>
  <si>
    <t>Huỳnh Hoàng Vũ</t>
  </si>
  <si>
    <t>NBTS01537</t>
  </si>
  <si>
    <t>NGUYỄN VĂN TÂM</t>
  </si>
  <si>
    <t>NBTS01538</t>
  </si>
  <si>
    <t>Nguyễn Duy Trường</t>
  </si>
  <si>
    <t>NBTS01539</t>
  </si>
  <si>
    <t>Vũ Thanh Phú</t>
  </si>
  <si>
    <t>04/06/2018</t>
  </si>
  <si>
    <t>NBTS01540</t>
  </si>
  <si>
    <t>Nguyễn Tiến Dũng</t>
  </si>
  <si>
    <t>NBTS01541</t>
  </si>
  <si>
    <t>Ngô Thị Liễu</t>
  </si>
  <si>
    <t>NBTS01542</t>
  </si>
  <si>
    <t>Trần Nhật Quang</t>
  </si>
  <si>
    <t>NBTS01543</t>
  </si>
  <si>
    <t>05/06/2018</t>
  </si>
  <si>
    <t>NBTS01544</t>
  </si>
  <si>
    <t>Nguyễn Minh Hồ Trung Hậu</t>
  </si>
  <si>
    <t>Re-WS</t>
  </si>
  <si>
    <t>NBTS01546</t>
  </si>
  <si>
    <t>Nguyễn Thị Nhả</t>
  </si>
  <si>
    <t>NBTS01547</t>
  </si>
  <si>
    <t>Tống Phước Trưởng</t>
  </si>
  <si>
    <t>NBTS01548</t>
  </si>
  <si>
    <t>NBTS01549</t>
  </si>
  <si>
    <t>Phạm Thị Thu Phương</t>
  </si>
  <si>
    <t>NBTS01550</t>
  </si>
  <si>
    <t>Nguyễn Thị Thùy Dung</t>
  </si>
  <si>
    <t>NBTS01551</t>
  </si>
  <si>
    <t>PHAN HUY BÌNH</t>
  </si>
  <si>
    <t>NBTS01552</t>
  </si>
  <si>
    <t>Nguyễn Khắc Quy</t>
  </si>
  <si>
    <t>NBTS01553</t>
  </si>
  <si>
    <t>NBTS01554</t>
  </si>
  <si>
    <t>Hoàng Trọng Minh</t>
  </si>
  <si>
    <t>NBTS01555</t>
  </si>
  <si>
    <t>Hồ Hữu Trí</t>
  </si>
  <si>
    <t>NBTS01556</t>
  </si>
  <si>
    <t>Trần Lâm Sơn</t>
  </si>
  <si>
    <t>NBTS01557</t>
  </si>
  <si>
    <t>Bạch Văn Tú</t>
  </si>
  <si>
    <t>NBTS01558</t>
  </si>
  <si>
    <t>Lê Minh Long</t>
  </si>
  <si>
    <t>BM</t>
  </si>
  <si>
    <t>NBTS01559</t>
  </si>
  <si>
    <t>Nguyễn Minh Triết</t>
  </si>
  <si>
    <t>NBTS01560</t>
  </si>
  <si>
    <t>Bùi Thị Lan Hương</t>
  </si>
  <si>
    <t>08/06/2018</t>
  </si>
  <si>
    <t>NBTS01561</t>
  </si>
  <si>
    <t>Phạm Minh Hiếu</t>
  </si>
  <si>
    <t>NBTS01562</t>
  </si>
  <si>
    <t>Trịnh Thị Thái</t>
  </si>
  <si>
    <t>NBTS01563</t>
  </si>
  <si>
    <t> Hoàng Thị Tuyết</t>
  </si>
  <si>
    <t>NBTS01564</t>
  </si>
  <si>
    <t>Hoàng Ngọc Ren</t>
  </si>
  <si>
    <t>11/06/2018</t>
  </si>
  <si>
    <t>NBTS01565</t>
  </si>
  <si>
    <t>Nguyễn Minh</t>
  </si>
  <si>
    <t>NBTS01566</t>
  </si>
  <si>
    <t>Phan Văn Trung</t>
  </si>
  <si>
    <t>NBTS01567</t>
  </si>
  <si>
    <t>Phạm Thị Thúy An</t>
  </si>
  <si>
    <t>NBTS01568</t>
  </si>
  <si>
    <t>Trần Thị Lương</t>
  </si>
  <si>
    <t>NBTS01570</t>
  </si>
  <si>
    <t xml:space="preserve">Trần Văn Tuấn </t>
  </si>
  <si>
    <t>20/05/2018</t>
  </si>
  <si>
    <t>NBTS01571</t>
  </si>
  <si>
    <t xml:space="preserve">Trịnh Ngọc Quí </t>
  </si>
  <si>
    <t>NBTS01572</t>
  </si>
  <si>
    <t>NBTS01573</t>
  </si>
  <si>
    <t xml:space="preserve">Nguyễn Thị Cẩm Giang </t>
  </si>
  <si>
    <t>NBTS01574</t>
  </si>
  <si>
    <t>Đỗ Phúc Khang An</t>
  </si>
  <si>
    <t>NBTS01575</t>
  </si>
  <si>
    <t>Phạm Hoàng Thành</t>
  </si>
  <si>
    <t>NBTS01576</t>
  </si>
  <si>
    <t>Nguyễn Trường Phú</t>
  </si>
  <si>
    <t>NBTS01577</t>
  </si>
  <si>
    <t>NBTS01578</t>
  </si>
  <si>
    <t>NBTS01579</t>
  </si>
  <si>
    <t>Nguyện Thị Phương Linh</t>
  </si>
  <si>
    <t>NBTS01580</t>
  </si>
  <si>
    <t>Dương Thành Nhạn</t>
  </si>
  <si>
    <t>NBTS01581</t>
  </si>
  <si>
    <t>Huỳnh Văn Trường Hận</t>
  </si>
  <si>
    <t>NBTS01582</t>
  </si>
  <si>
    <t>Tăng Văn Khương</t>
  </si>
  <si>
    <t>NBTS01583</t>
  </si>
  <si>
    <t>Nguyễn Thị Kim Ngọc</t>
  </si>
  <si>
    <t>NBTS01584</t>
  </si>
  <si>
    <t>Võ Thị Cẩm Tú</t>
  </si>
  <si>
    <t>NBTS01585</t>
  </si>
  <si>
    <t>NBTS01586</t>
  </si>
  <si>
    <t>Lê Phúc</t>
  </si>
  <si>
    <t>NBTS01587</t>
  </si>
  <si>
    <t>Trần Hoàng Hải</t>
  </si>
  <si>
    <t>NBTS01588</t>
  </si>
  <si>
    <t>NBTS01590</t>
  </si>
  <si>
    <t>Phạm Anh Đào</t>
  </si>
  <si>
    <t>NBTS01591</t>
  </si>
  <si>
    <t>Lâm Nguyễn Hồng Phúc</t>
  </si>
  <si>
    <t>NBTS01592</t>
  </si>
  <si>
    <t>Võ Châu Đoan</t>
  </si>
  <si>
    <t>NBTS01593</t>
  </si>
  <si>
    <t>Bùi Thị Ngọc Thúy</t>
  </si>
  <si>
    <t>18/06/2018</t>
  </si>
  <si>
    <t>NBTS01594</t>
  </si>
  <si>
    <t>Nguyễn Công Toàn</t>
  </si>
  <si>
    <t>10/06/2018</t>
  </si>
  <si>
    <t>NBTS01595</t>
  </si>
  <si>
    <t>Nguyễn Hoàng Khải</t>
  </si>
  <si>
    <t>NBTS01596</t>
  </si>
  <si>
    <t>Lê Hoàng Huy</t>
  </si>
  <si>
    <t>NBTS01597</t>
  </si>
  <si>
    <t>Lê Hoàng Dũng</t>
  </si>
  <si>
    <t>NBTS01598</t>
  </si>
  <si>
    <t>Nguyễn Lê Minh Quân</t>
  </si>
  <si>
    <t>NBTS01599</t>
  </si>
  <si>
    <t>Phạm Thị Thanh Huyền</t>
  </si>
  <si>
    <t>NBTS01600</t>
  </si>
  <si>
    <t>Nguyễn Minh Khôi</t>
  </si>
  <si>
    <t>NBTS01601</t>
  </si>
  <si>
    <t>Nguyễn Thái Vinh</t>
  </si>
  <si>
    <t>NBTS01602</t>
  </si>
  <si>
    <t>Trần Công Huân</t>
  </si>
  <si>
    <t>NBTS01604</t>
  </si>
  <si>
    <t>Trương Quang Cảnh</t>
  </si>
  <si>
    <t>NBTS01605</t>
  </si>
  <si>
    <t>NBTS01606</t>
  </si>
  <si>
    <t>NBTS01607</t>
  </si>
  <si>
    <t>NBTS01608</t>
  </si>
  <si>
    <t>Ngô Trung Tâm</t>
  </si>
  <si>
    <t>NBTS01609</t>
  </si>
  <si>
    <t>Trịnh Văn Hoàng</t>
  </si>
  <si>
    <t>21/06/2018</t>
  </si>
  <si>
    <t>NBTS01610</t>
  </si>
  <si>
    <t>NBTS01611</t>
  </si>
  <si>
    <t>Đoàn Hữu Thắng</t>
  </si>
  <si>
    <t>NBTS01612</t>
  </si>
  <si>
    <t>Lư Thị Thúy Hằng</t>
  </si>
  <si>
    <t>NBTS01613</t>
  </si>
  <si>
    <t>Nguyễn Thế Duy</t>
  </si>
  <si>
    <t>NBTS01614</t>
  </si>
  <si>
    <t>Phạm Quốc Lập</t>
  </si>
  <si>
    <t>28/06/2018</t>
  </si>
  <si>
    <t>NBTS01615</t>
  </si>
  <si>
    <t>NBTS01616</t>
  </si>
  <si>
    <t>NBTS01617</t>
  </si>
  <si>
    <t>Nguyễn Trường Soái</t>
  </si>
  <si>
    <t>02/07/2018</t>
  </si>
  <si>
    <t>NBTS01618</t>
  </si>
  <si>
    <t>Cao Thị Quỳnh Khanh</t>
  </si>
  <si>
    <t>NBTS01619</t>
  </si>
  <si>
    <t>Võ Hoàng Tuấn</t>
  </si>
  <si>
    <t>NBTS01620</t>
  </si>
  <si>
    <t>Phạm Đình Chương</t>
  </si>
  <si>
    <t>NBTS01621</t>
  </si>
  <si>
    <t>Trần Ngọc Tuyền</t>
  </si>
  <si>
    <t>NBTS01622</t>
  </si>
  <si>
    <t>NBTS01623</t>
  </si>
  <si>
    <t>Dương Thị Ngọc Oanh</t>
  </si>
  <si>
    <t>01/07/2018</t>
  </si>
  <si>
    <t>NBTS01624</t>
  </si>
  <si>
    <t>Đào Thị Chinh</t>
  </si>
  <si>
    <t>NBTS01625</t>
  </si>
  <si>
    <t>Nguyễn Ngọc Chân</t>
  </si>
  <si>
    <t>NBTS01626</t>
  </si>
  <si>
    <t>Triệu Quang Minh</t>
  </si>
  <si>
    <t>NBTS01627</t>
  </si>
  <si>
    <t>Đỗ Kim Thoa</t>
  </si>
  <si>
    <t>NBTS01628</t>
  </si>
  <si>
    <t>Nguyễn Thị Vân Chi</t>
  </si>
  <si>
    <t>NBTS01629</t>
  </si>
  <si>
    <t>Phan Văn Anh</t>
  </si>
  <si>
    <t>03/07/2018</t>
  </si>
  <si>
    <t>NBTS01630</t>
  </si>
  <si>
    <t>LÊ PHÁT CANG</t>
  </si>
  <si>
    <t>Re-retail</t>
  </si>
  <si>
    <t>NBTS01631</t>
  </si>
  <si>
    <t>NGUYỄN VĂN BÌNH</t>
  </si>
  <si>
    <t>NBTS01632</t>
  </si>
  <si>
    <t>Võ Thị Mai Phương Thanh</t>
  </si>
  <si>
    <t>NBTS01633</t>
  </si>
  <si>
    <t>Phạm Hữu Trong</t>
  </si>
  <si>
    <t>NBTS01634</t>
  </si>
  <si>
    <t>Nguyễn Phương Thùy</t>
  </si>
  <si>
    <t>NBTS01635</t>
  </si>
  <si>
    <t>Cao Ngọc Thư</t>
  </si>
  <si>
    <t>NBTS01636</t>
  </si>
  <si>
    <t>Nguyễn Thu Thảo</t>
  </si>
  <si>
    <t>NBTS01637</t>
  </si>
  <si>
    <t>Tran Van Linh</t>
  </si>
  <si>
    <t>NBTS01638</t>
  </si>
  <si>
    <t>Nguyễn Thị Hoài Thương</t>
  </si>
  <si>
    <t>NBTS01639</t>
  </si>
  <si>
    <t>Phạm Quốc Thiên</t>
  </si>
  <si>
    <t>NBTS01640</t>
  </si>
  <si>
    <t>NBTS01641</t>
  </si>
  <si>
    <t>NBTS01642</t>
  </si>
  <si>
    <t>Trần Thị Kim Dung</t>
  </si>
  <si>
    <t>NBTS01644</t>
  </si>
  <si>
    <t>Trần Huy Lộc</t>
  </si>
  <si>
    <t>NBTS01645</t>
  </si>
  <si>
    <t>Nguyễn Trí Hùng</t>
  </si>
  <si>
    <t>NBTS01646</t>
  </si>
  <si>
    <t>Cao Bảo Anh</t>
  </si>
  <si>
    <t>NBTS01647</t>
  </si>
  <si>
    <t>Bùi Văn Nam</t>
  </si>
  <si>
    <t>NBTS01648</t>
  </si>
  <si>
    <t>NBTS01649</t>
  </si>
  <si>
    <t>Nguyễn Minh Đầy</t>
  </si>
  <si>
    <t>NBTS01650</t>
  </si>
  <si>
    <t>Nguyễn Phúc Hoà</t>
  </si>
  <si>
    <t>NBTS01651</t>
  </si>
  <si>
    <t>Nguyễn Thị Thanh Ngân</t>
  </si>
  <si>
    <t>NBTS01652</t>
  </si>
  <si>
    <t>Nguyễn Thị Mai 1</t>
  </si>
  <si>
    <t>NBTS01653</t>
  </si>
  <si>
    <t>Ngô Văn Công</t>
  </si>
  <si>
    <t>NBTS01654</t>
  </si>
  <si>
    <t>Nguyễn Hữu Nhật</t>
  </si>
  <si>
    <t>NBTS01655</t>
  </si>
  <si>
    <t>Phạm Văn Sỹ</t>
  </si>
  <si>
    <t>NBTS01656</t>
  </si>
  <si>
    <t>Trương Văn Nhơn</t>
  </si>
  <si>
    <t>NBTS01657</t>
  </si>
  <si>
    <t>Mã Ái Vân</t>
  </si>
  <si>
    <t>NBTS01658</t>
  </si>
  <si>
    <t>Trần Thành Thật</t>
  </si>
  <si>
    <t>NBTS01659</t>
  </si>
  <si>
    <t>SMDB ( MO)</t>
  </si>
  <si>
    <t>NBTS01660</t>
  </si>
  <si>
    <t>NBTS01661</t>
  </si>
  <si>
    <t>Nguyễn Thị Huệ</t>
  </si>
  <si>
    <t>NBTS01662</t>
  </si>
  <si>
    <t>Nguyễn Thị Phượng</t>
  </si>
  <si>
    <t>NBTS01663</t>
  </si>
  <si>
    <t>NBTS01664</t>
  </si>
  <si>
    <t>NBTS01665</t>
  </si>
  <si>
    <t>Võ Duy Huy Bảo</t>
  </si>
  <si>
    <t>NBTS01666</t>
  </si>
  <si>
    <t>Vũ Vinh Sang</t>
  </si>
  <si>
    <t>NBTS01667</t>
  </si>
  <si>
    <t>Trần Đức Nhân</t>
  </si>
  <si>
    <t>NBTS01668</t>
  </si>
  <si>
    <t>Trần Phước Đức</t>
  </si>
  <si>
    <t>NBTS01669</t>
  </si>
  <si>
    <t>Phạm Thị Ánh Nguyệt</t>
  </si>
  <si>
    <t>NBTS01670</t>
  </si>
  <si>
    <t>Nguyễn Thị Thu Hồng</t>
  </si>
  <si>
    <t>NBTS01671</t>
  </si>
  <si>
    <t>Nguyễn Anh Phi</t>
  </si>
  <si>
    <t>NBTS01672</t>
  </si>
  <si>
    <t>Hồ Duy Cường</t>
  </si>
  <si>
    <t>NBTS01673</t>
  </si>
  <si>
    <t xml:space="preserve">Nguyễn Hữu Phước Trung </t>
  </si>
  <si>
    <t>NBTS01674</t>
  </si>
  <si>
    <t>Đỗ Thu Ngân</t>
  </si>
  <si>
    <t>NBTS01675</t>
  </si>
  <si>
    <t>NBTS01676</t>
  </si>
  <si>
    <t>NBTS01677</t>
  </si>
  <si>
    <t>Nguyễn Thị Quỳnh Giao</t>
  </si>
  <si>
    <t>NBTS01678</t>
  </si>
  <si>
    <t>Lê Văn Trường</t>
  </si>
  <si>
    <t>NBTS01679</t>
  </si>
  <si>
    <t>Nguyễn Duy Có</t>
  </si>
  <si>
    <t>09/07/2018</t>
  </si>
  <si>
    <t>NBTS01680</t>
  </si>
  <si>
    <t>NGUYỄN THỊ THU NGÂN</t>
  </si>
  <si>
    <t>NBTS01681</t>
  </si>
  <si>
    <t>NBTS01682</t>
  </si>
  <si>
    <t>Ngô Ý</t>
  </si>
  <si>
    <t>NBTS01683</t>
  </si>
  <si>
    <t>Lê Thị Phương Thanh</t>
  </si>
  <si>
    <t>NBTS01684</t>
  </si>
  <si>
    <t xml:space="preserve">Trần Thanh Phi Hùng </t>
  </si>
  <si>
    <t>NBTS01685</t>
  </si>
  <si>
    <t>Trần Hữu Nguyện</t>
  </si>
  <si>
    <t>NBTS01686</t>
  </si>
  <si>
    <t>Hồ Thuận</t>
  </si>
  <si>
    <t>10/07/2018</t>
  </si>
  <si>
    <t>NBTS01687</t>
  </si>
  <si>
    <t>Hồ Văn Đạt</t>
  </si>
  <si>
    <t>13/07/2018</t>
  </si>
  <si>
    <t>NBTS01688</t>
  </si>
  <si>
    <t>Huỳnh Minh Tâm</t>
  </si>
  <si>
    <t>NBTS01689</t>
  </si>
  <si>
    <t>NBTS01690</t>
  </si>
  <si>
    <t>Nguyễn Thị Thu Hiền</t>
  </si>
  <si>
    <t>16/07/2018</t>
  </si>
  <si>
    <t>NBTS01691</t>
  </si>
  <si>
    <t>Trần Phú Quý</t>
  </si>
  <si>
    <t>NBTS01692</t>
  </si>
  <si>
    <t>Nguyễn Hoàng Phúc</t>
  </si>
  <si>
    <t>NBTS01693</t>
  </si>
  <si>
    <t>Trịnh văn luật</t>
  </si>
  <si>
    <t>NBTS01694</t>
  </si>
  <si>
    <t>Nguyễn Văn Hiệp</t>
  </si>
  <si>
    <t>NBTS01695</t>
  </si>
  <si>
    <t>Đoàn Thanh Bình</t>
  </si>
  <si>
    <t>NBTS01696</t>
  </si>
  <si>
    <t>Phạm Ngọc Hiên</t>
  </si>
  <si>
    <t>NBTS01697</t>
  </si>
  <si>
    <t>Vũ Mạnh Tuyền</t>
  </si>
  <si>
    <t>19/07/2018</t>
  </si>
  <si>
    <t>NBTS01698</t>
  </si>
  <si>
    <t>Lê Hoàng An</t>
  </si>
  <si>
    <t>NBTS01699</t>
  </si>
  <si>
    <t>NBTS01700</t>
  </si>
  <si>
    <t>Trần Anh Tuấn</t>
  </si>
  <si>
    <t>NBTS01701</t>
  </si>
  <si>
    <t>Hồ Vũ Trường Giang</t>
  </si>
  <si>
    <t>NBTS01702</t>
  </si>
  <si>
    <t>Hồ Minh Thắng</t>
  </si>
  <si>
    <t>NBTS01703</t>
  </si>
  <si>
    <t>Chề Triệu Linh</t>
  </si>
  <si>
    <t>NBTS01704</t>
  </si>
  <si>
    <t>NBTS01705</t>
  </si>
  <si>
    <t>Đặng Công Phác</t>
  </si>
  <si>
    <t>NBTS01706</t>
  </si>
  <si>
    <t>NBTS01707</t>
  </si>
  <si>
    <t>Đỗ Văn Công</t>
  </si>
  <si>
    <t>NBTS01708</t>
  </si>
  <si>
    <t>Trần Văn Hồng</t>
  </si>
  <si>
    <t>NBTS01709</t>
  </si>
  <si>
    <t>NBTS01710</t>
  </si>
  <si>
    <t>Ma Thị Thấm</t>
  </si>
  <si>
    <t>21/07/2018</t>
  </si>
  <si>
    <t>NBTS01711</t>
  </si>
  <si>
    <t>Nguyễn Thị Diện</t>
  </si>
  <si>
    <t>NBTS01712</t>
  </si>
  <si>
    <t>Lò Thị Anh</t>
  </si>
  <si>
    <t>NBTS01713</t>
  </si>
  <si>
    <t>Nguyễn Phước Hiền</t>
  </si>
  <si>
    <t>NBTS01714</t>
  </si>
  <si>
    <t>RE-RETAIL</t>
  </si>
  <si>
    <t>NBTS01715</t>
  </si>
  <si>
    <t>NBTS01716</t>
  </si>
  <si>
    <t>Lê Thị Xuân Hằng</t>
  </si>
  <si>
    <t>23/07/2018</t>
  </si>
  <si>
    <t>NBTS01717</t>
  </si>
  <si>
    <t>NBTS01718</t>
  </si>
  <si>
    <t>Nguyễn Ngọc Điệp</t>
  </si>
  <si>
    <t>NBTS01719</t>
  </si>
  <si>
    <t>Nguyễn Thị Bích Ngân</t>
  </si>
  <si>
    <t>NBTS01720</t>
  </si>
  <si>
    <t>Nguyễn Bình Sơn</t>
  </si>
  <si>
    <t>NBTS01721</t>
  </si>
  <si>
    <t>Lê Văn Lĩnh</t>
  </si>
  <si>
    <t>NBTS01722</t>
  </si>
  <si>
    <t>Ngô Văn Thanh</t>
  </si>
  <si>
    <t>NBTS01723</t>
  </si>
  <si>
    <t>Nguyễn Đức Thuận</t>
  </si>
  <si>
    <t>NBTS01724</t>
  </si>
  <si>
    <t>Nguyễn Thị Ngọc Phương</t>
  </si>
  <si>
    <t>NBTS01725</t>
  </si>
  <si>
    <t>Nguyễn Ngọc Toàn</t>
  </si>
  <si>
    <t>NBTS01726</t>
  </si>
  <si>
    <t>Nguyễn Ngọc Hậu</t>
  </si>
  <si>
    <t>NBTS01727</t>
  </si>
  <si>
    <t>Đinh Bá Lương</t>
  </si>
  <si>
    <t>NBTS01728</t>
  </si>
  <si>
    <t>Trần Công Quốc Khanh</t>
  </si>
  <si>
    <t>30/07/2018</t>
  </si>
  <si>
    <t>NBTS01729</t>
  </si>
  <si>
    <t>Hồ Thị Hoài Trân</t>
  </si>
  <si>
    <t>NBTS01730</t>
  </si>
  <si>
    <t xml:space="preserve">Võ Nguyên Chơn </t>
  </si>
  <si>
    <t>01/08/2018</t>
  </si>
  <si>
    <t>NBTS01731</t>
  </si>
  <si>
    <t xml:space="preserve">Đỗ Chí Cường </t>
  </si>
  <si>
    <t>NBTS01732</t>
  </si>
  <si>
    <t xml:space="preserve">Bùi Kiến Tín </t>
  </si>
  <si>
    <t>NBTS01733</t>
  </si>
  <si>
    <t xml:space="preserve">Phan Trung Việt </t>
  </si>
  <si>
    <t>NBTS01734</t>
  </si>
  <si>
    <t>TRẦN ĐỨC THƠ</t>
  </si>
  <si>
    <t>NBTS01735</t>
  </si>
  <si>
    <t>THÂN HOÀNG PHÚC</t>
  </si>
  <si>
    <t>NBTS01736</t>
  </si>
  <si>
    <t>Lê Anh Việt</t>
  </si>
  <si>
    <t>NBTS01737</t>
  </si>
  <si>
    <t>Lê Văn Giang</t>
  </si>
  <si>
    <t>NBTS01738</t>
  </si>
  <si>
    <t>Lê Văn Phúc</t>
  </si>
  <si>
    <t>NBTS01739</t>
  </si>
  <si>
    <t>Lê Văn Nam</t>
  </si>
  <si>
    <t>NBTS01740</t>
  </si>
  <si>
    <t>Nguyễn Hồng Long</t>
  </si>
  <si>
    <t>NBTS01741</t>
  </si>
  <si>
    <t>Võ Văn Thức</t>
  </si>
  <si>
    <t>NBTS01742</t>
  </si>
  <si>
    <t>Nguyễn Thanh Nhựt</t>
  </si>
  <si>
    <t>NBTS01743</t>
  </si>
  <si>
    <t>Sơn Ngọc Anh</t>
  </si>
  <si>
    <t>NBTS01744</t>
  </si>
  <si>
    <t>Nguyễn Thị Viết Thủy</t>
  </si>
  <si>
    <t>NBTS01745</t>
  </si>
  <si>
    <t>Đoàn Quốc Thắng</t>
  </si>
  <si>
    <t>NBTS01746</t>
  </si>
  <si>
    <t>Lê Thảo Nguyên</t>
  </si>
  <si>
    <t>NBTS01747</t>
  </si>
  <si>
    <t>Nguyễn Đình Chinh</t>
  </si>
  <si>
    <t>NBTS01748</t>
  </si>
  <si>
    <t>Nguyễn Hữu Quốc</t>
  </si>
  <si>
    <t>NBTS01749</t>
  </si>
  <si>
    <t>Nguyễn Quốc Khanh</t>
  </si>
  <si>
    <t>NBTS01750</t>
  </si>
  <si>
    <t>Phạm thị Tố Hảo</t>
  </si>
  <si>
    <t>NBTS01751</t>
  </si>
  <si>
    <t>Trương Hiếu Nghĩa</t>
  </si>
  <si>
    <t>NBTS01752</t>
  </si>
  <si>
    <t>Hồ Huyền Trân</t>
  </si>
  <si>
    <t>NBTS01753</t>
  </si>
  <si>
    <t>NGUYỄN NGỌC HOÀNG</t>
  </si>
  <si>
    <t>NBTS01754</t>
  </si>
  <si>
    <t>Nguyễn Tiến Hòa</t>
  </si>
  <si>
    <t>NBTS01755</t>
  </si>
  <si>
    <t>Võ Thị Phương Ly</t>
  </si>
  <si>
    <t>NBTS01756</t>
  </si>
  <si>
    <t>Nguyễn Hoàng Thắng</t>
  </si>
  <si>
    <t>NBTS01757</t>
  </si>
  <si>
    <t>Từ Văn Hiếu</t>
  </si>
  <si>
    <t>NBTS01758</t>
  </si>
  <si>
    <t>Nguyễn Văn Thanh</t>
  </si>
  <si>
    <t>NBTS01759</t>
  </si>
  <si>
    <t>NBTS01760</t>
  </si>
  <si>
    <t>NGUYỄN THỊ THU THỦY</t>
  </si>
  <si>
    <t>NBTS01761</t>
  </si>
  <si>
    <t>NGUYỄN THỊ THANH TÂM</t>
  </si>
  <si>
    <t>NBTS01762</t>
  </si>
  <si>
    <t>Nguyễn Đức Công</t>
  </si>
  <si>
    <t>NBTS01763</t>
  </si>
  <si>
    <t>Nguyễn Chí Ninh</t>
  </si>
  <si>
    <t>06/08/2018</t>
  </si>
  <si>
    <t>NBTS01764</t>
  </si>
  <si>
    <t>NGUYỄN VĂN THUẬN</t>
  </si>
  <si>
    <t>NBTS01765</t>
  </si>
  <si>
    <t>Hồ Minh Tuấn</t>
  </si>
  <si>
    <t>NBTS01766</t>
  </si>
  <si>
    <t>Nguyễn Đăng Phước</t>
  </si>
  <si>
    <t>NBTS01767</t>
  </si>
  <si>
    <t>Nguyễn Duy Khải</t>
  </si>
  <si>
    <t>NBTS01768</t>
  </si>
  <si>
    <t>Nguyễn Khắc Huy</t>
  </si>
  <si>
    <t>NBTS01769</t>
  </si>
  <si>
    <t>NBTS01770</t>
  </si>
  <si>
    <t>Lê Thị Mỹ Trinh</t>
  </si>
  <si>
    <t>NBTS01771</t>
  </si>
  <si>
    <t>Lê Huyền Trang</t>
  </si>
  <si>
    <t>NBTS01772</t>
  </si>
  <si>
    <t>Nguyễn Văn Huy</t>
  </si>
  <si>
    <t>NBTS01773</t>
  </si>
  <si>
    <t>Lê Vũ Hoàng Hưng</t>
  </si>
  <si>
    <t>NBTS01774</t>
  </si>
  <si>
    <t>Lý Minh Phụng</t>
  </si>
  <si>
    <t>NBTS01775</t>
  </si>
  <si>
    <t>Nguyễn Vũ Khang</t>
  </si>
  <si>
    <t>NBTS01776</t>
  </si>
  <si>
    <t>Hoàng Văn Hào</t>
  </si>
  <si>
    <t>NBTS01777</t>
  </si>
  <si>
    <t>NBTS01778</t>
  </si>
  <si>
    <t>Nguyễn Huy Tiến</t>
  </si>
  <si>
    <t>NBTS01779</t>
  </si>
  <si>
    <t>Trần Thì Diễm</t>
  </si>
  <si>
    <t>NBTS01780</t>
  </si>
  <si>
    <t>Nguyễn Cường</t>
  </si>
  <si>
    <t>NBTS01781</t>
  </si>
  <si>
    <t>NBTS01782</t>
  </si>
  <si>
    <t>Nguyễn Đặng Hoài Phong</t>
  </si>
  <si>
    <t>NBTS01783</t>
  </si>
  <si>
    <t>Trần Khắc Minh Tấn</t>
  </si>
  <si>
    <t>Direct</t>
  </si>
  <si>
    <t>NBTS01784</t>
  </si>
  <si>
    <t>Đỗ Thị Lan</t>
  </si>
  <si>
    <t>09/08/2018</t>
  </si>
  <si>
    <t>NBTS01785</t>
  </si>
  <si>
    <t>Nguyễn Đăng Tý</t>
  </si>
  <si>
    <t>NBTS01786</t>
  </si>
  <si>
    <t>Nguyễn Thanh Đầy</t>
  </si>
  <si>
    <t>NBTS01787</t>
  </si>
  <si>
    <t>Đặng Trung Hiếu</t>
  </si>
  <si>
    <t>10/08/2018</t>
  </si>
  <si>
    <t>NBTS01788</t>
  </si>
  <si>
    <t>Vũ Xuân Điền</t>
  </si>
  <si>
    <t>NBTS01789</t>
  </si>
  <si>
    <t>Vũ Văn Thắng</t>
  </si>
  <si>
    <t>inDirect</t>
  </si>
  <si>
    <t>NBTS01790</t>
  </si>
  <si>
    <t>Lê Vĩnh Tường</t>
  </si>
  <si>
    <t>NBTS01791</t>
  </si>
  <si>
    <t>NBTS01792</t>
  </si>
  <si>
    <t>Đặng Phước Hùng</t>
  </si>
  <si>
    <t>NBTS01793</t>
  </si>
  <si>
    <t>Đoàn Văn Phước</t>
  </si>
  <si>
    <t>NBTS01794</t>
  </si>
  <si>
    <t>Trần Nguyễn Hoàng</t>
  </si>
  <si>
    <t>11/08/2018</t>
  </si>
  <si>
    <t>NBTS01795</t>
  </si>
  <si>
    <t>Nguyễn Thị Ngọc Loan</t>
  </si>
  <si>
    <t>NBTS01796</t>
  </si>
  <si>
    <t>Phan Ngọc Quốc</t>
  </si>
  <si>
    <t>NBTS01797</t>
  </si>
  <si>
    <t>HUỲNH ANH TUẤN</t>
  </si>
  <si>
    <t>NBTS01798</t>
  </si>
  <si>
    <t>TRẦN NHẬT PHƯƠNG</t>
  </si>
  <si>
    <t>NBTS01799</t>
  </si>
  <si>
    <t>NGUYỄN TRUNG THÀNH</t>
  </si>
  <si>
    <t>NBTS01800</t>
  </si>
  <si>
    <t>NGUYỄN THỊ DIỆU HIỀN</t>
  </si>
  <si>
    <t>NBTS01801</t>
  </si>
  <si>
    <t>LÊ VI THANH</t>
  </si>
  <si>
    <t>NBTS01802</t>
  </si>
  <si>
    <t>Nguyễn Văn Sơn 1</t>
  </si>
  <si>
    <t>NBTS01803</t>
  </si>
  <si>
    <t>Trần Văn Sóc</t>
  </si>
  <si>
    <t>NBTS01804</t>
  </si>
  <si>
    <t>NBTS01805</t>
  </si>
  <si>
    <t>Trần Thị Hoan</t>
  </si>
  <si>
    <t>15/08/2018</t>
  </si>
  <si>
    <t>NBTS01806</t>
  </si>
  <si>
    <t>Lê Ngọc Đức</t>
  </si>
  <si>
    <t>NBTS01807</t>
  </si>
  <si>
    <t>Nguyễn Văn Thiện</t>
  </si>
  <si>
    <t>NBTS01808</t>
  </si>
  <si>
    <t>Phan Bảo Quốc</t>
  </si>
  <si>
    <t>NBTS01809</t>
  </si>
  <si>
    <t xml:space="preserve">Nguyễn Văn Giỏi </t>
  </si>
  <si>
    <t>NBTS01810</t>
  </si>
  <si>
    <t>Nguyễn Thị Thanh Nhàn</t>
  </si>
  <si>
    <t>NBTS01811</t>
  </si>
  <si>
    <t>Nguyễn Quang Minh</t>
  </si>
  <si>
    <t>NBTS01812</t>
  </si>
  <si>
    <t>Nguyễn Thị Thương</t>
  </si>
  <si>
    <t>NBTS01813</t>
  </si>
  <si>
    <t>NGUYỄN HỒNG PHƯƠNG</t>
  </si>
  <si>
    <t>NBTS01814</t>
  </si>
  <si>
    <t>Nguyễn Văn Thành</t>
  </si>
  <si>
    <t>17/08/2018</t>
  </si>
  <si>
    <t>NBTS01815</t>
  </si>
  <si>
    <t>Phạm Đức Vượng</t>
  </si>
  <si>
    <t>NBTS01816</t>
  </si>
  <si>
    <t>Trần Hạnh Nguyên</t>
  </si>
  <si>
    <t>NBTS01817</t>
  </si>
  <si>
    <t>Trần Thị Huỳnh Tuyền</t>
  </si>
  <si>
    <t>NBTS01818</t>
  </si>
  <si>
    <t xml:space="preserve">Lê Huy Cường </t>
  </si>
  <si>
    <t>NBTS01819</t>
  </si>
  <si>
    <t>Nguyễn Thanh Sơn</t>
  </si>
  <si>
    <t>17/08/2019</t>
  </si>
  <si>
    <t>NBTS01820</t>
  </si>
  <si>
    <t>17/08/2020</t>
  </si>
  <si>
    <t>NBTS01821</t>
  </si>
  <si>
    <t>Lê Thanh Niên</t>
  </si>
  <si>
    <t>17/08/2021</t>
  </si>
  <si>
    <t>NBTS01822</t>
  </si>
  <si>
    <t>Nguyễn Thúy Hồng</t>
  </si>
  <si>
    <t>18/08/2018</t>
  </si>
  <si>
    <t>NBTS01823</t>
  </si>
  <si>
    <t>Trần Thị Mỹ Trang</t>
  </si>
  <si>
    <t>NBTS01824</t>
  </si>
  <si>
    <t>Trần Quốc Bảo</t>
  </si>
  <si>
    <t>NBTS01825</t>
  </si>
  <si>
    <t>Trần Thị Lan Phương</t>
  </si>
  <si>
    <t>NBTS01826</t>
  </si>
  <si>
    <t>Bùi Văn Hải</t>
  </si>
  <si>
    <t>NBTS01827</t>
  </si>
  <si>
    <t>Nguyễn Trần Nhật Hạ</t>
  </si>
  <si>
    <t>NBTS01828</t>
  </si>
  <si>
    <t>Lê Thị Phương Thanh 1</t>
  </si>
  <si>
    <t>NBTS01829</t>
  </si>
  <si>
    <t>03/08/2018</t>
  </si>
  <si>
    <t>NBTS01830</t>
  </si>
  <si>
    <t>Nguyễn Thị Tuyết Trinh</t>
  </si>
  <si>
    <t>NBTS01831</t>
  </si>
  <si>
    <t>Trần Thị Yến</t>
  </si>
  <si>
    <t>NBTS01832</t>
  </si>
  <si>
    <t>Lâm Văn Thuận</t>
  </si>
  <si>
    <t>NBTS01833</t>
  </si>
  <si>
    <t xml:space="preserve">Lê Hữu Hoàng Sơn </t>
  </si>
  <si>
    <t>NBTS01834</t>
  </si>
  <si>
    <t>Nguyễn Thị Thúy</t>
  </si>
  <si>
    <t>NBTS01835</t>
  </si>
  <si>
    <t>Phan Anh Khoa</t>
  </si>
  <si>
    <t>NBTS01836</t>
  </si>
  <si>
    <t>Trần Đại Toàn</t>
  </si>
  <si>
    <t>NBTS01837</t>
  </si>
  <si>
    <t>Nguyễn Văn Linh</t>
  </si>
  <si>
    <t>NBTS01838</t>
  </si>
  <si>
    <t>Lâm  Ngọc  Diễm</t>
  </si>
  <si>
    <t>NBTS01839</t>
  </si>
  <si>
    <t>NBTS01840</t>
  </si>
  <si>
    <t>NBTS01841</t>
  </si>
  <si>
    <t>NBTS01842</t>
  </si>
  <si>
    <t>Nguyễn Thị Cẩm Phượng</t>
  </si>
  <si>
    <t>NBTS01843</t>
  </si>
  <si>
    <t>Ngô Kim Tuyến</t>
  </si>
  <si>
    <t>23/08/2018</t>
  </si>
  <si>
    <t>NBTS01844</t>
  </si>
  <si>
    <t>Huỳnh Văn Bé Bảy</t>
  </si>
  <si>
    <t>NBTS01845</t>
  </si>
  <si>
    <t>Phạm Nhật Nam</t>
  </si>
  <si>
    <t>NBTS01846</t>
  </si>
  <si>
    <t>Phạm Thị Ngọc Trang</t>
  </si>
  <si>
    <t>24/08/2018</t>
  </si>
  <si>
    <t>NBTS01847</t>
  </si>
  <si>
    <t>Hoàng Thị Hương Ngọc</t>
  </si>
  <si>
    <t>NBTS01848</t>
  </si>
  <si>
    <t>Nguyễn Hồng Lệ</t>
  </si>
  <si>
    <t>28/08/2018</t>
  </si>
  <si>
    <t>NBTS01849</t>
  </si>
  <si>
    <t>Phạm Nhật Quy</t>
  </si>
  <si>
    <t>NBTS01850</t>
  </si>
  <si>
    <t>Trần Đăng Quốc</t>
  </si>
  <si>
    <t>30/08/2018</t>
  </si>
  <si>
    <t>NBTS01851</t>
  </si>
  <si>
    <t>NBTS01852</t>
  </si>
  <si>
    <t>Phan Thanh Phương</t>
  </si>
  <si>
    <t>MIX</t>
  </si>
  <si>
    <t>NBTS01853</t>
  </si>
  <si>
    <t>Đinh Văn Lâm</t>
  </si>
  <si>
    <t>01/09/2018</t>
  </si>
  <si>
    <t>NBTS01854</t>
  </si>
  <si>
    <t xml:space="preserve">Phan Minh Toại </t>
  </si>
  <si>
    <t>NBTS01855</t>
  </si>
  <si>
    <t>NBTS01856</t>
  </si>
  <si>
    <t>Lê Đức Hoàng Minh</t>
  </si>
  <si>
    <t>NBTS01857</t>
  </si>
  <si>
    <t>Hoàng Văn Khởi</t>
  </si>
  <si>
    <t>NBTS01858</t>
  </si>
  <si>
    <t>Tạ Thị Vinh</t>
  </si>
  <si>
    <t>NBTS01859</t>
  </si>
  <si>
    <t>Nguyễn Văn Tuyên</t>
  </si>
  <si>
    <t>NBTS01860</t>
  </si>
  <si>
    <t>Ngô Anh Thư</t>
  </si>
  <si>
    <t>NBTS01861</t>
  </si>
  <si>
    <t>Nguyễn Thị Thu Trang</t>
  </si>
  <si>
    <t>NBTS01862</t>
  </si>
  <si>
    <t>Dương Triều Bảo Uyên</t>
  </si>
  <si>
    <t>NBTS01863</t>
  </si>
  <si>
    <t>CAO HÀ KIM DUYÊN</t>
  </si>
  <si>
    <t>NBTS01864</t>
  </si>
  <si>
    <t>NBTS01865</t>
  </si>
  <si>
    <t>Trương Bĩnh</t>
  </si>
  <si>
    <t>NBTS01866</t>
  </si>
  <si>
    <t>Lê Ngọc Mẩn</t>
  </si>
  <si>
    <t>NBTS01867</t>
  </si>
  <si>
    <t>Ngô Xuân Tùng</t>
  </si>
  <si>
    <t>NBTS01868</t>
  </si>
  <si>
    <t>Lê Thị Cẩm Ly</t>
  </si>
  <si>
    <t>NBTS01869</t>
  </si>
  <si>
    <t>Bá Thị Bích Hoàng</t>
  </si>
  <si>
    <t>NBTS01870</t>
  </si>
  <si>
    <t>NBTS01871</t>
  </si>
  <si>
    <t>Hồ Ngọc Hải</t>
  </si>
  <si>
    <t>NBTS01872</t>
  </si>
  <si>
    <t>Huỳnh Văn Thiệt</t>
  </si>
  <si>
    <t>NBTS01873</t>
  </si>
  <si>
    <t>Nguyễn Ngọc Duy</t>
  </si>
  <si>
    <t>NBTS01874</t>
  </si>
  <si>
    <t>Lê Nguyễn Phúc Nhân</t>
  </si>
  <si>
    <t>NBTS01875</t>
  </si>
  <si>
    <t>Nguyễn Nhật Nam</t>
  </si>
  <si>
    <t>NBTS01876</t>
  </si>
  <si>
    <t>ĐOÀN ĐẠI PHÚC</t>
  </si>
  <si>
    <t>NBTS01877</t>
  </si>
  <si>
    <t>NGUYỄN TIẾN Hiệp</t>
  </si>
  <si>
    <t>NBTS01878</t>
  </si>
  <si>
    <t>VÕ MINH THIệN</t>
  </si>
  <si>
    <t>NBTS01879</t>
  </si>
  <si>
    <t>LÊ ĐĂNG KHOA</t>
  </si>
  <si>
    <t>NBTS01880</t>
  </si>
  <si>
    <t>TRẦN VĂN ĐÔNG</t>
  </si>
  <si>
    <t>NBTS01881</t>
  </si>
  <si>
    <t>LÊ VŨ HOÀI DUY</t>
  </si>
  <si>
    <t>NBTS01882</t>
  </si>
  <si>
    <t>Hà Thị Nhạc</t>
  </si>
  <si>
    <t>NBTS01883</t>
  </si>
  <si>
    <t>Lưu Thị Hồng Phúc</t>
  </si>
  <si>
    <t>04/09/2018</t>
  </si>
  <si>
    <t>NBTS01884</t>
  </si>
  <si>
    <t>Ngô Bảo Thịnh</t>
  </si>
  <si>
    <t>NBTS01885</t>
  </si>
  <si>
    <t>Nguyễn Minh Huy</t>
  </si>
  <si>
    <t>NBTS01886</t>
  </si>
  <si>
    <t>Lê Quang Tuấn</t>
  </si>
  <si>
    <t>NBTS01887</t>
  </si>
  <si>
    <t>Huỳnh Thị Yến</t>
  </si>
  <si>
    <t>NBTS01888</t>
  </si>
  <si>
    <t>NBTS01889</t>
  </si>
  <si>
    <t>NBTS01890</t>
  </si>
  <si>
    <t>Nguyễn Đức Thắng</t>
  </si>
  <si>
    <t>NBTS01891</t>
  </si>
  <si>
    <t>Nguyễn Thị lại</t>
  </si>
  <si>
    <t>NBTS01892</t>
  </si>
  <si>
    <t>Nguyễn Thanh Nhàn</t>
  </si>
  <si>
    <t>NBTS01893</t>
  </si>
  <si>
    <t>NBTS01894</t>
  </si>
  <si>
    <t>NBTS01895</t>
  </si>
  <si>
    <t>NBTS01896</t>
  </si>
  <si>
    <t>NBTS01897</t>
  </si>
  <si>
    <t>Lê Thị Xuân Anh</t>
  </si>
  <si>
    <t>21/08/2018</t>
  </si>
  <si>
    <t>NBTS01898</t>
  </si>
  <si>
    <t>Hồ Nguyễn Thùy Vy</t>
  </si>
  <si>
    <t>NBTS01899</t>
  </si>
  <si>
    <t>Huỳnh Đình Long</t>
  </si>
  <si>
    <t>NBTS01900</t>
  </si>
  <si>
    <t>Nguyễn Thanh Uyên</t>
  </si>
  <si>
    <t>NBTS01901</t>
  </si>
  <si>
    <t>Chiêm Trí Thuần</t>
  </si>
  <si>
    <t>NBTS01902</t>
  </si>
  <si>
    <t>Nguyễn Thiện Hữu</t>
  </si>
  <si>
    <t>NBTS01903</t>
  </si>
  <si>
    <t>Huỳnh Ngoc Phúc</t>
  </si>
  <si>
    <t>NBTS01904</t>
  </si>
  <si>
    <t>Đỗ Văn Việt</t>
  </si>
  <si>
    <t>NBTS01905</t>
  </si>
  <si>
    <t>Võ Văn Minh</t>
  </si>
  <si>
    <t>NBTS01906</t>
  </si>
  <si>
    <t xml:space="preserve">Dương Ngọc Hân </t>
  </si>
  <si>
    <t>NBTS01907</t>
  </si>
  <si>
    <t>NBTS01908</t>
  </si>
  <si>
    <t>Nguyễn Thị Phương Dung</t>
  </si>
  <si>
    <t>NBTS01909</t>
  </si>
  <si>
    <t>Huỳnh Ngọc Vũ</t>
  </si>
  <si>
    <t>NBTS01910</t>
  </si>
  <si>
    <t>Lê Quốc Phong</t>
  </si>
  <si>
    <t>NBTS01911</t>
  </si>
  <si>
    <t>Trần  Minh Tâm</t>
  </si>
  <si>
    <t>NBTS01912</t>
  </si>
  <si>
    <t>Đặng Ngọc Tú</t>
  </si>
  <si>
    <t>NBTS01913</t>
  </si>
  <si>
    <t>Trần Thị Hằng</t>
  </si>
  <si>
    <t>NBTS01914</t>
  </si>
  <si>
    <t>Nguyễn Phúc Thọ</t>
  </si>
  <si>
    <t>NBTS01915</t>
  </si>
  <si>
    <t>Dương Đức Anh</t>
  </si>
  <si>
    <t>NBTS01916</t>
  </si>
  <si>
    <t>Nguyễn Thị Ngọc Thảo</t>
  </si>
  <si>
    <t>NBTS01917</t>
  </si>
  <si>
    <t>Huỳnh Công Thành</t>
  </si>
  <si>
    <t>10/09/2018</t>
  </si>
  <si>
    <t>NBTS01918</t>
  </si>
  <si>
    <t>NBTS01920</t>
  </si>
  <si>
    <t>Phan Ngọc Huy</t>
  </si>
  <si>
    <t>MIIX</t>
  </si>
  <si>
    <t>NBTS01921</t>
  </si>
  <si>
    <t>Lê Văn Thắng</t>
  </si>
  <si>
    <t>NBTS01922</t>
  </si>
  <si>
    <t>Cù Sỹ Minh</t>
  </si>
  <si>
    <t>NBTS01923</t>
  </si>
  <si>
    <t>Lê Thị Thuỷ</t>
  </si>
  <si>
    <t>mix</t>
  </si>
  <si>
    <t>NBTS01924</t>
  </si>
  <si>
    <t>Nguyễn Thị Kim Phượng</t>
  </si>
  <si>
    <t>NBTS01925</t>
  </si>
  <si>
    <t>Trần Thị Bích Trâm</t>
  </si>
  <si>
    <t>mo</t>
  </si>
  <si>
    <t>NBTS01926</t>
  </si>
  <si>
    <t>Ngô Quốc Cường</t>
  </si>
  <si>
    <t>NBTS01927</t>
  </si>
  <si>
    <t>Nguyễn Thị Thanh Thúy</t>
  </si>
  <si>
    <t>NBTS01928</t>
  </si>
  <si>
    <t>Nguyễn Thị Kim Hằng</t>
  </si>
  <si>
    <t>NBTS01929</t>
  </si>
  <si>
    <t>Huỳnh Thị Hạnh</t>
  </si>
  <si>
    <t>NBTS01930</t>
  </si>
  <si>
    <t>Đoàn Trúc Hân</t>
  </si>
  <si>
    <t>NBTS01931</t>
  </si>
  <si>
    <t>NBTS01932</t>
  </si>
  <si>
    <t>Trần Thị Mai Trinh</t>
  </si>
  <si>
    <t>NBTS01933</t>
  </si>
  <si>
    <t>Nguyễn Thị Như Ý</t>
  </si>
  <si>
    <t>NBTS01934</t>
  </si>
  <si>
    <t>Thái Hoàng Vũ</t>
  </si>
  <si>
    <t>NBTS01935</t>
  </si>
  <si>
    <t>Vũ Thị Hồng Thu</t>
  </si>
  <si>
    <t>NBTS01936</t>
  </si>
  <si>
    <t>Nguyễn Thị Mỹ Duyên</t>
  </si>
  <si>
    <t>NBTS01937</t>
  </si>
  <si>
    <t xml:space="preserve">Lê Thị Ánh Nguyệt </t>
  </si>
  <si>
    <t>NBTS01938</t>
  </si>
  <si>
    <t>Nguyễn Phương Thảo</t>
  </si>
  <si>
    <t>NBTS01939</t>
  </si>
  <si>
    <t>NBTS01940</t>
  </si>
  <si>
    <t>NBTS01941</t>
  </si>
  <si>
    <t>Võ Hữu Thọ</t>
  </si>
  <si>
    <t>NBTS01942</t>
  </si>
  <si>
    <t>Võ Thị Thủy Tiên</t>
  </si>
  <si>
    <t>NBTS01943</t>
  </si>
  <si>
    <t>Nguyễn Quốc Hải</t>
  </si>
  <si>
    <t>NBTS01944</t>
  </si>
  <si>
    <t>Lê Khánh Viên</t>
  </si>
  <si>
    <t>NBTS01945</t>
  </si>
  <si>
    <t>Dương Văn Bọ</t>
  </si>
  <si>
    <t>19/09/2018</t>
  </si>
  <si>
    <t>NBTS01946</t>
  </si>
  <si>
    <t>Ngô Thị Nhung</t>
  </si>
  <si>
    <t>21/09/2018</t>
  </si>
  <si>
    <t>NBTS01947</t>
  </si>
  <si>
    <t xml:space="preserve">NGUYỄN THỊ NGA </t>
  </si>
  <si>
    <t>24/09/2018</t>
  </si>
  <si>
    <t>NBTS01948</t>
  </si>
  <si>
    <t>Lường Tú Hiểu</t>
  </si>
  <si>
    <t>NBTS01949</t>
  </si>
  <si>
    <t>Nguyễn Khắc Phương</t>
  </si>
  <si>
    <t>25/09/2018</t>
  </si>
  <si>
    <t>NBTS01950</t>
  </si>
  <si>
    <t>Nguyễn Thành Chi</t>
  </si>
  <si>
    <t>Mix</t>
  </si>
  <si>
    <t>NBTS01951</t>
  </si>
  <si>
    <t>Đỗ Thị Hà Thanh</t>
  </si>
  <si>
    <t>NBTS01952</t>
  </si>
  <si>
    <t>Hồ Văn Tiến</t>
  </si>
  <si>
    <t>NBTS01953</t>
  </si>
  <si>
    <t>BÙI VĂN MINH</t>
  </si>
  <si>
    <t>NBTS01954</t>
  </si>
  <si>
    <t>NBTS01955</t>
  </si>
  <si>
    <t>Hoàng Thị Nga</t>
  </si>
  <si>
    <t>01/10/2018</t>
  </si>
  <si>
    <t>NBTS01956</t>
  </si>
  <si>
    <t>Trần Văn Đợi</t>
  </si>
  <si>
    <t>NBTS01957</t>
  </si>
  <si>
    <t>Nguyễn Thị Lượng</t>
  </si>
  <si>
    <t>NBTS01958</t>
  </si>
  <si>
    <t>Đỗ Thành Đạt</t>
  </si>
  <si>
    <t>NBTS01959</t>
  </si>
  <si>
    <t xml:space="preserve">Lê Mạnh Cường </t>
  </si>
  <si>
    <t>NBTS01960</t>
  </si>
  <si>
    <t>Đoàn Thị Thái Phương</t>
  </si>
  <si>
    <t>NBTS01961</t>
  </si>
  <si>
    <t>Đặng Thanh Tuấn</t>
  </si>
  <si>
    <t>NBTS01962</t>
  </si>
  <si>
    <t>Lê Quốc Cường</t>
  </si>
  <si>
    <t>NBTS01963</t>
  </si>
  <si>
    <t>Phạm Quyết Tiến</t>
  </si>
  <si>
    <t>NBTS01964</t>
  </si>
  <si>
    <t>Trần Thị Hồng Thảo</t>
  </si>
  <si>
    <t>NBTS01965</t>
  </si>
  <si>
    <t>Hoàng Văn Thắng</t>
  </si>
  <si>
    <t>NBTS01966</t>
  </si>
  <si>
    <t>Trần Quốc Việt</t>
  </si>
  <si>
    <t>NBTS01967</t>
  </si>
  <si>
    <t>NBTS01968</t>
  </si>
  <si>
    <t>Lê Minh Tân</t>
  </si>
  <si>
    <t>NBTS01969</t>
  </si>
  <si>
    <t>Vũ Văn Đức</t>
  </si>
  <si>
    <t>03/10/2018</t>
  </si>
  <si>
    <t>NBTS01970</t>
  </si>
  <si>
    <t>Huỳnh Văn Nhàn</t>
  </si>
  <si>
    <t>NBTS01971</t>
  </si>
  <si>
    <t>Lê Tiến Hưng</t>
  </si>
  <si>
    <t>NBTS01972</t>
  </si>
  <si>
    <t>Trần Văn Vũ</t>
  </si>
  <si>
    <t>NBTS01973</t>
  </si>
  <si>
    <t>Trần Thị Thùy Trang</t>
  </si>
  <si>
    <t>NBTS01974</t>
  </si>
  <si>
    <t>Trần Tiến Hưng</t>
  </si>
  <si>
    <t>NBTS01975</t>
  </si>
  <si>
    <t>NBTS01976</t>
  </si>
  <si>
    <t>NBTS01977</t>
  </si>
  <si>
    <t>NBTS01978</t>
  </si>
  <si>
    <t>Phùng Thanh Sơn</t>
  </si>
  <si>
    <t>NBTS01979</t>
  </si>
  <si>
    <t>Nguyễn Thanh Tân</t>
  </si>
  <si>
    <t>NBTS01980</t>
  </si>
  <si>
    <t>Hinh I1ch Hòa</t>
  </si>
  <si>
    <t>NBTS01981</t>
  </si>
  <si>
    <t>Lê Văn Thái</t>
  </si>
  <si>
    <t>NBTS01982</t>
  </si>
  <si>
    <t>Mai Văn Ngọc</t>
  </si>
  <si>
    <t>08/10/2018</t>
  </si>
  <si>
    <t>NBTS01983</t>
  </si>
  <si>
    <t>NBTS01984</t>
  </si>
  <si>
    <t>NBTS01985</t>
  </si>
  <si>
    <t>Đỗ Quân Công</t>
  </si>
  <si>
    <t>06/10/2018</t>
  </si>
  <si>
    <t>NBTS01986</t>
  </si>
  <si>
    <t>Trần Minh Học</t>
  </si>
  <si>
    <t>NBTS01987</t>
  </si>
  <si>
    <t>Nguyễn Thanh Bình</t>
  </si>
  <si>
    <t>NBTS01988</t>
  </si>
  <si>
    <t>Nguyễn Minh Hân</t>
  </si>
  <si>
    <t>NBTS01989</t>
  </si>
  <si>
    <t>Đoàn Hướng Nhật</t>
  </si>
  <si>
    <t>NBTS01990</t>
  </si>
  <si>
    <t>Đinh Công Khanh</t>
  </si>
  <si>
    <t>NBTS01991</t>
  </si>
  <si>
    <t>NBTS01992</t>
  </si>
  <si>
    <t>Nguyễn Quang Vũ</t>
  </si>
  <si>
    <t>NBTS01993</t>
  </si>
  <si>
    <t>NBTS01994</t>
  </si>
  <si>
    <t>Nguyễn Đức Hoài</t>
  </si>
  <si>
    <t>111/10/2018</t>
  </si>
  <si>
    <t>NBTS01995</t>
  </si>
  <si>
    <t>NBTS01996</t>
  </si>
  <si>
    <t>NBTS01997</t>
  </si>
  <si>
    <t>NBTS01998</t>
  </si>
  <si>
    <t>Nguyễn Thị Hương</t>
  </si>
  <si>
    <t>12/10/2018</t>
  </si>
  <si>
    <t>NBTS01999</t>
  </si>
  <si>
    <t>Phạm Văn Đức Hoàn</t>
  </si>
  <si>
    <t>NBTS02000</t>
  </si>
  <si>
    <t>Đặng Thị Vân Anh</t>
  </si>
  <si>
    <t>NBTS02001</t>
  </si>
  <si>
    <t>16/10/2018</t>
  </si>
  <si>
    <t>NBTS02002</t>
  </si>
  <si>
    <t>Nguyễn Hoàng Quỳnh</t>
  </si>
  <si>
    <t>NBTS02003</t>
  </si>
  <si>
    <t>Nguyễn Bảo Anh</t>
  </si>
  <si>
    <t>NBTS02004</t>
  </si>
  <si>
    <t>Lê Quốc Nhã</t>
  </si>
  <si>
    <t>NBTS02005</t>
  </si>
  <si>
    <t>NBTS02006</t>
  </si>
  <si>
    <t>Nguyễn Văn Ngọc</t>
  </si>
  <si>
    <t>17/10/2018</t>
  </si>
  <si>
    <t>NBTS02007</t>
  </si>
  <si>
    <t>Vương Thị Hồng Thái</t>
  </si>
  <si>
    <t>NBTS02008</t>
  </si>
  <si>
    <t>Hồ Văn Lưu</t>
  </si>
  <si>
    <t>NBTS02009</t>
  </si>
  <si>
    <t>Nguyễn Quốc Cường</t>
  </si>
  <si>
    <t>NBTS02010</t>
  </si>
  <si>
    <t>Võ Thị Tuyết Vân</t>
  </si>
  <si>
    <t>NBTS02011</t>
  </si>
  <si>
    <t xml:space="preserve">Nguyễn Hoàng Quỳnh </t>
  </si>
  <si>
    <t>NBTS02012</t>
  </si>
  <si>
    <t>Hồ Thị Xuân Trâm</t>
  </si>
  <si>
    <t>11/10/2018</t>
  </si>
  <si>
    <t>NBTS02013</t>
  </si>
  <si>
    <t>Đặng Thị Kim Thúy</t>
  </si>
  <si>
    <t>19/10/2018</t>
  </si>
  <si>
    <t>NBTS02014</t>
  </si>
  <si>
    <t>Bùi Đức Tâm</t>
  </si>
  <si>
    <t>NBTS02015</t>
  </si>
  <si>
    <t>Đặng Minh Hiếu</t>
  </si>
  <si>
    <t>23/10/2018</t>
  </si>
  <si>
    <t>NBTS02016</t>
  </si>
  <si>
    <t>Đường Đăng Tuấn</t>
  </si>
  <si>
    <t>NBTS02017</t>
  </si>
  <si>
    <t>Lưu Tuấn Kiệt</t>
  </si>
  <si>
    <t>NBTS02018</t>
  </si>
  <si>
    <t>NBTS02019</t>
  </si>
  <si>
    <t>Trần Thị Quyên</t>
  </si>
  <si>
    <t>NBTS02020</t>
  </si>
  <si>
    <t>Đặng Thị Trâm</t>
  </si>
  <si>
    <t>NBTS02021</t>
  </si>
  <si>
    <t>Nguyễn Phú Cường</t>
  </si>
  <si>
    <t>NBTS02022</t>
  </si>
  <si>
    <t>Nguyễn Thị Vân</t>
  </si>
  <si>
    <t>NBTS02023</t>
  </si>
  <si>
    <t>NBTS02024</t>
  </si>
  <si>
    <t>NBTS02025</t>
  </si>
  <si>
    <t>NBTS02026</t>
  </si>
  <si>
    <t>NBTS02027</t>
  </si>
  <si>
    <t>Nguyễn Minh Quang</t>
  </si>
  <si>
    <t>NBTS02028</t>
  </si>
  <si>
    <t>Dương Văn Ni</t>
  </si>
  <si>
    <t>NBTS02029</t>
  </si>
  <si>
    <t>Huỳnh Văn Phú</t>
  </si>
  <si>
    <t>NBTS02030</t>
  </si>
  <si>
    <t>Trần Văn Động</t>
  </si>
  <si>
    <t>NBTS02031</t>
  </si>
  <si>
    <t>Vũ Hải Hà</t>
  </si>
  <si>
    <t>NBTS02032</t>
  </si>
  <si>
    <t>Nguyễn Lê Thùy Trang</t>
  </si>
  <si>
    <t>NBTS02033</t>
  </si>
  <si>
    <t>Nguyễn Hữu Vỏ</t>
  </si>
  <si>
    <t>NBTS02034</t>
  </si>
  <si>
    <t>Nguyễn Tấn Đạt</t>
  </si>
  <si>
    <t>NBTS02035</t>
  </si>
  <si>
    <t>Vũ Tuấn Anh</t>
  </si>
  <si>
    <t>NBTS02036</t>
  </si>
  <si>
    <t>Đỗ Thị Xuân Trang</t>
  </si>
  <si>
    <t>NBTS02037</t>
  </si>
  <si>
    <t>NBTS02039</t>
  </si>
  <si>
    <t>NBTS02041</t>
  </si>
  <si>
    <t>NBTS02042</t>
  </si>
  <si>
    <t>NBTS02043</t>
  </si>
  <si>
    <t>Đào Thúy Quyên</t>
  </si>
  <si>
    <t>29/11/2018</t>
  </si>
  <si>
    <t>NBTS02044</t>
  </si>
  <si>
    <t>Phạm Nhật Minh</t>
  </si>
  <si>
    <t>NBTS02045</t>
  </si>
  <si>
    <t xml:space="preserve">Phạm Thị Thắng </t>
  </si>
  <si>
    <t>NBTS02046</t>
  </si>
  <si>
    <t xml:space="preserve">Trần Vũ Kiệt </t>
  </si>
  <si>
    <t>NBTS02047</t>
  </si>
  <si>
    <t xml:space="preserve">Trương Văn Nhơn </t>
  </si>
  <si>
    <t>NBTS02048</t>
  </si>
  <si>
    <t>Quách Thị Thu Hằng</t>
  </si>
  <si>
    <t>NBTS02049</t>
  </si>
  <si>
    <t>Dương Phương Anh</t>
  </si>
  <si>
    <t>NBTS02050</t>
  </si>
  <si>
    <t>Nguyễn Thành Công</t>
  </si>
  <si>
    <t>NBTS02051</t>
  </si>
  <si>
    <t>Trần Anh Phương</t>
  </si>
  <si>
    <t>NBTS02052</t>
  </si>
  <si>
    <t>Võ Văn Hên</t>
  </si>
  <si>
    <t>NBTS02053</t>
  </si>
  <si>
    <t>Huỳnh Văn Siêng</t>
  </si>
  <si>
    <t>NBTS02054</t>
  </si>
  <si>
    <t xml:space="preserve">Huỳnh Hoàng Long </t>
  </si>
  <si>
    <t>NBTS02055</t>
  </si>
  <si>
    <t>Nguyễn Ngọc Diễm</t>
  </si>
  <si>
    <t>NBTS02056</t>
  </si>
  <si>
    <t>NBTS02057</t>
  </si>
  <si>
    <t>Ngô Minh Hải</t>
  </si>
  <si>
    <t>NBTS02058</t>
  </si>
  <si>
    <t>Lê Thái Sơn</t>
  </si>
  <si>
    <t>NBTS02059</t>
  </si>
  <si>
    <t>NGUYỄN ĐÌNH NGỌC</t>
  </si>
  <si>
    <t>NBTS02060</t>
  </si>
  <si>
    <t>Bùi Đức Biên</t>
  </si>
  <si>
    <t>NBTS02061</t>
  </si>
  <si>
    <t>Hà Thị Xuyến</t>
  </si>
  <si>
    <t>NBTS02062</t>
  </si>
  <si>
    <t>Võ Thị Nga</t>
  </si>
  <si>
    <t>NBTS02063</t>
  </si>
  <si>
    <t>Nguyễn Tiến Hải</t>
  </si>
  <si>
    <t>NBTS02064</t>
  </si>
  <si>
    <t>Tạ Quang Hiếu</t>
  </si>
  <si>
    <t>05/11/2018</t>
  </si>
  <si>
    <t>NBTS02066</t>
  </si>
  <si>
    <t>Nguyễn Hữu Bảy Tú</t>
  </si>
  <si>
    <t>NBTS02067</t>
  </si>
  <si>
    <t>Phạm Thanh Hòa</t>
  </si>
  <si>
    <t>NBTS02068</t>
  </si>
  <si>
    <t>Phạm Công Hậu</t>
  </si>
  <si>
    <t>NBTS02069</t>
  </si>
  <si>
    <t>NGUYỄN XUÂN HẢI</t>
  </si>
  <si>
    <t>NBTS02070</t>
  </si>
  <si>
    <t>LÊ THỊ THANH MAI</t>
  </si>
  <si>
    <t>NBTS02071</t>
  </si>
  <si>
    <t>BÙI VĂN HƯNG</t>
  </si>
  <si>
    <t>NBTS02072</t>
  </si>
  <si>
    <t>NGUYỄN THỊ LOAN</t>
  </si>
  <si>
    <t>NBTS02073</t>
  </si>
  <si>
    <t>Trịnh Minh thái</t>
  </si>
  <si>
    <t>NBTS02074</t>
  </si>
  <si>
    <t>Trần Trung Nghĩa</t>
  </si>
  <si>
    <t>NBTS02075</t>
  </si>
  <si>
    <t>Phan Bình Nguyên</t>
  </si>
  <si>
    <t>NBTS02076</t>
  </si>
  <si>
    <t>Phu Vạn Đông</t>
  </si>
  <si>
    <t>NBTS02077</t>
  </si>
  <si>
    <t>Phan Thị Huyền Trang</t>
  </si>
  <si>
    <t>NBTS02078</t>
  </si>
  <si>
    <t>Võ Tấn Hảo</t>
  </si>
  <si>
    <t>NBTS02079</t>
  </si>
  <si>
    <t>Bùi Anh Tuấn</t>
  </si>
  <si>
    <t>07/11/2018</t>
  </si>
  <si>
    <t>NBTS02080</t>
  </si>
  <si>
    <t>Huỳnh Thị Phương thảo</t>
  </si>
  <si>
    <t>NBTS02081</t>
  </si>
  <si>
    <t>LÂM HÙNG CƯỜNG</t>
  </si>
  <si>
    <t>NBTS02082</t>
  </si>
  <si>
    <t>Cao Thị Mỹ Kim</t>
  </si>
  <si>
    <t>NBTS02083</t>
  </si>
  <si>
    <t>Nguyễn Thị Cẩm Tú</t>
  </si>
  <si>
    <t>NBTS02084</t>
  </si>
  <si>
    <t>Phan Nguyễn Trung Nhân</t>
  </si>
  <si>
    <t>09/11/2018</t>
  </si>
  <si>
    <t>NBTS02085</t>
  </si>
  <si>
    <t>Đặng Nhật Tân</t>
  </si>
  <si>
    <t>10/11/2018</t>
  </si>
  <si>
    <t>NBTS02086</t>
  </si>
  <si>
    <t>Trần Tấn Huân</t>
  </si>
  <si>
    <t>NBTS02087</t>
  </si>
  <si>
    <t>Trần Thị Phương Dung</t>
  </si>
  <si>
    <t>NBTS02088</t>
  </si>
  <si>
    <t>Đỗ Thị Lãi</t>
  </si>
  <si>
    <t>14/11/2018</t>
  </si>
  <si>
    <t>NBTS02089</t>
  </si>
  <si>
    <t>Trương Ngọc Quỳnh</t>
  </si>
  <si>
    <t>NBTS02090</t>
  </si>
  <si>
    <t>NBTS02091</t>
  </si>
  <si>
    <t>Phan Kim Ngân</t>
  </si>
  <si>
    <t>NBTS02092</t>
  </si>
  <si>
    <t>Trần Thanh Nghĩa</t>
  </si>
  <si>
    <t>NBTS02093</t>
  </si>
  <si>
    <t>13/11/2018</t>
  </si>
  <si>
    <t>NBTS02094</t>
  </si>
  <si>
    <t>NBTS02095</t>
  </si>
  <si>
    <t>TRẦN HỮU SĨ</t>
  </si>
  <si>
    <t>NBTS02096</t>
  </si>
  <si>
    <t>Nguyễn Văn Tam</t>
  </si>
  <si>
    <t>NBTS02097</t>
  </si>
  <si>
    <t>Nguyễn Đăng Khương</t>
  </si>
  <si>
    <t>NBTS02098</t>
  </si>
  <si>
    <t>Trần Trung Hiếu</t>
  </si>
  <si>
    <t>NBTS02099</t>
  </si>
  <si>
    <t>NBTS02100</t>
  </si>
  <si>
    <t>NBTS02101</t>
  </si>
  <si>
    <t>Nguyễn Văn Tính</t>
  </si>
  <si>
    <t>NBTS02102</t>
  </si>
  <si>
    <t>Nguyển Đăng Phước</t>
  </si>
  <si>
    <t>NBTS02103</t>
  </si>
  <si>
    <t>Trần Đình Quốc Anh</t>
  </si>
  <si>
    <t>15/11/2018</t>
  </si>
  <si>
    <t>NBTS02104</t>
  </si>
  <si>
    <t>Nguyễn Thị Diệu Thiện</t>
  </si>
  <si>
    <t>22/11/2018</t>
  </si>
  <si>
    <t>NBTS02105</t>
  </si>
  <si>
    <t xml:space="preserve">Trần Xuân Cường </t>
  </si>
  <si>
    <t>21/11/2018</t>
  </si>
  <si>
    <t>NBTS02106</t>
  </si>
  <si>
    <t xml:space="preserve">Đào Ngọc Hải </t>
  </si>
  <si>
    <t>NBTS02107</t>
  </si>
  <si>
    <t>Châu Văn Hòa</t>
  </si>
  <si>
    <t>NBTS02108</t>
  </si>
  <si>
    <t>Nguyễn Anh Quốc</t>
  </si>
  <si>
    <t>NBTS02109</t>
  </si>
  <si>
    <t>Nguyễn Thanh Trâm</t>
  </si>
  <si>
    <t>NBTS02110</t>
  </si>
  <si>
    <t>NBTS02111</t>
  </si>
  <si>
    <t>Trần Văn Sển</t>
  </si>
  <si>
    <t>NBTS02112</t>
  </si>
  <si>
    <t>CHU VĂN NAM</t>
  </si>
  <si>
    <t>03/01/2019</t>
  </si>
  <si>
    <t>NBTS02113</t>
  </si>
  <si>
    <t>Phạm Thị Loan</t>
  </si>
  <si>
    <t>01/12/2019</t>
  </si>
  <si>
    <t>NBTS02114</t>
  </si>
  <si>
    <t>Phạm Thị Huyền</t>
  </si>
  <si>
    <t>01/12/2020</t>
  </si>
  <si>
    <t>NBTS02115</t>
  </si>
  <si>
    <t>LÒ VĂN QUÝ</t>
  </si>
  <si>
    <t>NBTS02116</t>
  </si>
  <si>
    <t>NGUYỄN THỊ DUYÊN SL</t>
  </si>
  <si>
    <t>NBTS02117</t>
  </si>
  <si>
    <t>NGUYỄN THỊ HẰNG</t>
  </si>
  <si>
    <t>NBTS02118</t>
  </si>
  <si>
    <t>Nguyễn Thành Phước</t>
  </si>
  <si>
    <t>NBTS02119</t>
  </si>
  <si>
    <t>Tạ Văn Nghinh</t>
  </si>
  <si>
    <t>NBTS02120</t>
  </si>
  <si>
    <t>NBTS02121</t>
  </si>
  <si>
    <t>Nguyễn Quang Duy</t>
  </si>
  <si>
    <t>NBTS02122</t>
  </si>
  <si>
    <t>NBTS02123</t>
  </si>
  <si>
    <t>NBTS02124</t>
  </si>
  <si>
    <t>NBTS02125</t>
  </si>
  <si>
    <t>NBTS02126</t>
  </si>
  <si>
    <t>NBTS02127</t>
  </si>
  <si>
    <t>Nguyễn Ngọc Xuân Thi </t>
  </si>
  <si>
    <t>NBTS02128</t>
  </si>
  <si>
    <t>Trương Công Tính</t>
  </si>
  <si>
    <t>01/12/2018</t>
  </si>
  <si>
    <t>NBTS02129</t>
  </si>
  <si>
    <t>NGUYỄN VĂN PHONG</t>
  </si>
  <si>
    <t>NBTS02130</t>
  </si>
  <si>
    <t>Nguyễn Trọng Duy</t>
  </si>
  <si>
    <t>NBTS02131</t>
  </si>
  <si>
    <t>PHẠM THỊ THÙY LINH</t>
  </si>
  <si>
    <t>NBTS02132</t>
  </si>
  <si>
    <t>Nguyễn Thị Thúy TN</t>
  </si>
  <si>
    <t>NBTS02133</t>
  </si>
  <si>
    <t>Trần Minh Tài</t>
  </si>
  <si>
    <t>08/12/2018</t>
  </si>
  <si>
    <t>NBTS02134</t>
  </si>
  <si>
    <t>NBTS02135</t>
  </si>
  <si>
    <t>Hoàng Vũ Nguyên</t>
  </si>
  <si>
    <t>NBTS02136</t>
  </si>
  <si>
    <t>Trần Tiến Lâm</t>
  </si>
  <si>
    <t>NBTS02137</t>
  </si>
  <si>
    <t>Huỳnh Văn Toàn</t>
  </si>
  <si>
    <t>NBTS02138</t>
  </si>
  <si>
    <t>Phạm Khánh Duy</t>
  </si>
  <si>
    <t>NBTS02139</t>
  </si>
  <si>
    <t>Nguyễn Văn Quyết</t>
  </si>
  <si>
    <t>NBTS02140</t>
  </si>
  <si>
    <t>Trịnh Hoàng Sang</t>
  </si>
  <si>
    <t>NBTS02141</t>
  </si>
  <si>
    <t>Lê Xuân Hạnh</t>
  </si>
  <si>
    <t>NBTS02142</t>
  </si>
  <si>
    <t>Nguyễn Ngọc Anh Vũ</t>
  </si>
  <si>
    <t>NBTS02143</t>
  </si>
  <si>
    <t>Trịnh Xuân Hòa</t>
  </si>
  <si>
    <t>NBTS02144</t>
  </si>
  <si>
    <t>NBTS02145</t>
  </si>
  <si>
    <t>NBTS02146</t>
  </si>
  <si>
    <t>NGÔ HỒNG THANH</t>
  </si>
  <si>
    <t>NBTS02147</t>
  </si>
  <si>
    <t>LÊ THỊ MỸ TRANG</t>
  </si>
  <si>
    <t>NBTS02148</t>
  </si>
  <si>
    <t>NGUYỄN QUỐC KHÁNH</t>
  </si>
  <si>
    <t>NBTS02149</t>
  </si>
  <si>
    <t>NBTS02150</t>
  </si>
  <si>
    <t>NBTS02151</t>
  </si>
  <si>
    <t>05/12/2018</t>
  </si>
  <si>
    <t>NBTS02152</t>
  </si>
  <si>
    <t>Châu Thị tuyết Nhi</t>
  </si>
  <si>
    <t>11/12/2018</t>
  </si>
  <si>
    <t>NBTS02153</t>
  </si>
  <si>
    <t>Trương Ngọc sơn</t>
  </si>
  <si>
    <t>NBTS02154</t>
  </si>
  <si>
    <t>Nguyễn Thị Hồng Sinh</t>
  </si>
  <si>
    <t>17/12/2018</t>
  </si>
  <si>
    <t>NBTS02155</t>
  </si>
  <si>
    <t>Nguyễn Thị Thu Thủy</t>
  </si>
  <si>
    <t>NBTS02156</t>
  </si>
  <si>
    <t>Nguyễn Tùng</t>
  </si>
  <si>
    <t>18/12/2018</t>
  </si>
  <si>
    <t>NBTS02157</t>
  </si>
  <si>
    <t>Lương Thị Nghĩa</t>
  </si>
  <si>
    <t>NBTS02158</t>
  </si>
  <si>
    <t>NGUYỄN QUỐC KHÁNH 1</t>
  </si>
  <si>
    <t>NBTS02159</t>
  </si>
  <si>
    <t>NBTS02160</t>
  </si>
  <si>
    <t>NBTS02161</t>
  </si>
  <si>
    <t>NBTS02162</t>
  </si>
  <si>
    <t>Trần Đức Vinh</t>
  </si>
  <si>
    <t>NBTS02163</t>
  </si>
  <si>
    <t>Lữ Thị Ngọc Huệ</t>
  </si>
  <si>
    <t>NBTS02164</t>
  </si>
  <si>
    <t>Nguyễn Bửu Sang</t>
  </si>
  <si>
    <t>NBTS02165</t>
  </si>
  <si>
    <t>NBTS02166</t>
  </si>
  <si>
    <t>Nguyễn Thị Kim Oanh</t>
  </si>
  <si>
    <t>NBTS02167</t>
  </si>
  <si>
    <t>Khuất Thị Nhung</t>
  </si>
  <si>
    <t>NBTS02168</t>
  </si>
  <si>
    <t>Lê Ngọc Duy</t>
  </si>
  <si>
    <t>NBTS02169</t>
  </si>
  <si>
    <t>Trịnh Thị Tho</t>
  </si>
  <si>
    <t>NBTS02170</t>
  </si>
  <si>
    <t>NBTS02171</t>
  </si>
  <si>
    <t>Đào Thanh Quang</t>
  </si>
  <si>
    <t>NBTS02172</t>
  </si>
  <si>
    <t>Nguyễn Dĩnh Trung</t>
  </si>
  <si>
    <t>NBTS02173</t>
  </si>
  <si>
    <t>Lê Thị Châu Đoan</t>
  </si>
  <si>
    <t>NBTS02174</t>
  </si>
  <si>
    <t>Đinh Thị Xuân Diệu</t>
  </si>
  <si>
    <t>NBTS02175</t>
  </si>
  <si>
    <t>NGUYỄN HOÀNG NAM</t>
  </si>
  <si>
    <t>NBTS02176</t>
  </si>
  <si>
    <t>NGÔ TẤN VŨ</t>
  </si>
  <si>
    <t>NBTS02177</t>
  </si>
  <si>
    <t>NBTS02178</t>
  </si>
  <si>
    <t>Nguyễn Thị Luyến</t>
  </si>
  <si>
    <t>NBTS02179</t>
  </si>
  <si>
    <t>Nguyễn Thị Mỹ Dung</t>
  </si>
  <si>
    <t>NBTS02180</t>
  </si>
  <si>
    <t>Trần Huỳnh Mai</t>
  </si>
  <si>
    <t>NBTS02181</t>
  </si>
  <si>
    <t>Phương Hoàng Phong</t>
  </si>
  <si>
    <t>NBTS02182</t>
  </si>
  <si>
    <t>Trần Thị Tuyết</t>
  </si>
  <si>
    <t>NBTS02183</t>
  </si>
  <si>
    <t>Lê Hoàng Phúc</t>
  </si>
  <si>
    <t>NBTS02184</t>
  </si>
  <si>
    <t>Húa Đông Hồ</t>
  </si>
  <si>
    <t>NBTS02185</t>
  </si>
  <si>
    <t xml:space="preserve">Lưu Mỹ Kim </t>
  </si>
  <si>
    <t>NBTS02186</t>
  </si>
  <si>
    <t>Lưu Thị Non</t>
  </si>
  <si>
    <t>NBTS02187</t>
  </si>
  <si>
    <t>Võ Đức Quý</t>
  </si>
  <si>
    <t>SRM</t>
  </si>
  <si>
    <t>NBTS02188</t>
  </si>
  <si>
    <t>NBTS02189</t>
  </si>
  <si>
    <t>Châu Phú Thanh Nhàn</t>
  </si>
  <si>
    <t>NBTS02190</t>
  </si>
  <si>
    <t>NBTS02191</t>
  </si>
  <si>
    <t>Trần Bá Quyền</t>
  </si>
  <si>
    <t>NBTS02192</t>
  </si>
  <si>
    <t>Lương Việt Hùng</t>
  </si>
  <si>
    <t>NBTS02193</t>
  </si>
  <si>
    <t>Hồ Trung Quyền</t>
  </si>
  <si>
    <t>NBTS02194</t>
  </si>
  <si>
    <t>NBTS02195</t>
  </si>
  <si>
    <t>Huỳnh Thị Cẩm Vân</t>
  </si>
  <si>
    <t>NBTS02196</t>
  </si>
  <si>
    <t>Bùi Thị Mỹ Ny</t>
  </si>
  <si>
    <t>NBTS02197</t>
  </si>
  <si>
    <t>Mai Thanh Hùng</t>
  </si>
  <si>
    <t>NBTS02198</t>
  </si>
  <si>
    <t>Trần Thị Mộng Tuyền</t>
  </si>
  <si>
    <t>NBTS02199</t>
  </si>
  <si>
    <t>Trịnh Xuân Thái</t>
  </si>
  <si>
    <t>NBTS02200</t>
  </si>
  <si>
    <t>NBTS02201</t>
  </si>
  <si>
    <t>Thái Văn Hậu</t>
  </si>
  <si>
    <t>NBTS02202</t>
  </si>
  <si>
    <t xml:space="preserve">Lê Quốc Cường </t>
  </si>
  <si>
    <t>NBTS02203</t>
  </si>
  <si>
    <t>NBTS02204</t>
  </si>
  <si>
    <t>NBTS02205</t>
  </si>
  <si>
    <t>NBTS02206</t>
  </si>
  <si>
    <t>NBTS02207</t>
  </si>
  <si>
    <t>Lê Phi Phụng</t>
  </si>
  <si>
    <t>NBTS02208</t>
  </si>
  <si>
    <t>NBTS02210</t>
  </si>
  <si>
    <t>NBTS02211</t>
  </si>
  <si>
    <t>NBTS02212</t>
  </si>
  <si>
    <t>NBTS02213</t>
  </si>
  <si>
    <t>NBTS02214</t>
  </si>
  <si>
    <t>NBTS02215</t>
  </si>
  <si>
    <t>Đỗ Tấn Hải</t>
  </si>
  <si>
    <t>NBTS02216</t>
  </si>
  <si>
    <t>Hồ Văn Hiếu</t>
  </si>
  <si>
    <t>NBTS02217</t>
  </si>
  <si>
    <t>Huỳnh Thanh Phong</t>
  </si>
  <si>
    <t>NBTS02218</t>
  </si>
  <si>
    <t>Lê Thị Hoàng Giao</t>
  </si>
  <si>
    <t>NBTS02219</t>
  </si>
  <si>
    <t>NBTS02220</t>
  </si>
  <si>
    <t>14/01/2019</t>
  </si>
  <si>
    <t>NBTS02221</t>
  </si>
  <si>
    <t>NBTS02222</t>
  </si>
  <si>
    <t>Trần Thị Thu Thuỷ</t>
  </si>
  <si>
    <t>NBTS02223</t>
  </si>
  <si>
    <t>NBTS02224</t>
  </si>
  <si>
    <t>Nguyễn Hoáng Phú</t>
  </si>
  <si>
    <t>NBTS02225</t>
  </si>
  <si>
    <t>Châu Tuấn Cường</t>
  </si>
  <si>
    <t>NBTS02226</t>
  </si>
  <si>
    <t>Trần Quang Minh Thái</t>
  </si>
  <si>
    <t>NBTS02227</t>
  </si>
  <si>
    <t>SMDB(MIX)</t>
  </si>
  <si>
    <t>NBTS02228</t>
  </si>
  <si>
    <t>NBTS02229</t>
  </si>
  <si>
    <t>NBTS02230</t>
  </si>
  <si>
    <t>NBTS02231</t>
  </si>
  <si>
    <t>HỒ Thị Bé Hận</t>
  </si>
  <si>
    <t>NBTS02232</t>
  </si>
  <si>
    <t>Trương Cảnh Long</t>
  </si>
  <si>
    <t>NBTS02233</t>
  </si>
  <si>
    <t>Huỳnh Nhơn Hưng</t>
  </si>
  <si>
    <t>NBTS02234</t>
  </si>
  <si>
    <t>NBTS02235</t>
  </si>
  <si>
    <t>NBTS02236</t>
  </si>
  <si>
    <t>Trần Mạnh Dương</t>
  </si>
  <si>
    <t>01/02/2019</t>
  </si>
  <si>
    <t>NBTS02237</t>
  </si>
  <si>
    <t>NBTS02238</t>
  </si>
  <si>
    <t>Bùi Thị Dinh</t>
  </si>
  <si>
    <t>NBTS02239</t>
  </si>
  <si>
    <t>NBTS02240</t>
  </si>
  <si>
    <t>NBTS02241</t>
  </si>
  <si>
    <t xml:space="preserve">Nguyễn Văn Lữ </t>
  </si>
  <si>
    <t>NBTS02242</t>
  </si>
  <si>
    <t>NBTS02243</t>
  </si>
  <si>
    <t>NBTS02244</t>
  </si>
  <si>
    <t>NBTS02245</t>
  </si>
  <si>
    <t>Lê Văn Lợi</t>
  </si>
  <si>
    <t>NBTS02246</t>
  </si>
  <si>
    <t>Trương Trọng Hiếu</t>
  </si>
  <si>
    <t>NBTS02247</t>
  </si>
  <si>
    <t>Đặng Thị Hồng Nhung</t>
  </si>
  <si>
    <t>NBTS02248</t>
  </si>
  <si>
    <t>Võ Văn Lãm</t>
  </si>
  <si>
    <t>NBTS02249</t>
  </si>
  <si>
    <t>NBTS02250</t>
  </si>
  <si>
    <t>Nguyễn Thị Tình</t>
  </si>
  <si>
    <t>11/02/2019</t>
  </si>
  <si>
    <t>NBTS02251</t>
  </si>
  <si>
    <t xml:space="preserve">Bùi Thị Thắm </t>
  </si>
  <si>
    <t>NBTS02252</t>
  </si>
  <si>
    <t>Nguyễn Văn Thưởng</t>
  </si>
  <si>
    <t>NBTS02253</t>
  </si>
  <si>
    <t>Cao Văn Minh</t>
  </si>
  <si>
    <t>NBTS02254</t>
  </si>
  <si>
    <t>Nguyễn Trần Đăng Khoa</t>
  </si>
  <si>
    <t>14/02/2019</t>
  </si>
  <si>
    <t>NBTS02255</t>
  </si>
  <si>
    <t>NBTS02256</t>
  </si>
  <si>
    <t>Nguyễn Thị Kim Chi</t>
  </si>
  <si>
    <t>NBTS02257</t>
  </si>
  <si>
    <t>Trần Văn Bền</t>
  </si>
  <si>
    <t>NBTS02258</t>
  </si>
  <si>
    <t>Nguyễn Thị Hoài Trang</t>
  </si>
  <si>
    <t>NBTS02259</t>
  </si>
  <si>
    <t>Nguyễn Thị Kim Phương</t>
  </si>
  <si>
    <t>NBTS02260</t>
  </si>
  <si>
    <t>18/02/2019</t>
  </si>
  <si>
    <t>NBTS02261</t>
  </si>
  <si>
    <t>Trần Đình Vũ</t>
  </si>
  <si>
    <t>NBTS02262</t>
  </si>
  <si>
    <t>NBTS02263</t>
  </si>
  <si>
    <t>Nguyễn Tấn Phát</t>
  </si>
  <si>
    <t>NBTS02264</t>
  </si>
  <si>
    <t>Trần Đình Quang</t>
  </si>
  <si>
    <t>NBTS02265</t>
  </si>
  <si>
    <t>NBTS02266</t>
  </si>
  <si>
    <t>Trần Kim Quý</t>
  </si>
  <si>
    <t>NBTS02267</t>
  </si>
  <si>
    <t>Nguyễn Minh Nhựt</t>
  </si>
  <si>
    <t>NBTS02269</t>
  </si>
  <si>
    <t>Phạm Văn Khoa</t>
  </si>
  <si>
    <t>NBTS02270</t>
  </si>
  <si>
    <t>Trà Minh Quận</t>
  </si>
  <si>
    <t>NBTS02271</t>
  </si>
  <si>
    <t>NBTS02272</t>
  </si>
  <si>
    <t>Lê Thị Thanh Xuân</t>
  </si>
  <si>
    <t>NBTS02273</t>
  </si>
  <si>
    <t>Lê Hải Duy</t>
  </si>
  <si>
    <t>21/02/2019</t>
  </si>
  <si>
    <t>NBTS02274</t>
  </si>
  <si>
    <t>NBTS02275</t>
  </si>
  <si>
    <t>Phạm Thị Thắm</t>
  </si>
  <si>
    <t>NBTS02276</t>
  </si>
  <si>
    <t>NBTS02277</t>
  </si>
  <si>
    <t>Đỗ Nhật Quang</t>
  </si>
  <si>
    <t>NBTS02278</t>
  </si>
  <si>
    <t>NBTS02279</t>
  </si>
  <si>
    <t>Đinh Tuấn hải</t>
  </si>
  <si>
    <t>NBTS02280</t>
  </si>
  <si>
    <t>Đặng Thế Minh</t>
  </si>
  <si>
    <t>NBTS02281</t>
  </si>
  <si>
    <t>Nguyễn  Như Thùy </t>
  </si>
  <si>
    <t>NBTS02282</t>
  </si>
  <si>
    <t>Võ Thị Ái Vy</t>
  </si>
  <si>
    <t>NBTS02283</t>
  </si>
  <si>
    <t>NBTS02284</t>
  </si>
  <si>
    <t>NBTS02285</t>
  </si>
  <si>
    <t>Trần Hà Vi</t>
  </si>
  <si>
    <t>NBTS02286</t>
  </si>
  <si>
    <t>Võ Phước</t>
  </si>
  <si>
    <t>01/03/2019</t>
  </si>
  <si>
    <t>NBTS02287</t>
  </si>
  <si>
    <t>Đào Văn Rương</t>
  </si>
  <si>
    <t>26/02/2019</t>
  </si>
  <si>
    <t>NBTS02288</t>
  </si>
  <si>
    <t>Nguyễn Hoàng Anh</t>
  </si>
  <si>
    <t>25/02/2019</t>
  </si>
  <si>
    <t>NBTS02289</t>
  </si>
  <si>
    <t>Nguyễn Thị Trúc Linh</t>
  </si>
  <si>
    <t>NBTS02290</t>
  </si>
  <si>
    <t>Lê Thị Thanh Nga</t>
  </si>
  <si>
    <t>NBTS02291</t>
  </si>
  <si>
    <t>Ngô Thị Châu Phi</t>
  </si>
  <si>
    <t>NBTS02292</t>
  </si>
  <si>
    <t>Trần Văn Hóa</t>
  </si>
  <si>
    <t>NBTS02293</t>
  </si>
  <si>
    <t>Nguyễn Minh Khương</t>
  </si>
  <si>
    <t>NBTS02294</t>
  </si>
  <si>
    <t>Lê Hiệp Thành</t>
  </si>
  <si>
    <t>NBTS02295</t>
  </si>
  <si>
    <t>01/03/2020</t>
  </si>
  <si>
    <t>NBTS02296</t>
  </si>
  <si>
    <t>Tạ Thị Hồng Vân</t>
  </si>
  <si>
    <t>NBTS02297</t>
  </si>
  <si>
    <t>NBTS02298</t>
  </si>
  <si>
    <t xml:space="preserve">Trần Kim Tuấn </t>
  </si>
  <si>
    <t>NBTS02299</t>
  </si>
  <si>
    <t>Hoàng Anh Tuấn</t>
  </si>
  <si>
    <t>NBTS02300</t>
  </si>
  <si>
    <t>Nguyễn Văn Ngàn</t>
  </si>
  <si>
    <t>NBTS02301</t>
  </si>
  <si>
    <t>Lê Đình Chinh</t>
  </si>
  <si>
    <t>NBTS02302</t>
  </si>
  <si>
    <t xml:space="preserve">Lê Thị Hòa </t>
  </si>
  <si>
    <t>NBTS02303</t>
  </si>
  <si>
    <t xml:space="preserve">Phạm Văn Chính </t>
  </si>
  <si>
    <t>NBTS02304</t>
  </si>
  <si>
    <t>TRƯƠNG THỊ BẢO YẾN</t>
  </si>
  <si>
    <t>NBTS02305</t>
  </si>
  <si>
    <t xml:space="preserve">Phan Nguyễn Đình Thuận </t>
  </si>
  <si>
    <t>NBTS02306</t>
  </si>
  <si>
    <t>Dương Nguyên Tính</t>
  </si>
  <si>
    <t>NBTS02307</t>
  </si>
  <si>
    <t>Huỳnh Công Thắng</t>
  </si>
  <si>
    <t>NBTS02308</t>
  </si>
  <si>
    <t>Huỳnh Minh Thống</t>
  </si>
  <si>
    <t>NBTS02309</t>
  </si>
  <si>
    <t>NGUYỄN THÀNH ĐÔNG</t>
  </si>
  <si>
    <t>NBTS02310</t>
  </si>
  <si>
    <t>Nguyễn Phương Linh</t>
  </si>
  <si>
    <t>NBTS02311</t>
  </si>
  <si>
    <t>Trương Thị Ngọc Trâm</t>
  </si>
  <si>
    <t>NBTS02312</t>
  </si>
  <si>
    <t>Võ Nhật Hoàng</t>
  </si>
  <si>
    <t>NBTS02313</t>
  </si>
  <si>
    <t>Phạm Thanh Dân</t>
  </si>
  <si>
    <t>NBTS02314</t>
  </si>
  <si>
    <t>PHẠM THANH PHƯỚC</t>
  </si>
  <si>
    <t>NBTS02315</t>
  </si>
  <si>
    <t>NGUYỄN TRỌNG CƯỜNG</t>
  </si>
  <si>
    <t>NBTS02316</t>
  </si>
  <si>
    <t>TRẦN THỊ NGỌC LÀI</t>
  </si>
  <si>
    <t>NBTS02317</t>
  </si>
  <si>
    <t>Hoàng Thị Liên</t>
  </si>
  <si>
    <t>NBTS02318</t>
  </si>
  <si>
    <t>NBTS02319</t>
  </si>
  <si>
    <t>Phạm Duy Tuyển</t>
  </si>
  <si>
    <t>NBTS02320</t>
  </si>
  <si>
    <t>Nguyễn Hồng Hoàng</t>
  </si>
  <si>
    <t>NBTS02321</t>
  </si>
  <si>
    <t>Dương Minh Thành</t>
  </si>
  <si>
    <t>NBTS02322</t>
  </si>
  <si>
    <t>Nguyễn Thị Ái Công</t>
  </si>
  <si>
    <t>NBTS02323</t>
  </si>
  <si>
    <t>VÕ THÀNH VƯƠNG 1</t>
  </si>
  <si>
    <t>NBTS02324</t>
  </si>
  <si>
    <t>Phạm Thế Cường</t>
  </si>
  <si>
    <t>23/2/2019</t>
  </si>
  <si>
    <t>NBTS02325</t>
  </si>
  <si>
    <t>Phùng Nhựt Thanh</t>
  </si>
  <si>
    <t>02/03/2019</t>
  </si>
  <si>
    <t>NBTS02326</t>
  </si>
  <si>
    <t>Nguyễn Thị Huỳnh Mai</t>
  </si>
  <si>
    <t>27/2/2019</t>
  </si>
  <si>
    <t>NBTS02328</t>
  </si>
  <si>
    <t>Lê Như Tiên</t>
  </si>
  <si>
    <t>NBTS02329</t>
  </si>
  <si>
    <t>Nguyễn Thụy Khanh</t>
  </si>
  <si>
    <t>NBTS02330</t>
  </si>
  <si>
    <t>Phan Văn Việt</t>
  </si>
  <si>
    <t>NBTS02331</t>
  </si>
  <si>
    <t>Đoàn Quốc Dũng</t>
  </si>
  <si>
    <t>NBTS02332</t>
  </si>
  <si>
    <t xml:space="preserve">Nguyễn Thị Ánh Nguyệt </t>
  </si>
  <si>
    <t>04/03/2019</t>
  </si>
  <si>
    <t>NBTS02333</t>
  </si>
  <si>
    <t>Nguyễn Hữu Huy</t>
  </si>
  <si>
    <t>NBTS02334</t>
  </si>
  <si>
    <t xml:space="preserve">Huỳnh Bá Vương </t>
  </si>
  <si>
    <t>05/03/2019</t>
  </si>
  <si>
    <t>NBTS02335</t>
  </si>
  <si>
    <t xml:space="preserve">Nguyễn Trường Anh </t>
  </si>
  <si>
    <t>NBTS02336</t>
  </si>
  <si>
    <t>Lê Phước Thọ</t>
  </si>
  <si>
    <t>NBTS02337</t>
  </si>
  <si>
    <t xml:space="preserve">Nguyễn Văn Dũng </t>
  </si>
  <si>
    <t>NBTS02338</t>
  </si>
  <si>
    <t>Nguyễn Thị Ngọc Quyên</t>
  </si>
  <si>
    <t>NBTS02339</t>
  </si>
  <si>
    <t>Lê Đăng Khoa</t>
  </si>
  <si>
    <t>NBTS02340</t>
  </si>
  <si>
    <t>NBTS02341</t>
  </si>
  <si>
    <t>Nguyễn Duy Phương</t>
  </si>
  <si>
    <t>NBTS02342</t>
  </si>
  <si>
    <t xml:space="preserve">Đặng Thông Đức </t>
  </si>
  <si>
    <t>NBTS02343</t>
  </si>
  <si>
    <t>Nguyễn Tâm Phú</t>
  </si>
  <si>
    <t>NBTS02344</t>
  </si>
  <si>
    <t>Nguyễn Thị Hồng Liên</t>
  </si>
  <si>
    <t>MT Indirect</t>
  </si>
  <si>
    <t>NBTS02346</t>
  </si>
  <si>
    <t>NBTS02347</t>
  </si>
  <si>
    <t>NBTS02348</t>
  </si>
  <si>
    <t>Trần Trọng Nhân</t>
  </si>
  <si>
    <t>NBTS02349</t>
  </si>
  <si>
    <t>Nguyễn Đặng Linh Nhật</t>
  </si>
  <si>
    <t>NBTS02350</t>
  </si>
  <si>
    <t>Thi Kim Huy</t>
  </si>
  <si>
    <t>NBTS02351</t>
  </si>
  <si>
    <t>Trần Ngọc Kim Ngân</t>
  </si>
  <si>
    <t>NBTS02352</t>
  </si>
  <si>
    <t>NBTS02353</t>
  </si>
  <si>
    <t>Lưu Mỹ Kim</t>
  </si>
  <si>
    <t>NBTS02354</t>
  </si>
  <si>
    <t>NGUYỄN VĂN ÁNH</t>
  </si>
  <si>
    <t>NBTS02355</t>
  </si>
  <si>
    <t>NBTS02356</t>
  </si>
  <si>
    <t>NBTS02357</t>
  </si>
  <si>
    <t>NBTS02358</t>
  </si>
  <si>
    <t>Trương Thành Vũ</t>
  </si>
  <si>
    <t>28/02/2019</t>
  </si>
  <si>
    <t>NBTS02359</t>
  </si>
  <si>
    <t>Nguyễn Thị Việt Phụng</t>
  </si>
  <si>
    <t>NBTS02360</t>
  </si>
  <si>
    <t>Nguyễn Tấn Đời</t>
  </si>
  <si>
    <t>NBTS02361</t>
  </si>
  <si>
    <t>Đỗ Tuấn Hoài</t>
  </si>
  <si>
    <t>NBTS02362</t>
  </si>
  <si>
    <t>Nguyễn Thiện Long</t>
  </si>
  <si>
    <t>NBTS02363</t>
  </si>
  <si>
    <t>Nguyễn Thanh Tiến</t>
  </si>
  <si>
    <t>NBTS02364</t>
  </si>
  <si>
    <t>Phạm Thị Mỹ Hạnh</t>
  </si>
  <si>
    <t>NBTS02365</t>
  </si>
  <si>
    <t>Vũ Quang Thức</t>
  </si>
  <si>
    <t>NBTS02366</t>
  </si>
  <si>
    <t>NBTS02367</t>
  </si>
  <si>
    <t>Huỳnh Đức An</t>
  </si>
  <si>
    <t>NBTS02368</t>
  </si>
  <si>
    <t>NBTS02369</t>
  </si>
  <si>
    <t>Đặng Quốc Bảo</t>
  </si>
  <si>
    <t>NBTS02370</t>
  </si>
  <si>
    <t>NBTS02371</t>
  </si>
  <si>
    <t xml:space="preserve">Cầm Bá Hoàng </t>
  </si>
  <si>
    <t>NBTS02372</t>
  </si>
  <si>
    <t>Dương Đức Qúy</t>
  </si>
  <si>
    <t>NBTS02373</t>
  </si>
  <si>
    <t>NBTS02374</t>
  </si>
  <si>
    <t>Lê Thị Huyền Trang</t>
  </si>
  <si>
    <t>NBTS02375</t>
  </si>
  <si>
    <t>Trần Hữu Phước Đức</t>
  </si>
  <si>
    <t>NBTS02376</t>
  </si>
  <si>
    <t>Ngô Ngọc Phú</t>
  </si>
  <si>
    <t>NBTS02377</t>
  </si>
  <si>
    <t>Nguyễn Võ Giao Hữu</t>
  </si>
  <si>
    <t>NBTS02378</t>
  </si>
  <si>
    <t>Đoàn Thanh Sang</t>
  </si>
  <si>
    <t>NBTS02379</t>
  </si>
  <si>
    <t>Phạm Thanh Tân</t>
  </si>
  <si>
    <t>NBTS02380</t>
  </si>
  <si>
    <t>Trần Văn Dũng</t>
  </si>
  <si>
    <t>NBTS02381</t>
  </si>
  <si>
    <t>Trần Đình Thắng</t>
  </si>
  <si>
    <t>NBTS02382</t>
  </si>
  <si>
    <t>NBTS02383</t>
  </si>
  <si>
    <t>NBTS02384</t>
  </si>
  <si>
    <t>Nguyễn Hoàng Chung</t>
  </si>
  <si>
    <t>NBTS02385</t>
  </si>
  <si>
    <t>Huỳnh Phước Sang</t>
  </si>
  <si>
    <t>NBTS02386</t>
  </si>
  <si>
    <t>NBTS02387</t>
  </si>
  <si>
    <t>Nguyễn Bùi Học</t>
  </si>
  <si>
    <t>NBTS02388</t>
  </si>
  <si>
    <t>Đoàn Hải Quan</t>
  </si>
  <si>
    <t>NBTS02389</t>
  </si>
  <si>
    <t>Phan Trần Vũ</t>
  </si>
  <si>
    <t>NBTS02390</t>
  </si>
  <si>
    <t>NBTS02391</t>
  </si>
  <si>
    <t>Lưu Đình Huy</t>
  </si>
  <si>
    <t>NBTS02392</t>
  </si>
  <si>
    <t xml:space="preserve">Lý Văn Lộc </t>
  </si>
  <si>
    <t>NBTS02393</t>
  </si>
  <si>
    <t xml:space="preserve">Nguyễn Thu Hằng </t>
  </si>
  <si>
    <t>NBTS02394</t>
  </si>
  <si>
    <t>NBTS02395</t>
  </si>
  <si>
    <t>Tô Thị Thu Hiền</t>
  </si>
  <si>
    <t>NBTS02396</t>
  </si>
  <si>
    <t>Tạ Thị Ninh</t>
  </si>
  <si>
    <t>NBTS02397</t>
  </si>
  <si>
    <t>Nguyễn Hồng Thái</t>
  </si>
  <si>
    <t>NBTS02398</t>
  </si>
  <si>
    <t>NBTS02399</t>
  </si>
  <si>
    <t>Nguyễn Văn Vui</t>
  </si>
  <si>
    <t>NBTS02400</t>
  </si>
  <si>
    <t>Nguyễn Phước Thừa</t>
  </si>
  <si>
    <t>NBTS02401</t>
  </si>
  <si>
    <t>NBTS02402</t>
  </si>
  <si>
    <t>NBTS02403</t>
  </si>
  <si>
    <t>Nguyễn Minh Tâm</t>
  </si>
  <si>
    <t>NBTS02404</t>
  </si>
  <si>
    <t>Trần Hoàng</t>
  </si>
  <si>
    <t>NBTS02405</t>
  </si>
  <si>
    <t>Nguyễn Đức Toàn</t>
  </si>
  <si>
    <t>NBTS02406</t>
  </si>
  <si>
    <t>Nguyễn Tuấn Huân</t>
  </si>
  <si>
    <t>NBTS02407</t>
  </si>
  <si>
    <t>NBTS02408</t>
  </si>
  <si>
    <t xml:space="preserve">Lê Thị Vân Oanh </t>
  </si>
  <si>
    <t>NBTS02410</t>
  </si>
  <si>
    <t>Nghiêm Thị Bích Chi</t>
  </si>
  <si>
    <t>NBTS02412</t>
  </si>
  <si>
    <t xml:space="preserve">Huỳnh Bá Mẫn </t>
  </si>
  <si>
    <t>NBTS02413</t>
  </si>
  <si>
    <t>Nguyễn Thị Thanh Bình</t>
  </si>
  <si>
    <t>NBTS02414</t>
  </si>
  <si>
    <t>Nguyễn Thị Thu</t>
  </si>
  <si>
    <t>NBTS02415</t>
  </si>
  <si>
    <t>Đỗ Thị Thu Phương</t>
  </si>
  <si>
    <t>NBTS02416</t>
  </si>
  <si>
    <t>NBTS02417</t>
  </si>
  <si>
    <t>NBTS02418</t>
  </si>
  <si>
    <t>Lê Thanh Liêm</t>
  </si>
  <si>
    <t>NBTS02419</t>
  </si>
  <si>
    <t>Trần Quang Thuận</t>
  </si>
  <si>
    <t>NBTS02420</t>
  </si>
  <si>
    <t>BÙI TRUNG TRỰC</t>
  </si>
  <si>
    <t>NBTS02421</t>
  </si>
  <si>
    <t>Nguyễn Thị Ngọc</t>
  </si>
  <si>
    <t>NBTS02422</t>
  </si>
  <si>
    <t>Lương Nhựt Minh</t>
  </si>
  <si>
    <t>NBTS02423</t>
  </si>
  <si>
    <t>NBTS02424</t>
  </si>
  <si>
    <t>NBTS02425</t>
  </si>
  <si>
    <t>Nguyễn Thị Nụ</t>
  </si>
  <si>
    <t>NBTS02426</t>
  </si>
  <si>
    <t>NBTS02427</t>
  </si>
  <si>
    <t xml:space="preserve">Huỳnh Thế Mạnh </t>
  </si>
  <si>
    <t>NBTS02428</t>
  </si>
  <si>
    <t>Nguyễn Hữu Hảo</t>
  </si>
  <si>
    <t>NBTS02429</t>
  </si>
  <si>
    <t>Phạm Thị Nhất</t>
  </si>
  <si>
    <t>NBTS02430</t>
  </si>
  <si>
    <t>Nguyễn Thị Quỳnh Kim</t>
  </si>
  <si>
    <t>NBTS02431</t>
  </si>
  <si>
    <t>NBTS02432</t>
  </si>
  <si>
    <t>Trần Thị Ánh Tuyết</t>
  </si>
  <si>
    <t>NBTS02433</t>
  </si>
  <si>
    <t>NBTS02434</t>
  </si>
  <si>
    <t>Nguyễn Văn Nhi</t>
  </si>
  <si>
    <t>NBTS02435</t>
  </si>
  <si>
    <t>Ngô Văn Thành</t>
  </si>
  <si>
    <t>NBTS02436</t>
  </si>
  <si>
    <t>Huỳnh Thanh Bình</t>
  </si>
  <si>
    <t>NBTS02437</t>
  </si>
  <si>
    <t>NBTS02438</t>
  </si>
  <si>
    <t>NBTS02439</t>
  </si>
  <si>
    <t>Nguyễn Quốc Toàn</t>
  </si>
  <si>
    <t>NBTS02441</t>
  </si>
  <si>
    <t>Lê Thị Nhinh</t>
  </si>
  <si>
    <t>NBTS02442</t>
  </si>
  <si>
    <t>NBTS02443</t>
  </si>
  <si>
    <t>Kiều Văn Tới</t>
  </si>
  <si>
    <t>NBTS02444</t>
  </si>
  <si>
    <t>Đặng Thị Chiên</t>
  </si>
  <si>
    <t>NBTS02445</t>
  </si>
  <si>
    <t>NTS</t>
  </si>
  <si>
    <t>NBTS02446</t>
  </si>
  <si>
    <t>Phan Ngọc Thúy</t>
  </si>
  <si>
    <t>NBTS02447</t>
  </si>
  <si>
    <t>Lê Thành Nhân</t>
  </si>
  <si>
    <t>NBTS02448</t>
  </si>
  <si>
    <t>Đinh Thị Huyền</t>
  </si>
  <si>
    <t>NBTS02449</t>
  </si>
  <si>
    <t>Lê Huy Dũng</t>
  </si>
  <si>
    <t>NBTS02450</t>
  </si>
  <si>
    <t xml:space="preserve">Võ Ngọc Thắng </t>
  </si>
  <si>
    <t>NBTS02451</t>
  </si>
  <si>
    <t xml:space="preserve">Nguyễn Văn Tiến </t>
  </si>
  <si>
    <t>NBTS02452</t>
  </si>
  <si>
    <t>Bùi Khánh Thành</t>
  </si>
  <si>
    <t>NBTS02453</t>
  </si>
  <si>
    <t>Nguyễn Văn Kiềm</t>
  </si>
  <si>
    <t>NBTS02454</t>
  </si>
  <si>
    <t>Đỗ Thị Nhớ</t>
  </si>
  <si>
    <t>NBTS02455</t>
  </si>
  <si>
    <t>Trần Quang Minh</t>
  </si>
  <si>
    <t>NBTS02456</t>
  </si>
  <si>
    <t>Nguyễn Ngọc Phượng</t>
  </si>
  <si>
    <t>NBTS02457</t>
  </si>
  <si>
    <t>NBTS02458</t>
  </si>
  <si>
    <t>NBTS02459</t>
  </si>
  <si>
    <t>Đỗ Anh Duy</t>
  </si>
  <si>
    <t>NBTS02460</t>
  </si>
  <si>
    <t>Nguyễn Đức Tài</t>
  </si>
  <si>
    <t>NBTS02461</t>
  </si>
  <si>
    <t>NBTS02462</t>
  </si>
  <si>
    <t>NBTS02463</t>
  </si>
  <si>
    <t>Trần Danh Thịnh</t>
  </si>
  <si>
    <t>NBTS02464</t>
  </si>
  <si>
    <t>Nguyễn Cao Huy</t>
  </si>
  <si>
    <t>NBTS02465</t>
  </si>
  <si>
    <t>Trương Việt Hoàng</t>
  </si>
  <si>
    <t>NBTS02466</t>
  </si>
  <si>
    <t>Bùi Hồng Quân</t>
  </si>
  <si>
    <t>NBTS02472</t>
  </si>
  <si>
    <t>Nguyễn Thượng Trí</t>
  </si>
  <si>
    <t>NBTS02473</t>
  </si>
  <si>
    <t>Đặng Thị Loan</t>
  </si>
  <si>
    <t>NBTS02474</t>
  </si>
  <si>
    <t>Nguyễn Trần Ngọc Nhi</t>
  </si>
  <si>
    <t>NBTS02475</t>
  </si>
  <si>
    <t>PHẠM THỊ THU HUYỀN</t>
  </si>
  <si>
    <t>NBTS02476</t>
  </si>
  <si>
    <t>Nguyễn Thị Nguyệt</t>
  </si>
  <si>
    <t>NBTS02477</t>
  </si>
  <si>
    <t>Nguyễn Khương Duy</t>
  </si>
  <si>
    <t>NBTS02478</t>
  </si>
  <si>
    <t>Lê Đắc Hoàng</t>
  </si>
  <si>
    <t>NBTS02479</t>
  </si>
  <si>
    <t>Nguyễn Tấn Sơn</t>
  </si>
  <si>
    <t>NBTS02480</t>
  </si>
  <si>
    <t>Hồ Sỹ Long</t>
  </si>
  <si>
    <t>NBTS02481</t>
  </si>
  <si>
    <t>Huỳnh Ngọc Linh</t>
  </si>
  <si>
    <t>NBTS02482</t>
  </si>
  <si>
    <t>Trần Thanh Hiền</t>
  </si>
  <si>
    <t>NBTS02483</t>
  </si>
  <si>
    <t>NBTS02484</t>
  </si>
  <si>
    <t>Lưu Quốc Cường</t>
  </si>
  <si>
    <t>NBTS02485</t>
  </si>
  <si>
    <t>NBTS02486</t>
  </si>
  <si>
    <t>Hoàng Thị Hằng</t>
  </si>
  <si>
    <t>NBTS02487</t>
  </si>
  <si>
    <t>Hoàng Mỹ Linh</t>
  </si>
  <si>
    <t>NBTS02488</t>
  </si>
  <si>
    <t>Trần Như Trường Hải</t>
  </si>
  <si>
    <t>NBTS02489</t>
  </si>
  <si>
    <t>Trần Minh Chánh</t>
  </si>
  <si>
    <t>NBTS02490</t>
  </si>
  <si>
    <t>Trịnh Thành Luân</t>
  </si>
  <si>
    <t>NBTS02491</t>
  </si>
  <si>
    <t>NBTS02492</t>
  </si>
  <si>
    <t>Mai Tuấn Kiệt</t>
  </si>
  <si>
    <t>Retail</t>
  </si>
  <si>
    <t>NBTS02493</t>
  </si>
  <si>
    <t>Trần Hoàng Tuấn</t>
  </si>
  <si>
    <t>NBTS02494</t>
  </si>
  <si>
    <t>Nguyễn Đức Ninh</t>
  </si>
  <si>
    <t>NBTS02495</t>
  </si>
  <si>
    <t>NBTS02496</t>
  </si>
  <si>
    <t>Nguyễn Tấn Tôn</t>
  </si>
  <si>
    <t>NBTS02497</t>
  </si>
  <si>
    <t>Lê Minh Triết</t>
  </si>
  <si>
    <t>NBTS02498</t>
  </si>
  <si>
    <t>Trần Minh Thiện</t>
  </si>
  <si>
    <t>NBTS02499</t>
  </si>
  <si>
    <t>Hồ Văn Minh</t>
  </si>
  <si>
    <t>NBTS02500</t>
  </si>
  <si>
    <t>Lê Thị Xuân Thanh</t>
  </si>
  <si>
    <t>NBTS02501</t>
  </si>
  <si>
    <t>Trần Phước Vạn</t>
  </si>
  <si>
    <t>NBTS02502</t>
  </si>
  <si>
    <t>Lê Kim Mỹ Thúy</t>
  </si>
  <si>
    <t>NBTS02503</t>
  </si>
  <si>
    <t>Huỳnh Thiên Phú</t>
  </si>
  <si>
    <t>NBTS02504</t>
  </si>
  <si>
    <t>NBTS02505</t>
  </si>
  <si>
    <t>Nguyễn Lê Thái Công</t>
  </si>
  <si>
    <t>NBTS02506</t>
  </si>
  <si>
    <t>NBTS02507</t>
  </si>
  <si>
    <t>Phạm Hồng Hải Vy</t>
  </si>
  <si>
    <t>NBTS02508</t>
  </si>
  <si>
    <t>NBTS02509</t>
  </si>
  <si>
    <t>Phạm Đình Nguyên</t>
  </si>
  <si>
    <t>NBTS02510</t>
  </si>
  <si>
    <t>Huỳnh Quang Nhật Huy</t>
  </si>
  <si>
    <t>NBTS02511</t>
  </si>
  <si>
    <t>Nguyễn Thị Y Phụng</t>
  </si>
  <si>
    <t>NBTS02512</t>
  </si>
  <si>
    <t>Trần Thị Khánh Tâm</t>
  </si>
  <si>
    <t>NBTS02513</t>
  </si>
  <si>
    <t>Trần Thị Đào</t>
  </si>
  <si>
    <t>NBTS02514</t>
  </si>
  <si>
    <t>Bạc Cầm Khánh</t>
  </si>
  <si>
    <t>NBTS02515</t>
  </si>
  <si>
    <t>Phạm Thị Diệu</t>
  </si>
  <si>
    <t>NBTS02516</t>
  </si>
  <si>
    <t>Hồ Đức Lộc</t>
  </si>
  <si>
    <t>NBTS02517</t>
  </si>
  <si>
    <t>Ngô Thành Trung</t>
  </si>
  <si>
    <t>NBTS02518</t>
  </si>
  <si>
    <t>Trịnh Trần Anh Tú</t>
  </si>
  <si>
    <t>NBTS02519</t>
  </si>
  <si>
    <t>Lê Thị Hồng Thảo</t>
  </si>
  <si>
    <t>NBTS02520</t>
  </si>
  <si>
    <t>Đoàn Thị Cẩm Nhung</t>
  </si>
  <si>
    <t>NBTS02521</t>
  </si>
  <si>
    <t>NBTS02524</t>
  </si>
  <si>
    <t>Nguyễn Thị Thanh Trúc</t>
  </si>
  <si>
    <t>NBTS02525</t>
  </si>
  <si>
    <t>Võ Kiều Trang</t>
  </si>
  <si>
    <t>NBTS02526</t>
  </si>
  <si>
    <t>Nguyễn Ngọc Thạch</t>
  </si>
  <si>
    <t>NBTS02527</t>
  </si>
  <si>
    <t>NBTS02528</t>
  </si>
  <si>
    <t>Nguyễn Công Lý</t>
  </si>
  <si>
    <t>NBTS02529</t>
  </si>
  <si>
    <t>Lê Hoàng Anh Vũ</t>
  </si>
  <si>
    <t>NBTS02530</t>
  </si>
  <si>
    <t>NBTS02531</t>
  </si>
  <si>
    <t>NBTS02532</t>
  </si>
  <si>
    <t>Hô Math Carim</t>
  </si>
  <si>
    <t>NBTS02533</t>
  </si>
  <si>
    <t>Lê Ngọc Hiệp</t>
  </si>
  <si>
    <t>NBTS02534</t>
  </si>
  <si>
    <t>NBTS02535</t>
  </si>
  <si>
    <t>Phạm Lê Kim Phụng</t>
  </si>
  <si>
    <t>NBTS02536</t>
  </si>
  <si>
    <t>NBTS02537</t>
  </si>
  <si>
    <t>Tô Thị Ngọc Thảo</t>
  </si>
  <si>
    <t>NBTS02538</t>
  </si>
  <si>
    <t>Võ Thị Kim Mỹ</t>
  </si>
  <si>
    <t>NBTS02539</t>
  </si>
  <si>
    <t>NBTS02540</t>
  </si>
  <si>
    <t>Trần Bình Minh</t>
  </si>
  <si>
    <t>NBTS02541</t>
  </si>
  <si>
    <t>Hà Thanh Tùng</t>
  </si>
  <si>
    <t>NBTS02542</t>
  </si>
  <si>
    <t>Đỗ Hồng Cảnh</t>
  </si>
  <si>
    <t>NBTS02543</t>
  </si>
  <si>
    <t>NBTS02544</t>
  </si>
  <si>
    <t>NBTS02545</t>
  </si>
  <si>
    <t>NBTS02546</t>
  </si>
  <si>
    <t>Võ Thanh Tâm</t>
  </si>
  <si>
    <t>NBTS02548</t>
  </si>
  <si>
    <t>Nguyễn Thị Hiền 1</t>
  </si>
  <si>
    <t>NBTS02549</t>
  </si>
  <si>
    <t>Bùi Thị Thu Hoa</t>
  </si>
  <si>
    <t>NBTS02550</t>
  </si>
  <si>
    <t>Phạm Nguyễn Lam Triều</t>
  </si>
  <si>
    <t>NBTS02551</t>
  </si>
  <si>
    <t>NBTS02552</t>
  </si>
  <si>
    <t>Lê Phi Bảo</t>
  </si>
  <si>
    <t>NBTS02553</t>
  </si>
  <si>
    <t>NGUYỄN THỊ THU THẢO</t>
  </si>
  <si>
    <t>NBTS02554</t>
  </si>
  <si>
    <t>Nguyễn Thành Thiện</t>
  </si>
  <si>
    <t>NBTS02555</t>
  </si>
  <si>
    <t>Lâm Thị Ngọc Bích</t>
  </si>
  <si>
    <t>NBTS02556</t>
  </si>
  <si>
    <t>Nguyễn Minh Ngưu</t>
  </si>
  <si>
    <t>NBTS02557</t>
  </si>
  <si>
    <t>Dương Văn Tấn</t>
  </si>
  <si>
    <t>NBTS02558</t>
  </si>
  <si>
    <t>Nguyễn Thị Thu Trâm</t>
  </si>
  <si>
    <t>NBTS02559</t>
  </si>
  <si>
    <t>NBTS02560</t>
  </si>
  <si>
    <t>Nguyễn Thành Trọng Nghĩa</t>
  </si>
  <si>
    <t>NBTS02561</t>
  </si>
  <si>
    <t xml:space="preserve">Trương Anh Sơn </t>
  </si>
  <si>
    <t>NBTS02562</t>
  </si>
  <si>
    <t>Lê Thị Hoa</t>
  </si>
  <si>
    <t>NBTS02563</t>
  </si>
  <si>
    <t>Nguyễn Thị Thanh Tưởng</t>
  </si>
  <si>
    <t>NBTS02564</t>
  </si>
  <si>
    <t>Võ Thành Lân</t>
  </si>
  <si>
    <t>NBTS02565</t>
  </si>
  <si>
    <t>NBTS02566</t>
  </si>
  <si>
    <t>NBTS02567</t>
  </si>
  <si>
    <t>Đào Quốc Quảng</t>
  </si>
  <si>
    <t>NBTS02568</t>
  </si>
  <si>
    <t>Lâm Ngọc Nam</t>
  </si>
  <si>
    <t>NBTS02569</t>
  </si>
  <si>
    <t>LÊ VĂN HÒA</t>
  </si>
  <si>
    <t>NBTS02570</t>
  </si>
  <si>
    <t>NGUYỄN TIẾN DUY</t>
  </si>
  <si>
    <t>NBTS02571</t>
  </si>
  <si>
    <t>LÊ TÙNG NAM</t>
  </si>
  <si>
    <t>NBTS02572</t>
  </si>
  <si>
    <t>NGUYỄN VĂN GIÀU</t>
  </si>
  <si>
    <t>NBTS02573</t>
  </si>
  <si>
    <t>VŨ MẠNH HƯNG</t>
  </si>
  <si>
    <t>NBTS02574</t>
  </si>
  <si>
    <t>Lương Hải Đăng</t>
  </si>
  <si>
    <t>NBTS02575</t>
  </si>
  <si>
    <t>Nguyễn khánh Nam</t>
  </si>
  <si>
    <t>NBTS02576</t>
  </si>
  <si>
    <t>Nguyễn Văn Trương</t>
  </si>
  <si>
    <t>NBTS02577</t>
  </si>
  <si>
    <t>NBTS02578</t>
  </si>
  <si>
    <t>Hoàng Anh Dũng</t>
  </si>
  <si>
    <t>NBTS02579</t>
  </si>
  <si>
    <t>Trần Hữu Vàng</t>
  </si>
  <si>
    <t>NBTS02580</t>
  </si>
  <si>
    <t>NBTS02581</t>
  </si>
  <si>
    <t>Quách Dịch Thuận</t>
  </si>
  <si>
    <t>NBTS02582</t>
  </si>
  <si>
    <t>Đặng Ngọc Hòa</t>
  </si>
  <si>
    <t>NBTS02583</t>
  </si>
  <si>
    <t>NBTS02584</t>
  </si>
  <si>
    <t>Võ Thành Phước</t>
  </si>
  <si>
    <t>NBTS02585</t>
  </si>
  <si>
    <t>Trần Phi Hùng</t>
  </si>
  <si>
    <t>NBTS02586</t>
  </si>
  <si>
    <t>Trương Công Vinh</t>
  </si>
  <si>
    <t>NBTS02587</t>
  </si>
  <si>
    <t>Nguyễn Thùy Thảo Nguyên</t>
  </si>
  <si>
    <t>NBTS02588</t>
  </si>
  <si>
    <t>Nguyễn Đăng Đại</t>
  </si>
  <si>
    <t>NBTS02590</t>
  </si>
  <si>
    <t>Nguyễn Hữu Trung</t>
  </si>
  <si>
    <t>NBTS02591</t>
  </si>
  <si>
    <t>NBTS02592</t>
  </si>
  <si>
    <t>Đỗ Đức Hưng</t>
  </si>
  <si>
    <t>NBTS02593</t>
  </si>
  <si>
    <t>Ngô Hoàng Sơn</t>
  </si>
  <si>
    <t>NBTS02594</t>
  </si>
  <si>
    <t>Phạm Tiến Dũng</t>
  </si>
  <si>
    <t>NBTS02595</t>
  </si>
  <si>
    <t>Hồ Khương Duy</t>
  </si>
  <si>
    <t>NBTS02596</t>
  </si>
  <si>
    <t>Trịnh Xuân Hiệp</t>
  </si>
  <si>
    <t>NBTS02597</t>
  </si>
  <si>
    <t>NBTS02598</t>
  </si>
  <si>
    <t>NBTS02599</t>
  </si>
  <si>
    <t>NBTS02600</t>
  </si>
  <si>
    <t>Hoàng Quốc Thắng</t>
  </si>
  <si>
    <t>NBTS02601</t>
  </si>
  <si>
    <t>NBTS02602</t>
  </si>
  <si>
    <t>Nguyễn Ngọc Khánh</t>
  </si>
  <si>
    <t>NBTS02603</t>
  </si>
  <si>
    <t>Đào Duy Hưng</t>
  </si>
  <si>
    <t>NBTS02604</t>
  </si>
  <si>
    <t>Nguyễn Văn Kha</t>
  </si>
  <si>
    <t>NBTS02605</t>
  </si>
  <si>
    <t>Nguyễn Thị Anh</t>
  </si>
  <si>
    <t>NBTS02606</t>
  </si>
  <si>
    <t>Lê Thị Tú Xuân</t>
  </si>
  <si>
    <t>NBTS02607</t>
  </si>
  <si>
    <t>Hồ Thị Cẩm Thu</t>
  </si>
  <si>
    <t>NBTS02608</t>
  </si>
  <si>
    <t>Trần Thị Thu Thảo</t>
  </si>
  <si>
    <t>NBTS02609</t>
  </si>
  <si>
    <t>Nguyễn Văn Tư</t>
  </si>
  <si>
    <t>NBTS02610</t>
  </si>
  <si>
    <t>Trần Thị Thơm</t>
  </si>
  <si>
    <t>NBTS02611</t>
  </si>
  <si>
    <t>Lê Bằng Kim Hân</t>
  </si>
  <si>
    <t>NBTS02612</t>
  </si>
  <si>
    <t>NBTS02613</t>
  </si>
  <si>
    <t>NBTS02614</t>
  </si>
  <si>
    <t>Trương Tuấn Bình</t>
  </si>
  <si>
    <t>NBTS02615</t>
  </si>
  <si>
    <t>NBTS02616</t>
  </si>
  <si>
    <t>Nông Văn Hồng</t>
  </si>
  <si>
    <t>NBTS02617</t>
  </si>
  <si>
    <t>NBTS02618</t>
  </si>
  <si>
    <t>Lê Minh Vương</t>
  </si>
  <si>
    <t>NBTS02619</t>
  </si>
  <si>
    <t>Trần Hữu Chiến</t>
  </si>
  <si>
    <t>NBTS02620</t>
  </si>
  <si>
    <t>NGUYỄN VĂN HUY</t>
  </si>
  <si>
    <t>NBTS02621</t>
  </si>
  <si>
    <t>NBTS02622</t>
  </si>
  <si>
    <t>Trần Thị Mỹ Lệ</t>
  </si>
  <si>
    <t>NBTS02623</t>
  </si>
  <si>
    <t>Võ Thị Thư Trúc</t>
  </si>
  <si>
    <t>NBTS02624</t>
  </si>
  <si>
    <t>Nguyễn Văn Tỵ</t>
  </si>
  <si>
    <t>NBTS02625</t>
  </si>
  <si>
    <t>NBTS02626</t>
  </si>
  <si>
    <t>Lưu Thị Mỹ Trúc</t>
  </si>
  <si>
    <t>NBTS02627</t>
  </si>
  <si>
    <t>Nguyễn Thị Trúc Ly</t>
  </si>
  <si>
    <t>NBTS02628</t>
  </si>
  <si>
    <t>Nguyễn Võ Nhật Hào</t>
  </si>
  <si>
    <t>NBTS02629</t>
  </si>
  <si>
    <t>Lê Việt Trung</t>
  </si>
  <si>
    <t>NBTS02630</t>
  </si>
  <si>
    <t>Lê Trí Thức</t>
  </si>
  <si>
    <t>NBTS02631</t>
  </si>
  <si>
    <t>Nguyễn Thanh Quân</t>
  </si>
  <si>
    <t>NBTS02632</t>
  </si>
  <si>
    <t>Nguyễn Thị Suốt</t>
  </si>
  <si>
    <t>NBTS02633</t>
  </si>
  <si>
    <t>NBTS02634</t>
  </si>
  <si>
    <t>Lâm Văn Sĩ</t>
  </si>
  <si>
    <t>NBTS02635</t>
  </si>
  <si>
    <t>Nguyễn Thị Thanh Thủy</t>
  </si>
  <si>
    <t>NBTS02636</t>
  </si>
  <si>
    <t>Đường Thị Phượng</t>
  </si>
  <si>
    <t>NBTS02637</t>
  </si>
  <si>
    <t>Nguyễn Thị Cẩm Nhung</t>
  </si>
  <si>
    <t>NBTS02638</t>
  </si>
  <si>
    <t>Trần Bá Phúc</t>
  </si>
  <si>
    <t>NBTS02639</t>
  </si>
  <si>
    <t xml:space="preserve">Trần Thị Hương Thắm
</t>
  </si>
  <si>
    <t>NBTS02640</t>
  </si>
  <si>
    <t>Bùi Thị Hải Yến</t>
  </si>
  <si>
    <t>NBTS02641</t>
  </si>
  <si>
    <t>NBTS02642</t>
  </si>
  <si>
    <t>Trần Thị Hiệp</t>
  </si>
  <si>
    <t>NBTS02643</t>
  </si>
  <si>
    <t>Lê Thị Hồng Đào</t>
  </si>
  <si>
    <t>NBTS02644</t>
  </si>
  <si>
    <t>NBTS02645</t>
  </si>
  <si>
    <t xml:space="preserve">Trịnh Văn Hiệp </t>
  </si>
  <si>
    <t>NBTS02646</t>
  </si>
  <si>
    <t>La Văn Thắng</t>
  </si>
  <si>
    <t>NBTS02647</t>
  </si>
  <si>
    <t>Nguyễn Tuấn Cảnh</t>
  </si>
  <si>
    <t>NBTS02648</t>
  </si>
  <si>
    <t>NBTS02649</t>
  </si>
  <si>
    <t>Lê Thị Ánh Tuyết</t>
  </si>
  <si>
    <t>NBTS02650</t>
  </si>
  <si>
    <t>NBTS02651</t>
  </si>
  <si>
    <t>NBTS02652</t>
  </si>
  <si>
    <t>Nguyễn Hữu Khanh</t>
  </si>
  <si>
    <t>NBTS02653</t>
  </si>
  <si>
    <t>Nguyễn Văn Phúc</t>
  </si>
  <si>
    <t>NBTS02654</t>
  </si>
  <si>
    <t>NBTS02655</t>
  </si>
  <si>
    <t>NBTS02656</t>
  </si>
  <si>
    <t>Lý Văn Dũng</t>
  </si>
  <si>
    <t>NBTS02657</t>
  </si>
  <si>
    <t>Phạm Nhất Vĩ</t>
  </si>
  <si>
    <t>NBTS02658</t>
  </si>
  <si>
    <t>Vi Thị Thuyền</t>
  </si>
  <si>
    <t>NBTS02659</t>
  </si>
  <si>
    <t>Trần Chí Kiệt</t>
  </si>
  <si>
    <t>NBTS02660</t>
  </si>
  <si>
    <t>Võ Thị Huế</t>
  </si>
  <si>
    <t>NBTS02661</t>
  </si>
  <si>
    <t>Võ Văn Việt</t>
  </si>
  <si>
    <t>NBTS02662</t>
  </si>
  <si>
    <t>Đặng Thanh Hi</t>
  </si>
  <si>
    <t>NBTS02663</t>
  </si>
  <si>
    <t>NBTS02664</t>
  </si>
  <si>
    <t>NBTS02665</t>
  </si>
  <si>
    <t>Trịnh Thị Thu Lê</t>
  </si>
  <si>
    <t>NBTS02666</t>
  </si>
  <si>
    <t>NBTS02667</t>
  </si>
  <si>
    <t>Cao Hoài Duy</t>
  </si>
  <si>
    <t>NBTS02668</t>
  </si>
  <si>
    <t>NBTS02669</t>
  </si>
  <si>
    <t>Nguyễn Ngọc Lượng</t>
  </si>
  <si>
    <t>NBTS02670</t>
  </si>
  <si>
    <t>Đào Đăng Khoa</t>
  </si>
  <si>
    <t>NBTS02671</t>
  </si>
  <si>
    <t>Lò Văn Phát</t>
  </si>
  <si>
    <t>NBTS02672</t>
  </si>
  <si>
    <t>Trần Văn Lương</t>
  </si>
  <si>
    <t>NBTS02673</t>
  </si>
  <si>
    <t>Nguyễn Ngọc Hiếu</t>
  </si>
  <si>
    <t>NBTS02674</t>
  </si>
  <si>
    <t>Bùi thị Mỹ Huỳnh</t>
  </si>
  <si>
    <t>NBTS02675</t>
  </si>
  <si>
    <t>Nguyễn Thị Bích Thủy</t>
  </si>
  <si>
    <t>ok</t>
  </si>
  <si>
    <t>2. Sell in (Val)</t>
  </si>
  <si>
    <t>2. Sell out (Val)</t>
  </si>
  <si>
    <t>3. Sell In  (Val)</t>
  </si>
  <si>
    <t>Area</t>
  </si>
  <si>
    <t>Hương Thủy</t>
  </si>
  <si>
    <t>Nguyễn Dung</t>
  </si>
  <si>
    <t>Full Name</t>
  </si>
  <si>
    <t>Ma NV</t>
  </si>
  <si>
    <t>Begin
 Working day</t>
  </si>
  <si>
    <t>Position</t>
  </si>
  <si>
    <t>NPP</t>
  </si>
  <si>
    <t>HCM</t>
  </si>
  <si>
    <t>Phúc An Bình  &amp; Hoàng Phúc</t>
  </si>
  <si>
    <t>Phúc An Bình</t>
  </si>
  <si>
    <t>Hoàng Phúc</t>
  </si>
  <si>
    <t>Châu Gia Khương</t>
  </si>
  <si>
    <t>Vạn Sự Lợi</t>
  </si>
  <si>
    <t>Mai Gia An</t>
  </si>
  <si>
    <t>Phương Trâm, Vuơng Dũng</t>
  </si>
  <si>
    <t>Phương Trâm</t>
  </si>
  <si>
    <t>Vuơng Dũng</t>
  </si>
  <si>
    <t>Siêu Tính &amp; Trần Phạm Minh</t>
  </si>
  <si>
    <t>Siêu Tính</t>
  </si>
  <si>
    <t>Trần Gia</t>
  </si>
  <si>
    <t>Diễm Phúc, LQK</t>
  </si>
  <si>
    <t>Diễm Phúc</t>
  </si>
  <si>
    <t>Long Quốc Kim</t>
  </si>
  <si>
    <t>WS 1</t>
  </si>
  <si>
    <t>WS1</t>
  </si>
  <si>
    <t>Urban Agent 1</t>
  </si>
  <si>
    <t>KA 1</t>
  </si>
  <si>
    <t>Tân Phú</t>
  </si>
  <si>
    <t>Quận 7A</t>
  </si>
  <si>
    <t>Q4</t>
  </si>
  <si>
    <t>Quận 2+9</t>
  </si>
  <si>
    <t>Nhà Bè</t>
  </si>
  <si>
    <t>Bình Thạnh</t>
  </si>
  <si>
    <t>Hóc Môn, Q 12</t>
  </si>
  <si>
    <t>Thủ Đức</t>
  </si>
  <si>
    <t>Gò Vấp</t>
  </si>
  <si>
    <t>Q4+7+NB</t>
  </si>
  <si>
    <t>Củ Chi</t>
  </si>
  <si>
    <t>Củ Chi 1</t>
  </si>
  <si>
    <t>Củ Chi 3</t>
  </si>
  <si>
    <t>WS+KA</t>
  </si>
  <si>
    <t>SE</t>
  </si>
  <si>
    <t>Minh Lê, Quốc Hùng, Phạm Thị Thêu</t>
  </si>
  <si>
    <t>Quốc Hùng</t>
  </si>
  <si>
    <t>Huệ An</t>
  </si>
  <si>
    <t>AG Nguyễn Thị Lý</t>
  </si>
  <si>
    <t>Lê Thiên Hương</t>
  </si>
  <si>
    <t>Đỗ Minh Thành</t>
  </si>
  <si>
    <t>Minh Lệ</t>
  </si>
  <si>
    <t>AG_Phạm Thị Thêu</t>
  </si>
  <si>
    <t>Duy Ngân, Bạch Mai, Trúc Đào</t>
  </si>
  <si>
    <t>Duy Ngân</t>
  </si>
  <si>
    <t>Bạch Mai</t>
  </si>
  <si>
    <t xml:space="preserve">Nguyễn Huy </t>
  </si>
  <si>
    <t>AG Lê Minh Như</t>
  </si>
  <si>
    <t>Nguyễn Thị Thắm</t>
  </si>
  <si>
    <t>Quốc Cường</t>
  </si>
  <si>
    <t>AG Nguyên Bình</t>
  </si>
  <si>
    <t>Khang Phú, Nguyễn Khoa Đăng</t>
  </si>
  <si>
    <t>Khang Phú</t>
  </si>
  <si>
    <t>Nguyễn Khoa Đăng, Dương Sang</t>
  </si>
  <si>
    <t>Nguyễn Khoa Đăng</t>
  </si>
  <si>
    <t>Trâm Huỳnh Phát</t>
  </si>
  <si>
    <t>Phúc Hậu</t>
  </si>
  <si>
    <t>AG Nguyễn Văn Hòa</t>
  </si>
  <si>
    <t>EAST 1</t>
  </si>
  <si>
    <t>EAST 2</t>
  </si>
  <si>
    <t>Tâm Trang</t>
  </si>
  <si>
    <t>Trường  Vân</t>
  </si>
  <si>
    <t>Dương Thi Hông Nhi</t>
  </si>
  <si>
    <t>Minh Nga, Bé Tân, Mai Phương</t>
  </si>
  <si>
    <t>Minh Nga</t>
  </si>
  <si>
    <t>Bé Tân</t>
  </si>
  <si>
    <t>E_Agent Mai Phương</t>
  </si>
  <si>
    <t>Nguyên Hương,Hoàng Long</t>
  </si>
  <si>
    <t>Nguyên Hương</t>
  </si>
  <si>
    <t>Hoàng Long</t>
  </si>
  <si>
    <t>AG Bình Luynh</t>
  </si>
  <si>
    <t>Hoàng Đại Dương, Dũng Hải Hà</t>
  </si>
  <si>
    <t>Hoàng Đại Dương</t>
  </si>
  <si>
    <t>Nguyễn Minh Đức, Nguyễn Thị Liêm</t>
  </si>
  <si>
    <t>Nguyễn Thị Liêm</t>
  </si>
  <si>
    <t>AG_Thanh Hương</t>
  </si>
  <si>
    <t>Vĩnh Phước, AG Nguyễn Hữu Nhật</t>
  </si>
  <si>
    <t>Vĩnh Phước</t>
  </si>
  <si>
    <t>AG  Nguyễn Hữu Nhật</t>
  </si>
  <si>
    <t>Trí Nguyên,Bảo Long, Hai Mơi</t>
  </si>
  <si>
    <t>Trí Nguyên</t>
  </si>
  <si>
    <t>Hai Mơi</t>
  </si>
  <si>
    <t>Đức Trung</t>
  </si>
  <si>
    <t>MK</t>
  </si>
  <si>
    <t>Ha Tiên, Châu Kim Loan</t>
  </si>
  <si>
    <t>Tuấn Huy</t>
  </si>
  <si>
    <t>Ha Tiên</t>
  </si>
  <si>
    <t>AG Minh Phước</t>
  </si>
  <si>
    <t>AG Châu Kim Loan</t>
  </si>
  <si>
    <t>HTX P1</t>
  </si>
  <si>
    <t>Tú Anh</t>
  </si>
  <si>
    <t>Kim Sang, Thu Hồng</t>
  </si>
  <si>
    <t>Kim Sang</t>
  </si>
  <si>
    <t>Thu Hong</t>
  </si>
  <si>
    <t>Tăng Kiên Quyết</t>
  </si>
  <si>
    <t>AG_Ngô Mai Phương</t>
  </si>
  <si>
    <t>Tâm Tâm MK, Như Thành</t>
  </si>
  <si>
    <t>Trúc Giang Bến Tre</t>
  </si>
  <si>
    <t>Nguyệt Thu</t>
  </si>
  <si>
    <t>AG Mai Bé Thơ</t>
  </si>
  <si>
    <t>Phạm Văn Mừng, Nguyễn Văn Chồn</t>
  </si>
  <si>
    <t>Phạm Văn Mừng</t>
  </si>
  <si>
    <t>AG Nguyễn Văn Chồn</t>
  </si>
  <si>
    <t>HTXP1,Tú Anh, Mai Bé Thơ</t>
  </si>
  <si>
    <t>Thanh Nhanh</t>
  </si>
  <si>
    <t>Hải Đăng</t>
  </si>
  <si>
    <t>AG Như Thành</t>
  </si>
  <si>
    <t>MEKONG 1</t>
  </si>
  <si>
    <t>MEKONG 2</t>
  </si>
  <si>
    <t>Anh Kim, Phan Thị Lý</t>
  </si>
  <si>
    <t>Gia Khánh</t>
  </si>
  <si>
    <t>AG Tấn Phát</t>
  </si>
  <si>
    <t>Ng Thanh Nhàn, Huỳnh Hoài Phượng, Ngọc Mai</t>
  </si>
  <si>
    <t>AG Huỳnh Hoài Phương</t>
  </si>
  <si>
    <t>AG Huỳnh Hữu Châu</t>
  </si>
  <si>
    <t>Bách Việt, Camex</t>
  </si>
  <si>
    <t>Bách Việt</t>
  </si>
  <si>
    <t>AG Camex</t>
  </si>
  <si>
    <t>Châu Thuân,Tư Muỗi</t>
  </si>
  <si>
    <t>Tư Muỗi</t>
  </si>
  <si>
    <t>Trung Thảo</t>
  </si>
  <si>
    <t>Sơn Hùng Dũng, Thúy Hiệp</t>
  </si>
  <si>
    <t>Phước Thành</t>
  </si>
  <si>
    <t>Lê Chí Tâm</t>
  </si>
  <si>
    <t>AG Lê Nga</t>
  </si>
  <si>
    <t>AG_Trần Hên</t>
  </si>
  <si>
    <t>Bách Việt, Dương Bình Tén</t>
  </si>
  <si>
    <t>Anh Kim</t>
  </si>
  <si>
    <t>Hoàng Lợi</t>
  </si>
  <si>
    <t>Hứa Thị Chính</t>
  </si>
  <si>
    <t>Võ Thanh Danh</t>
  </si>
  <si>
    <t>AG Sơn Thanh Dân</t>
  </si>
  <si>
    <t>CEN</t>
  </si>
  <si>
    <t>Kỳ Tiên</t>
  </si>
  <si>
    <t>Linh Nhân</t>
  </si>
  <si>
    <t>Dương Thị Quyên</t>
  </si>
  <si>
    <t>C_Agent Thân Nguyên Hữu</t>
  </si>
  <si>
    <t>C_Agent Huỳnh Thị Hạnh</t>
  </si>
  <si>
    <t>C_Agent Thu Hà</t>
  </si>
  <si>
    <t>Trà Hoàng Gia</t>
  </si>
  <si>
    <t>C_Agent Ông Thị Thái Hà</t>
  </si>
  <si>
    <t>C_Agent Phúc Minh Đức</t>
  </si>
  <si>
    <t>Trần Thị Nhâm</t>
  </si>
  <si>
    <t>Hoàng Cường</t>
  </si>
  <si>
    <t>C_Agent Nguyễn Thị Lý Tuyết</t>
  </si>
  <si>
    <t>C_Agent Trương Thị Hiền</t>
  </si>
  <si>
    <t>Central 2</t>
  </si>
  <si>
    <t>C_Agent Anh Kiệt</t>
  </si>
  <si>
    <t>Đặng Thị Hà</t>
  </si>
  <si>
    <t>Đại Kim Phát</t>
  </si>
  <si>
    <t>C_Agent Lê Minh Phát</t>
  </si>
  <si>
    <t xml:space="preserve">Tuấn Thành </t>
  </si>
  <si>
    <t>C_Agent Tâm Thà</t>
  </si>
  <si>
    <t>C_Agent Công Đính</t>
  </si>
  <si>
    <t>Nguyên Định</t>
  </si>
  <si>
    <t>Lê Trung Thiên</t>
  </si>
  <si>
    <t>C_Agent Võ Thị Hồng Nga</t>
  </si>
  <si>
    <t>C_Agent Dương Thị Thanh</t>
  </si>
  <si>
    <t xml:space="preserve">Hoàng Huy Phát </t>
  </si>
  <si>
    <t>C_Agent Ngô Đăng Cường</t>
  </si>
  <si>
    <t>C_Agent Đăng Minh</t>
  </si>
  <si>
    <t>Bích Khuê</t>
  </si>
  <si>
    <t>North 2</t>
  </si>
  <si>
    <t>NORTH</t>
  </si>
  <si>
    <t>Trung Hậu</t>
  </si>
  <si>
    <t>DEPO 1</t>
  </si>
  <si>
    <t>AG Tai Đạt Lộc</t>
  </si>
  <si>
    <t>Hương Thảo</t>
  </si>
  <si>
    <t>Đinh Thị Thuý</t>
  </si>
  <si>
    <t>N_Agent Nguyễn Thị Châu</t>
  </si>
  <si>
    <t>Nguyễn Đình Anh</t>
  </si>
  <si>
    <t>Lục Xuân Thành</t>
  </si>
  <si>
    <t>N_Agent Hoa Kiều</t>
  </si>
  <si>
    <t>Vũ Hưng</t>
  </si>
  <si>
    <t>AG Lại Hợp Văn</t>
  </si>
  <si>
    <t>Bùi Thị Hường</t>
  </si>
  <si>
    <t>N_Agent Ngô Ngọc Quy</t>
  </si>
  <si>
    <t>UA Đoàn Nguyên Nhẫn</t>
  </si>
  <si>
    <t>Tân Hoàng</t>
  </si>
  <si>
    <t>North 1</t>
  </si>
  <si>
    <t>Kiên Hà</t>
  </si>
  <si>
    <t>Lâm An Đại Phát</t>
  </si>
  <si>
    <t>Hoàng Lan</t>
  </si>
  <si>
    <t>Long Khánh</t>
  </si>
  <si>
    <t>Ngân Minh</t>
  </si>
  <si>
    <t>Hoa Sơn</t>
  </si>
  <si>
    <t>Hào Quang Anh</t>
  </si>
  <si>
    <t>Hoàng Nguyễn</t>
  </si>
  <si>
    <t>N_Agent Nguyễn Thị Cúc</t>
  </si>
  <si>
    <t>Lê Thị Hồng Nga</t>
  </si>
  <si>
    <t>Nguyễn Văn Chiến</t>
  </si>
  <si>
    <t>Đặng Quang Mạnh</t>
  </si>
  <si>
    <t>AG_Lương Thu Hường</t>
  </si>
  <si>
    <t>AG_Nguyễn Văn Thiệp</t>
  </si>
  <si>
    <t>AG_Vạn Thọ</t>
  </si>
  <si>
    <t xml:space="preserve">AG_Đỗ Văn Kiên </t>
  </si>
  <si>
    <t>AG-Hoàng Thế Vinh</t>
  </si>
  <si>
    <t>AG Hồng Bắc</t>
  </si>
  <si>
    <t>AG_Dương Thị Lợi</t>
  </si>
  <si>
    <t>Sơn Diệp</t>
  </si>
  <si>
    <t>AG_Đoàn Vũ Khiêm</t>
  </si>
  <si>
    <t>North 3</t>
  </si>
  <si>
    <t>Thắng Dung</t>
  </si>
  <si>
    <t>AG Nguyễn Thị Nga</t>
  </si>
  <si>
    <t>Phùng Thị Nguyệt</t>
  </si>
  <si>
    <t>Phạm Thị Thu Hằng</t>
  </si>
  <si>
    <t>Nguyễn Thị Nhung</t>
  </si>
  <si>
    <t>AG_Đặng Thị Thúy Hằng</t>
  </si>
  <si>
    <t>AG Tuấn Hạnh</t>
  </si>
  <si>
    <t>AG Đào Văn Dựng</t>
  </si>
  <si>
    <t>AG Nguyễn Trường Giang</t>
  </si>
  <si>
    <t>MT Direct</t>
  </si>
  <si>
    <t>Vương Dũng</t>
  </si>
  <si>
    <t>E_Agent Lê Minh Như</t>
  </si>
  <si>
    <t>N_Agent Hoàng Thế Vinh</t>
  </si>
  <si>
    <t>Phạm Thị Thu Hằng_Nguyễn Thị Nhung</t>
  </si>
  <si>
    <t>N_Agent Đặng Thị Thúy Hằng</t>
  </si>
  <si>
    <t xml:space="preserve">Nguyễn Thị Phương Thảo </t>
  </si>
  <si>
    <t xml:space="preserve">C_Agent Đăng Minh </t>
  </si>
  <si>
    <t>Đoàn Nguyên Nhẫn</t>
  </si>
  <si>
    <t>N_Agent Lại Hợp Văn</t>
  </si>
  <si>
    <t>Đinh Thị Thúy</t>
  </si>
  <si>
    <t>North</t>
  </si>
  <si>
    <t>Phương Duy Bắc Ninh</t>
  </si>
  <si>
    <t>HCM 1</t>
  </si>
  <si>
    <t>Châu Gia Khương &amp; Vạn Sự Lợi</t>
  </si>
  <si>
    <t>Trần Phạm Minh</t>
  </si>
  <si>
    <t>Xuân Thy</t>
  </si>
  <si>
    <t>KA 2</t>
  </si>
  <si>
    <t>N_Agent Nông Thị Thảo</t>
  </si>
  <si>
    <t>N_Agent Vũ Thị Chiêm</t>
  </si>
  <si>
    <t>Sơn Hùng Dũng</t>
  </si>
  <si>
    <t>C_Agent Tân Ngọc Huy</t>
  </si>
  <si>
    <t>M_Agent Tân Quốc Vinh</t>
  </si>
  <si>
    <t>LÊ THỊ THỦY</t>
  </si>
  <si>
    <t>Central 1</t>
  </si>
  <si>
    <t xml:space="preserve">Hoàng Anh </t>
  </si>
  <si>
    <t>Hồng Bắc</t>
  </si>
  <si>
    <t>HD Thuận Phát</t>
  </si>
  <si>
    <t>Ngọc Tú</t>
  </si>
  <si>
    <t>Nguyễn Thị Hảo</t>
  </si>
  <si>
    <t>Thắng Dung, Ngọc Tú</t>
  </si>
  <si>
    <t>Phạm Thị Thu Hằng, Nguyễn Thị Nhung</t>
  </si>
  <si>
    <t>Kim Trà</t>
  </si>
  <si>
    <t>N_Agent Công Thu</t>
  </si>
  <si>
    <t>Đặng Quang Mạnh,AG Lương Thu Hường</t>
  </si>
  <si>
    <t xml:space="preserve">Hoàng Cường </t>
  </si>
  <si>
    <t>C_ Agent Trương Thị Hiền</t>
  </si>
  <si>
    <t>Phạm Thị Nhân</t>
  </si>
  <si>
    <t>Huệ An, Nguyễn Thị Lý</t>
  </si>
  <si>
    <t>Long Khánh_Kim Trà</t>
  </si>
  <si>
    <t>Vũ Thị Chiêm</t>
  </si>
  <si>
    <t>Phili Toàn Cầu</t>
  </si>
  <si>
    <t>Thiên Tuấn</t>
  </si>
  <si>
    <t>Kim Hoàng</t>
  </si>
  <si>
    <t xml:space="preserve">Phúc An Bình </t>
  </si>
  <si>
    <t>Minh Ngọc</t>
  </si>
  <si>
    <t>Indirect</t>
  </si>
  <si>
    <t>Trịnh Mỹ Nhung</t>
  </si>
  <si>
    <t>Nông Thị Thảo</t>
  </si>
  <si>
    <t>Đặng Quang Mạnh,Lương Thu Hường</t>
  </si>
  <si>
    <t>Đạt Hà</t>
  </si>
  <si>
    <t xml:space="preserve"> Nguyễn Thị Nga</t>
  </si>
  <si>
    <t xml:space="preserve">Hà Thị Mỹ Hạnh </t>
  </si>
  <si>
    <t>Nguyễn Thị Hòa</t>
  </si>
  <si>
    <t>Ngọc Minh Hà</t>
  </si>
  <si>
    <t>M_Agent Võ Thanh Thủy</t>
  </si>
  <si>
    <t>Lộc Sang</t>
  </si>
  <si>
    <t>Gia Khánh, Tấn Phát</t>
  </si>
  <si>
    <t>AG Đoàn Thị Mỹ Hạnh</t>
  </si>
  <si>
    <t>Minh Nguyệt</t>
  </si>
  <si>
    <t>AG Võ Thanh Thuỷ</t>
  </si>
  <si>
    <t>Lương Thu Hường</t>
  </si>
  <si>
    <t>Mai Hoàng Long</t>
  </si>
  <si>
    <t>Phương Trâm &amp; Vương Dũng</t>
  </si>
  <si>
    <t>Quốc Thái</t>
  </si>
  <si>
    <t>phili toàn cầu</t>
  </si>
  <si>
    <t>Việt Bảo Hân</t>
  </si>
  <si>
    <t>Lê Tiến Lộc</t>
  </si>
  <si>
    <t>Phan Lâm</t>
  </si>
  <si>
    <t>Tuấn Hạnh</t>
  </si>
  <si>
    <t>Đặng Thị Thúy Hằng</t>
  </si>
  <si>
    <t>Hà Thị Mỹ Hạnh</t>
  </si>
  <si>
    <t>SE 2</t>
  </si>
  <si>
    <t>Nguyễn Văn Suyến</t>
  </si>
  <si>
    <t>Tâm Tâm MK</t>
  </si>
  <si>
    <t>Đại Thành Tín</t>
  </si>
  <si>
    <t>Diễm Phúc &amp; Kim Hoa</t>
  </si>
  <si>
    <t>Phúc Anh</t>
  </si>
  <si>
    <t>Lê Minh Như</t>
  </si>
  <si>
    <t>HTX Quận 4</t>
  </si>
  <si>
    <t xml:space="preserve">Phương Trâm </t>
  </si>
  <si>
    <t>Duy Hoàng</t>
  </si>
  <si>
    <t>ASM SE 1</t>
  </si>
  <si>
    <t>AG Tân Quốc Vinh</t>
  </si>
  <si>
    <t xml:space="preserve">Nguyễn Thị Nga </t>
  </si>
  <si>
    <t>Kim Hoa</t>
  </si>
  <si>
    <t>Dương Thị Lợi</t>
  </si>
  <si>
    <t>Nguyễn Thị Chinh</t>
  </si>
  <si>
    <t>Văn Minh</t>
  </si>
  <si>
    <t>Viĩnh Hiệp</t>
  </si>
  <si>
    <t>Rượu Num</t>
  </si>
  <si>
    <t>Hoàng Phúc Và Phúc An Bình</t>
  </si>
  <si>
    <t>Lâm Thu Loan</t>
  </si>
  <si>
    <t>Hương Anh Phát</t>
  </si>
  <si>
    <t>Gia Bao</t>
  </si>
  <si>
    <t>N_Agent Đoàn Vũ Khiêm</t>
  </si>
  <si>
    <t>Vĩnh Hiệp</t>
  </si>
  <si>
    <t>Cen 2</t>
  </si>
  <si>
    <t>C_Agent Công Đính,Tuấn Thành, C_Agent Tâm Thà</t>
  </si>
  <si>
    <t>Hoàng Huy Phát</t>
  </si>
  <si>
    <t>Bách Vệt</t>
  </si>
  <si>
    <t>Trường Tín</t>
  </si>
  <si>
    <t>Ngô Thị Hạnh</t>
  </si>
  <si>
    <t>Van Sự Lợi</t>
  </si>
  <si>
    <t>Nguyễn Thị Chinh , ,Đặng Quang Mạnh</t>
  </si>
  <si>
    <t>Bến Tre</t>
  </si>
  <si>
    <t>Đồng Tháp</t>
  </si>
  <si>
    <t>Nguyen Van Cong</t>
  </si>
  <si>
    <t>Lê Oanh</t>
  </si>
  <si>
    <t>M_Agent Mai Bé Thơ</t>
  </si>
  <si>
    <t>Lê Thị Thủy</t>
  </si>
  <si>
    <t>Đinh Thị Thúy</t>
  </si>
  <si>
    <t>HTX Phường 1</t>
  </si>
  <si>
    <t xml:space="preserve">HCM </t>
  </si>
  <si>
    <t>Driect</t>
  </si>
  <si>
    <t>Khang An</t>
  </si>
  <si>
    <t>Trâần hên</t>
  </si>
  <si>
    <t>Thanh Bình</t>
  </si>
  <si>
    <t>HỮU LINH</t>
  </si>
  <si>
    <t>Trung Thảo, Hoàng Lợi</t>
  </si>
  <si>
    <t>Huữu Linh</t>
  </si>
  <si>
    <t>MK 2</t>
  </si>
  <si>
    <t>Minh Tuyết Nha Trang</t>
  </si>
  <si>
    <t>Quỳnh Phát</t>
  </si>
  <si>
    <t>lê Thiên Hương</t>
  </si>
  <si>
    <t>CEN 2</t>
  </si>
  <si>
    <t>Công Đính, Tuấn Thành</t>
  </si>
  <si>
    <t>CEN 3</t>
  </si>
  <si>
    <t>Đinh Thị Thúy, Lê thị Thủy</t>
  </si>
  <si>
    <t>Gia Khanh</t>
  </si>
  <si>
    <t>Tâm Tâm Mk</t>
  </si>
  <si>
    <t>EDD</t>
  </si>
  <si>
    <t>MK 1</t>
  </si>
  <si>
    <t>Thành Phương</t>
  </si>
  <si>
    <t>N_Agent Hoa Kiều</t>
  </si>
  <si>
    <t xml:space="preserve"> Tân Ngọc Huy </t>
  </si>
  <si>
    <t>Trần Phú Quốc</t>
  </si>
  <si>
    <t>AMP</t>
  </si>
  <si>
    <t>Huệ Ân</t>
  </si>
  <si>
    <t>Diem Phuc</t>
  </si>
  <si>
    <t>Phuc An Binh</t>
  </si>
  <si>
    <t>HTX Quan 4</t>
  </si>
  <si>
    <t>Duy Hoang</t>
  </si>
  <si>
    <t>Hồ Gia</t>
  </si>
  <si>
    <t xml:space="preserve">SE </t>
  </si>
  <si>
    <t>Hải Dậu</t>
  </si>
  <si>
    <t>Gia Bảo</t>
  </si>
  <si>
    <t>Nga Hiền</t>
  </si>
  <si>
    <t>Ngọc Phượng</t>
  </si>
  <si>
    <t>Phuúc Anh</t>
  </si>
  <si>
    <t>Minh Vĩnh</t>
  </si>
  <si>
    <t xml:space="preserve"> Nguyễn Văn Công </t>
  </si>
  <si>
    <t>M_Agent Trần Hên</t>
  </si>
  <si>
    <t>Văn Gia Phát</t>
  </si>
  <si>
    <t>HƯƠNG ANH PHÁT</t>
  </si>
  <si>
    <t>Hiền Hòa</t>
  </si>
  <si>
    <t>BÁCH VIỆT</t>
  </si>
  <si>
    <t>Thái Trâm</t>
  </si>
  <si>
    <t>edd</t>
  </si>
  <si>
    <t>WS 2</t>
  </si>
  <si>
    <t>Kim Hoang</t>
  </si>
  <si>
    <t xml:space="preserve"> Lê Trung Thiên </t>
  </si>
  <si>
    <t>EDD 2</t>
  </si>
  <si>
    <t>Văn Anh</t>
  </si>
  <si>
    <t>EDD 1</t>
  </si>
  <si>
    <t>Hữu Linh</t>
  </si>
  <si>
    <t>Viet bao Han</t>
  </si>
  <si>
    <t>Quoc thai</t>
  </si>
  <si>
    <t>Phúc Thinh Đạt</t>
  </si>
  <si>
    <t>Minh Tuyết</t>
  </si>
  <si>
    <t>Diêm Phúc</t>
  </si>
  <si>
    <t>Phúc Thiịnh Đạt</t>
  </si>
  <si>
    <t>Quoốc Thái</t>
  </si>
  <si>
    <t>Vieệt Bảo Hân</t>
  </si>
  <si>
    <t>Phúc Thịnh Đạt</t>
  </si>
  <si>
    <t>Viet Bao Han</t>
  </si>
  <si>
    <t>Đào Trọng Thu</t>
  </si>
  <si>
    <t>Phúc Anh Trần</t>
  </si>
  <si>
    <t>EDD 3</t>
  </si>
  <si>
    <t>Vân Anh</t>
  </si>
  <si>
    <t>Huy Đăng</t>
  </si>
  <si>
    <t>Bích Duyên</t>
  </si>
  <si>
    <t>Hà Văn Công</t>
  </si>
  <si>
    <t>Tân Ngọc Huy</t>
  </si>
  <si>
    <t>Bich duyen</t>
  </si>
  <si>
    <t>Hua Thi Chinh</t>
  </si>
  <si>
    <t>Vinh Hiep</t>
  </si>
  <si>
    <t>Phuc anh</t>
  </si>
  <si>
    <t>Edd 1</t>
  </si>
  <si>
    <t>Depo 2</t>
  </si>
  <si>
    <t>DEPO 2</t>
  </si>
  <si>
    <t>Edd2</t>
  </si>
  <si>
    <t>Nguyễn Lệ Hồng, Vũ Thị Chiêm</t>
  </si>
  <si>
    <t>EDD_Kho Gò Vấp</t>
  </si>
  <si>
    <t>DEPO_Kho Quận 9</t>
  </si>
  <si>
    <t>EDD_Kho Bình Chánh</t>
  </si>
  <si>
    <t>Hoa Kiều</t>
  </si>
  <si>
    <t>Nguyễn Lệ Hồng</t>
  </si>
  <si>
    <t>EDD_Kho Quận 7</t>
  </si>
  <si>
    <t>DEPO_Kho Hoc Mon</t>
  </si>
  <si>
    <t>EDD Hà Nội</t>
  </si>
  <si>
    <t>DEPO_Kho Quận Bình Tân</t>
  </si>
  <si>
    <t>EDD3</t>
  </si>
  <si>
    <t>AG Đoàn Vũ Khiêm</t>
  </si>
  <si>
    <t>Cao Hằng</t>
  </si>
  <si>
    <t>EDD_Kho HocMon</t>
  </si>
  <si>
    <t>DEPO 3</t>
  </si>
  <si>
    <t>InDirect South</t>
  </si>
  <si>
    <t>Lê Thị hồng Nga</t>
  </si>
  <si>
    <t>Anh Duy</t>
  </si>
  <si>
    <t>Thành Phương, Ngân Minh</t>
  </si>
  <si>
    <t>NOR 1B</t>
  </si>
  <si>
    <t>DEPO Vinh</t>
  </si>
  <si>
    <t>DEPO3</t>
  </si>
  <si>
    <t>Nguyễn Thị Liêm, Nguyễn Minh Đức</t>
  </si>
  <si>
    <t>EDD4</t>
  </si>
  <si>
    <t>Hưng Thanh Bình</t>
  </si>
  <si>
    <t>Mai Thị Duyên</t>
  </si>
  <si>
    <t>Tuấn Chúc</t>
  </si>
  <si>
    <t>Depot 4</t>
  </si>
  <si>
    <t>EDD Gò Vấp</t>
  </si>
  <si>
    <t>EDD 4</t>
  </si>
  <si>
    <t>Anh Phúc Phát</t>
  </si>
  <si>
    <t>MT direct</t>
  </si>
  <si>
    <t>EDD2</t>
  </si>
  <si>
    <t>DEPOT 3</t>
  </si>
  <si>
    <t>DEPO 4</t>
  </si>
  <si>
    <t>MT Direct South</t>
  </si>
  <si>
    <t>MT South</t>
  </si>
  <si>
    <t>MT InDirect South</t>
  </si>
  <si>
    <t>Nguyễn Lệ Hồng+ Nguyễn Thị Nhung</t>
  </si>
  <si>
    <t>NOR 1</t>
  </si>
  <si>
    <t>Vân Dũng</t>
  </si>
  <si>
    <t>MK2</t>
  </si>
  <si>
    <t>Lễ Nga</t>
  </si>
  <si>
    <t>NOR 2</t>
  </si>
  <si>
    <t>Hoàng Anh</t>
  </si>
  <si>
    <t>Tam Châu</t>
  </si>
  <si>
    <t>Toàn Quốc</t>
  </si>
  <si>
    <t>EDD2 + DEPOT 3</t>
  </si>
  <si>
    <t>EDD 1 + DEPOT 4</t>
  </si>
  <si>
    <t>DEPOT 1</t>
  </si>
  <si>
    <t>Đô Thành</t>
  </si>
  <si>
    <t>DEPOT 2</t>
  </si>
  <si>
    <t>EDD1</t>
  </si>
  <si>
    <t>Văn Quyết</t>
  </si>
  <si>
    <t>DEPOT 4</t>
  </si>
  <si>
    <t>NPP Anh Duy</t>
  </si>
  <si>
    <t>NOR</t>
  </si>
  <si>
    <t>Đức Thắng</t>
  </si>
  <si>
    <t>Đặng Hoàng Khang</t>
  </si>
  <si>
    <t>DEPO_Kho Hóc Môn</t>
  </si>
  <si>
    <t>Thủy Khương</t>
  </si>
  <si>
    <t>Đức Hưng</t>
  </si>
  <si>
    <t>KHANG AN</t>
  </si>
  <si>
    <t>SE 1</t>
  </si>
  <si>
    <t>Trần Thị Ngọc Bích</t>
  </si>
  <si>
    <t>Đỗ Văn Kiên, Dương Thị Lợi</t>
  </si>
  <si>
    <t>Metro+Lotte South (MTS. Trâm)</t>
  </si>
  <si>
    <t>EDD 2 + Depo 2</t>
  </si>
  <si>
    <t xml:space="preserve"> MK 1</t>
  </si>
  <si>
    <t xml:space="preserve">CEN </t>
  </si>
  <si>
    <t>CEN 1</t>
  </si>
  <si>
    <t>DEPO 2 + EDD 2</t>
  </si>
  <si>
    <t>Đức Trung, Nhi Nữ</t>
  </si>
  <si>
    <t>Nguyễn Thị Liêm, Đức Thắng</t>
  </si>
  <si>
    <t>Depo 4</t>
  </si>
  <si>
    <t>Tuấn Chúc, Tuấn Hạnh</t>
  </si>
  <si>
    <t>Đức Thắng, Nguyễn Thị Liêm</t>
  </si>
  <si>
    <t xml:space="preserve"> MK 2</t>
  </si>
  <si>
    <t>Đinh Thị Thúy, Nguyễn Thị Bích Loan</t>
  </si>
  <si>
    <t>Đăng Minh</t>
  </si>
  <si>
    <t>Kim Ngân Hậu Giang</t>
  </si>
  <si>
    <t xml:space="preserve">Kỳ Tiên </t>
  </si>
  <si>
    <t>Trường Vân Khánh Hòa</t>
  </si>
  <si>
    <t>Trương Hữu Phương</t>
  </si>
  <si>
    <t>Tân Ngọc Huy + Đặng Thị Hà</t>
  </si>
  <si>
    <t>Nguyễn Duy Long</t>
  </si>
  <si>
    <t>Sông Hồ</t>
  </si>
  <si>
    <t>EDD 1 + DEPO 3</t>
  </si>
  <si>
    <t>Hòa Hợp</t>
  </si>
  <si>
    <t>Vân Dũng, Nguyễn Thị Cúc</t>
  </si>
  <si>
    <t>Depo 3</t>
  </si>
  <si>
    <t>Sài Gòn Co.op</t>
  </si>
  <si>
    <t>Cao Hằng, Đức Trung, Nhi Nữ</t>
  </si>
  <si>
    <t>Chỉnh Quyên</t>
  </si>
  <si>
    <t>Thanh Bình, Đào Trọng Thu</t>
  </si>
  <si>
    <t>MTĐặng Thiên Thanh</t>
  </si>
  <si>
    <t>MT-Direct</t>
  </si>
  <si>
    <t>EDD 2 + DEPO 2</t>
  </si>
  <si>
    <t>Tuấn Thành</t>
  </si>
  <si>
    <t xml:space="preserve">NOR </t>
  </si>
  <si>
    <t>Trần Văn Hải, Hoàng Anh</t>
  </si>
  <si>
    <t>Lâm Anh Ngọc</t>
  </si>
  <si>
    <t>Nguyễn Duy Long, Lê Thị Hồng Nga</t>
  </si>
  <si>
    <t>Quế Khoa</t>
  </si>
  <si>
    <t>Hoa Kiều</t>
  </si>
  <si>
    <t>Direct-Coop</t>
  </si>
  <si>
    <t>EDD 4 + DEPO 4</t>
  </si>
  <si>
    <t>Nguyễn Ngọc Thanh</t>
  </si>
  <si>
    <t>Lê Thị Mỹ Thịnh</t>
  </si>
  <si>
    <t>NBTS02676</t>
  </si>
  <si>
    <t>Ngô Chí Bằng</t>
  </si>
  <si>
    <t>NBTS02677</t>
  </si>
  <si>
    <t>NBTS02678</t>
  </si>
  <si>
    <t>Võ Bá Thịnh</t>
  </si>
  <si>
    <t>NBTS02679</t>
  </si>
  <si>
    <t>EDD 4+DEPO 4</t>
  </si>
  <si>
    <t>Lê Văn Trung</t>
  </si>
  <si>
    <t>NBTS02680</t>
  </si>
  <si>
    <t>EDD 1+DEPO 3</t>
  </si>
  <si>
    <t>Dương Ngọc Hân</t>
  </si>
  <si>
    <t>NBTS02681</t>
  </si>
  <si>
    <t>NBTS02682</t>
  </si>
  <si>
    <t>Nguyễn Thị Cúc</t>
  </si>
  <si>
    <t>Nguyễn Hồng Kỳ</t>
  </si>
  <si>
    <t>NBTS02683</t>
  </si>
  <si>
    <t>Lê Nguyên Thúy Oanh</t>
  </si>
  <si>
    <t>NBTS02684</t>
  </si>
  <si>
    <t>Lê Anh Quốc</t>
  </si>
  <si>
    <t>NBTS02685</t>
  </si>
  <si>
    <t>NBTS02686</t>
  </si>
  <si>
    <t>Lý Thị Cương</t>
  </si>
  <si>
    <t>NBTS02687</t>
  </si>
  <si>
    <t>Trần Ngọc Tòng</t>
  </si>
  <si>
    <t>NBTS02688</t>
  </si>
  <si>
    <t>Nguyễn Tấn Linh</t>
  </si>
  <si>
    <t>NBTS02689</t>
  </si>
  <si>
    <t>Trần Thị Kim Thúy</t>
  </si>
  <si>
    <t>NBTS02690</t>
  </si>
  <si>
    <t>Lâm Thị Bích Nguyệt</t>
  </si>
  <si>
    <t>NBTS02691</t>
  </si>
  <si>
    <t>NBTS02692</t>
  </si>
  <si>
    <t>Lưu Thị Nguyên</t>
  </si>
  <si>
    <t>NBTS02693</t>
  </si>
  <si>
    <t>Lê Ái Phương</t>
  </si>
  <si>
    <t>NBTS02694</t>
  </si>
  <si>
    <t xml:space="preserve">Đỗ Đình Hòa </t>
  </si>
  <si>
    <t>NBTS02695</t>
  </si>
  <si>
    <t>Vũ Thị Tuyết</t>
  </si>
  <si>
    <t>NBTS02696</t>
  </si>
  <si>
    <t>Phan Thị Thanh Thủy</t>
  </si>
  <si>
    <t>NBTS02697</t>
  </si>
  <si>
    <t>Nguyễn Đồng Tâm</t>
  </si>
  <si>
    <t>NBTS02698</t>
  </si>
  <si>
    <t>NBTS02699</t>
  </si>
  <si>
    <t>Kiên Hữu Thọ</t>
  </si>
  <si>
    <t>NBTS02700</t>
  </si>
  <si>
    <t>Nguyễn Việt Thảo Nhi</t>
  </si>
  <si>
    <t>NBTS02701</t>
  </si>
  <si>
    <t>Thiên Đăng</t>
  </si>
  <si>
    <t>Lê Tấn Việt</t>
  </si>
  <si>
    <t>NBTS02702</t>
  </si>
  <si>
    <t>NBTS02703</t>
  </si>
  <si>
    <t>Hà Duy Tình</t>
  </si>
  <si>
    <t>NBTS02705</t>
  </si>
  <si>
    <t>Lê Quí Trọng</t>
  </si>
  <si>
    <t>NBTS02706</t>
  </si>
  <si>
    <t>Phạm Thị Dung</t>
  </si>
  <si>
    <t>NBTS02707</t>
  </si>
  <si>
    <t>Dương Thiên Long</t>
  </si>
  <si>
    <t>NBTS02708</t>
  </si>
  <si>
    <t>TRẦN THANH HƯNG</t>
  </si>
  <si>
    <t>NBTS02709</t>
  </si>
  <si>
    <t>BÙI THỊ MỸ CHI</t>
  </si>
  <si>
    <t>NBTS02710</t>
  </si>
  <si>
    <t>TỪ THỊ MỸ HẰNG</t>
  </si>
  <si>
    <t>NBTS02711</t>
  </si>
  <si>
    <t>NGÔ MINH THÁI</t>
  </si>
  <si>
    <t>NBTS02712</t>
  </si>
  <si>
    <t>Trần Văn Hiền</t>
  </si>
  <si>
    <t>NBTS02713</t>
  </si>
  <si>
    <t>NBTS02714</t>
  </si>
  <si>
    <t>Trương Văn Út</t>
  </si>
  <si>
    <t>NBTS02715</t>
  </si>
  <si>
    <t>Tạ Minh Hiển</t>
  </si>
  <si>
    <t>NBTS02716</t>
  </si>
  <si>
    <t>NBTS02717</t>
  </si>
  <si>
    <t>05.07.2019</t>
  </si>
  <si>
    <t>Nguyễn Sinh Viên</t>
  </si>
  <si>
    <t>NBTS02718</t>
  </si>
  <si>
    <t>Nguyễn Quốc Tuấn</t>
  </si>
  <si>
    <t>NBTS02719</t>
  </si>
  <si>
    <t>NBTS02720</t>
  </si>
  <si>
    <t>NBTS02721</t>
  </si>
  <si>
    <t>Nguyễn Thị Thành</t>
  </si>
  <si>
    <t>NBTS02722</t>
  </si>
  <si>
    <t>DEO 3</t>
  </si>
  <si>
    <t>Phạm Ngọc Ngà</t>
  </si>
  <si>
    <t>NBTS02723</t>
  </si>
  <si>
    <t>NBTS02724</t>
  </si>
  <si>
    <t>NBTS02725</t>
  </si>
  <si>
    <t>Nguyễn Hữu Tiến</t>
  </si>
  <si>
    <t>NBTS02726</t>
  </si>
  <si>
    <t>Nguyễn Việt Hiệp</t>
  </si>
  <si>
    <t>NBTS02727</t>
  </si>
  <si>
    <t>Tạ Thị Ngoan</t>
  </si>
  <si>
    <t>NBTS02728</t>
  </si>
  <si>
    <t>NGUYỄN HOÀNG TRƯỜNG</t>
  </si>
  <si>
    <t>NBTS02729</t>
  </si>
  <si>
    <t>Vũ Quang Hùng</t>
  </si>
  <si>
    <t>NBTS02730</t>
  </si>
  <si>
    <t>Huỳnh Thị Bích Như</t>
  </si>
  <si>
    <t>NBTS02731</t>
  </si>
  <si>
    <t>Phạm Thị Kim Oanh</t>
  </si>
  <si>
    <t>NBTS02732</t>
  </si>
  <si>
    <t>Nguyễn Thị Diệu Lý</t>
  </si>
  <si>
    <t>NBTS02733</t>
  </si>
  <si>
    <t>Nguyễn Ngọc Tường Vy</t>
  </si>
  <si>
    <t>NBTS02734</t>
  </si>
  <si>
    <t>Đoàn Thanh Tuấn</t>
  </si>
  <si>
    <t>NBTS02735</t>
  </si>
  <si>
    <t>Phạm Văn Tị</t>
  </si>
  <si>
    <t>NBTS02736</t>
  </si>
  <si>
    <t>Hà Văn Thể</t>
  </si>
  <si>
    <t>NBTS02737</t>
  </si>
  <si>
    <t>Lê Kim Duyên Phụng</t>
  </si>
  <si>
    <t>NBTS02738</t>
  </si>
  <si>
    <t>Đỗ Thiên Hào</t>
  </si>
  <si>
    <t>NBTS02739</t>
  </si>
  <si>
    <t>Đinh Xuân Hưng</t>
  </si>
  <si>
    <t>NBTS02740</t>
  </si>
  <si>
    <t>NBTS02741</t>
  </si>
  <si>
    <t>Co.op</t>
  </si>
  <si>
    <t>Hà Thanh Thường</t>
  </si>
  <si>
    <t>Route</t>
  </si>
  <si>
    <t>Số NV bị trùng</t>
  </si>
  <si>
    <t>R3</t>
  </si>
  <si>
    <t>R4</t>
  </si>
  <si>
    <t>R8</t>
  </si>
  <si>
    <t>R2</t>
  </si>
  <si>
    <t>R7</t>
  </si>
  <si>
    <t>R5</t>
  </si>
  <si>
    <t>R6</t>
  </si>
  <si>
    <t>R9</t>
  </si>
  <si>
    <t>R10</t>
  </si>
  <si>
    <t>R1</t>
  </si>
  <si>
    <t>R11</t>
  </si>
  <si>
    <t>R12</t>
  </si>
  <si>
    <t>Ngô Đức Thuận</t>
  </si>
  <si>
    <t>NBTS02742</t>
  </si>
  <si>
    <t>Mai Bá Tài</t>
  </si>
  <si>
    <t>NBTS02743</t>
  </si>
  <si>
    <t>Nguyễn Thanh Danh</t>
  </si>
  <si>
    <t>NBTS02744</t>
  </si>
  <si>
    <t>NBTS02745</t>
  </si>
  <si>
    <t>Lương Ngọc Nguyên</t>
  </si>
  <si>
    <t>NBTS02746</t>
  </si>
  <si>
    <t>Hải Lâm</t>
  </si>
  <si>
    <t>NBTS02747</t>
  </si>
  <si>
    <t>Phúc An Khang</t>
  </si>
  <si>
    <t>Phạm Thị Hà Linh</t>
  </si>
  <si>
    <t>NBTS02748</t>
  </si>
  <si>
    <t>Đàm Thúy Phượng</t>
  </si>
  <si>
    <t>NBTS02749</t>
  </si>
  <si>
    <t>Vũ Thị Hương</t>
  </si>
  <si>
    <t>NBTS02750</t>
  </si>
  <si>
    <t>Hoàng Thị Lan Anh</t>
  </si>
  <si>
    <t>NBTS02751</t>
  </si>
  <si>
    <t>NBTS02752</t>
  </si>
  <si>
    <t>NBTS02753</t>
  </si>
  <si>
    <t>Nguyễn Minh Phương</t>
  </si>
  <si>
    <t>NBTS02754</t>
  </si>
  <si>
    <t>Nguyễn Quốc Sử</t>
  </si>
  <si>
    <t>NBTS02755</t>
  </si>
  <si>
    <t>Trần Thị Thái</t>
  </si>
  <si>
    <t>NBTS02756</t>
  </si>
  <si>
    <t>Lê Đức Khôi</t>
  </si>
  <si>
    <t>NBTS02757</t>
  </si>
  <si>
    <t>Nguyễn Minh Hà</t>
  </si>
  <si>
    <t>NBTS02758</t>
  </si>
  <si>
    <t>Trần Thị Giang</t>
  </si>
  <si>
    <t>NBTS02759</t>
  </si>
  <si>
    <t>Nguyễn Quang Phong</t>
  </si>
  <si>
    <t>NBTS02760</t>
  </si>
  <si>
    <t>Nguyễn Văn Thế</t>
  </si>
  <si>
    <t>NBTS02761</t>
  </si>
  <si>
    <t>Lê Duy Trung</t>
  </si>
  <si>
    <t>NBTS02762</t>
  </si>
  <si>
    <t>Nguyễn Đình Đông</t>
  </si>
  <si>
    <t>NBTS02763</t>
  </si>
  <si>
    <t>Phan Thị Yến</t>
  </si>
  <si>
    <t>NBTS02764</t>
  </si>
  <si>
    <t>NBTS02765</t>
  </si>
  <si>
    <t xml:space="preserve">Hoàng Thị Thu Hằng </t>
  </si>
  <si>
    <t>NBTS02766</t>
  </si>
  <si>
    <t>Hoàng Thị Bình</t>
  </si>
  <si>
    <t>NBTS02767</t>
  </si>
  <si>
    <t>Nguyễn Thị Ngoan</t>
  </si>
  <si>
    <t>NBTS02768</t>
  </si>
  <si>
    <t>Vũ Đình Hòa</t>
  </si>
  <si>
    <t>NBTS02769</t>
  </si>
  <si>
    <t>Trần Thị Sinh</t>
  </si>
  <si>
    <t>NBTS02770</t>
  </si>
  <si>
    <t>Lê Thanh Nghị</t>
  </si>
  <si>
    <t>NBTS02771</t>
  </si>
  <si>
    <t>Bùi Thanh Bình</t>
  </si>
  <si>
    <t>Phan Hoài Phương</t>
  </si>
  <si>
    <t>NBTS02772</t>
  </si>
  <si>
    <t>Đặng Văn Dương</t>
  </si>
  <si>
    <t>NBTS02773</t>
  </si>
  <si>
    <t>Trần Văn Minh</t>
  </si>
  <si>
    <t>NBTS02774</t>
  </si>
  <si>
    <t xml:space="preserve">Đỗ Văn Nghĩa </t>
  </si>
  <si>
    <t>NBTS02775</t>
  </si>
  <si>
    <t xml:space="preserve">Trần Đắc Tú </t>
  </si>
  <si>
    <t>NBTS02776</t>
  </si>
  <si>
    <t>Vũ Thanh Tuấn</t>
  </si>
  <si>
    <t>NBTS02777</t>
  </si>
  <si>
    <t>Tiến Thành</t>
  </si>
  <si>
    <t>Trần Thị Hồng Đảm</t>
  </si>
  <si>
    <t>NBTS02778</t>
  </si>
  <si>
    <t>Lê Thị Hòa</t>
  </si>
  <si>
    <t>NBTS02779</t>
  </si>
  <si>
    <t>LÒ VĂN SƠN</t>
  </si>
  <si>
    <t>NBTS02780</t>
  </si>
  <si>
    <t>Nguyễn Minh Tường</t>
  </si>
  <si>
    <t>NBTS02781</t>
  </si>
  <si>
    <t>Nguyễn Thùy Trâm</t>
  </si>
  <si>
    <t>NBTS02782</t>
  </si>
  <si>
    <t>SE 3</t>
  </si>
  <si>
    <t>NBTS02783</t>
  </si>
  <si>
    <t>SE 4</t>
  </si>
  <si>
    <t>Nguyễn Minh Hiếu</t>
  </si>
  <si>
    <t>NBTS02784</t>
  </si>
  <si>
    <t>Lê Văn Thừa</t>
  </si>
  <si>
    <t>NBTS02785</t>
  </si>
  <si>
    <t>NBTS02786</t>
  </si>
  <si>
    <t>Kiều Hưng</t>
  </si>
  <si>
    <t>Nguyễn Thị Thúy TB</t>
  </si>
  <si>
    <t>NBTS02787</t>
  </si>
  <si>
    <t>Vũ Thị Thắm</t>
  </si>
  <si>
    <t>NBTS02788</t>
  </si>
  <si>
    <t>Hoàng Thị Thắm</t>
  </si>
  <si>
    <t>NBTS02789</t>
  </si>
  <si>
    <t>NBTS02790</t>
  </si>
  <si>
    <t>Nguyễn Hoàng Vy</t>
  </si>
  <si>
    <t>NBTS02791</t>
  </si>
  <si>
    <t>Nguyễn Thị Thanh Phụng</t>
  </si>
  <si>
    <t>NBTS02792</t>
  </si>
  <si>
    <t>Nguyễn Thành Nhân</t>
  </si>
  <si>
    <t>NBTS02793</t>
  </si>
  <si>
    <t>Ngô Thị Mai</t>
  </si>
  <si>
    <t>NBTS02794</t>
  </si>
  <si>
    <t>Bùi Thị Kim Cúc</t>
  </si>
  <si>
    <t>NBTS02795</t>
  </si>
  <si>
    <t>Nguyễn Đặng Bảo Ý</t>
  </si>
  <si>
    <t>NBTS02796</t>
  </si>
  <si>
    <t>Trần Thành Tín</t>
  </si>
  <si>
    <t>NBTS02797</t>
  </si>
  <si>
    <t>Đinh Thị Thanh Tuyết</t>
  </si>
  <si>
    <t>NBTS02798</t>
  </si>
  <si>
    <t>Nguyễn Đức Mai</t>
  </si>
  <si>
    <t>NBTS02799</t>
  </si>
  <si>
    <t>Hồ Quốc Lĩnh</t>
  </si>
  <si>
    <t>NBTS02800</t>
  </si>
  <si>
    <t>NBTS02801</t>
  </si>
  <si>
    <t>Ngô Đức Trung</t>
  </si>
  <si>
    <t>NBTS02802</t>
  </si>
  <si>
    <t>Đoàn Vọng Đông Ngự</t>
  </si>
  <si>
    <t>NBTS02803</t>
  </si>
  <si>
    <t>Khưu Thiên Trúc</t>
  </si>
  <si>
    <t>NBTS02804</t>
  </si>
  <si>
    <t>Bùi Thành Long</t>
  </si>
  <si>
    <t>NBTS02805</t>
  </si>
  <si>
    <t>Lê Thanh Thảo</t>
  </si>
  <si>
    <t>NBTS02806</t>
  </si>
  <si>
    <t>NBTS02807</t>
  </si>
  <si>
    <t xml:space="preserve">Trương Hữu Hiệp </t>
  </si>
  <si>
    <t>NBTS02808</t>
  </si>
  <si>
    <t>NBTS02809</t>
  </si>
  <si>
    <t>Nguyễn Duy Thạch</t>
  </si>
  <si>
    <t>NBTS02810</t>
  </si>
  <si>
    <t>Direct Co.op</t>
  </si>
  <si>
    <t>Ngô Anh Khoa</t>
  </si>
  <si>
    <t>NBTS02811</t>
  </si>
  <si>
    <t>Dương Kiến Vinh</t>
  </si>
  <si>
    <t>NBTS02812</t>
  </si>
  <si>
    <t>Võ Thanh Lâm</t>
  </si>
  <si>
    <t>NBTS02813</t>
  </si>
  <si>
    <t>Trần Linh Dương</t>
  </si>
  <si>
    <t>NBTS02814</t>
  </si>
  <si>
    <t>NBTS02815</t>
  </si>
  <si>
    <t>Phan Thị Thảo</t>
  </si>
  <si>
    <t>NBTS02816</t>
  </si>
  <si>
    <t xml:space="preserve">LÊ ĐIÊP LỢI </t>
  </si>
  <si>
    <t>NBTS02817</t>
  </si>
  <si>
    <t>La Văn Đức</t>
  </si>
  <si>
    <t>NBTS02818</t>
  </si>
  <si>
    <t>Trần Việt Anh</t>
  </si>
  <si>
    <t>NBTS02819</t>
  </si>
  <si>
    <t>NBTS02820</t>
  </si>
  <si>
    <t>NBTS02821</t>
  </si>
  <si>
    <t>Trương Thị Thu Hà</t>
  </si>
  <si>
    <t>NBTS02822</t>
  </si>
  <si>
    <t>NBTS02823</t>
  </si>
  <si>
    <t>Nguyễn Đình Thoảng</t>
  </si>
  <si>
    <t>NBTS02824</t>
  </si>
  <si>
    <t>Hà Quang Trường</t>
  </si>
  <si>
    <t>NBTS02825</t>
  </si>
  <si>
    <t>Lê Thị Duyên</t>
  </si>
  <si>
    <t>NBTS02826</t>
  </si>
  <si>
    <t>Hải Anh</t>
  </si>
  <si>
    <t>Phạm Ngọc Thạch</t>
  </si>
  <si>
    <t>NBTS02827</t>
  </si>
  <si>
    <t>NBTS02828</t>
  </si>
  <si>
    <t>Nguyễn Thị Kim Thư</t>
  </si>
  <si>
    <t>NBTS02829</t>
  </si>
  <si>
    <t>Phạm Ngọc Mai</t>
  </si>
  <si>
    <t>NBTS02830</t>
  </si>
  <si>
    <t>Tân Thái Hưng</t>
  </si>
  <si>
    <t>Vũ Thị Trà My</t>
  </si>
  <si>
    <t>NBTS02831</t>
  </si>
  <si>
    <t>Xuân Trường</t>
  </si>
  <si>
    <t>Dương Thị Thơm</t>
  </si>
  <si>
    <t>NBTS02832</t>
  </si>
  <si>
    <t>Phạm Văn Phú</t>
  </si>
  <si>
    <t>NBTS02833</t>
  </si>
  <si>
    <t>NBTS02834</t>
  </si>
  <si>
    <t>Trần Thị Phụng</t>
  </si>
  <si>
    <t>NBTS02835</t>
  </si>
  <si>
    <t>Trịnh Quốc Huân</t>
  </si>
  <si>
    <t>NBTS02836</t>
  </si>
  <si>
    <t>Trần Văn Danh</t>
  </si>
  <si>
    <t>NBTS02837</t>
  </si>
  <si>
    <t>Trần Anh Hùng</t>
  </si>
  <si>
    <t>NBTS02838</t>
  </si>
  <si>
    <t>Phạm Duy</t>
  </si>
  <si>
    <t>NBTS02839</t>
  </si>
  <si>
    <t>Nguyễn Hồng Nhi</t>
  </si>
  <si>
    <t>NBTS02840</t>
  </si>
  <si>
    <t>Nguyễn Thùy Trang</t>
  </si>
  <si>
    <t>NBTS02841</t>
  </si>
  <si>
    <t>Hồng Văn Nhân</t>
  </si>
  <si>
    <t>NBTS02842</t>
  </si>
  <si>
    <t>VÕ ĐÌNH XUÂN</t>
  </si>
  <si>
    <t>NBTS02843</t>
  </si>
  <si>
    <t>Vương Văn Xuân</t>
  </si>
  <si>
    <t>NBTS02844</t>
  </si>
  <si>
    <t>NBTS02845</t>
  </si>
  <si>
    <t>NBTS02846</t>
  </si>
  <si>
    <t>NBTS02847</t>
  </si>
  <si>
    <t>NBTS02848</t>
  </si>
  <si>
    <t>Đặng Thái Sang</t>
  </si>
  <si>
    <t>NBTS02849</t>
  </si>
  <si>
    <t>Vương Mộng Tường Vi</t>
  </si>
  <si>
    <t>NBTS02850</t>
  </si>
  <si>
    <t>Kiều Lệ Hoa</t>
  </si>
  <si>
    <t>NBTS02851</t>
  </si>
  <si>
    <t>Võ Thị Mai Sa Vy</t>
  </si>
  <si>
    <t>NBTS02852</t>
  </si>
  <si>
    <t xml:space="preserve">TRẦN THANH SƠN </t>
  </si>
  <si>
    <t>NBTS02853</t>
  </si>
  <si>
    <t>Nguyễn Thị Nga 1</t>
  </si>
  <si>
    <t>NBTS02854</t>
  </si>
  <si>
    <t>Nguyễn Văn Hồng</t>
  </si>
  <si>
    <t>Huỳnh Kim Đại</t>
  </si>
  <si>
    <t>NBTS02855</t>
  </si>
  <si>
    <t>Cồ Thị Chinh</t>
  </si>
  <si>
    <t>NBTS02856</t>
  </si>
  <si>
    <t>Nguyễn Thị Tuyết Nga</t>
  </si>
  <si>
    <t>NBTS02857</t>
  </si>
  <si>
    <t>Ngô Trường An</t>
  </si>
  <si>
    <t>NBTS02858</t>
  </si>
  <si>
    <t>Bùi Như Ngọc</t>
  </si>
  <si>
    <t>NBTS02859</t>
  </si>
  <si>
    <t>Hùng Hương</t>
  </si>
  <si>
    <t>Lưu Vắn Thỏa</t>
  </si>
  <si>
    <t>NBTS02860</t>
  </si>
  <si>
    <t>NBTS02861</t>
  </si>
  <si>
    <t>Lê Tú Duy</t>
  </si>
  <si>
    <t>NBTS02862</t>
  </si>
  <si>
    <t>Lê Đình Tuân</t>
  </si>
  <si>
    <t>NBTS02863</t>
  </si>
  <si>
    <t>Lê Thị Bích Phượng</t>
  </si>
  <si>
    <t>NBTS02864</t>
  </si>
  <si>
    <t>NGUYỄN VIẾT THẮNG</t>
  </si>
  <si>
    <t>NBTS02865</t>
  </si>
  <si>
    <t xml:space="preserve">TRẦN VĂN TÙNG </t>
  </si>
  <si>
    <t>NBTS02866</t>
  </si>
  <si>
    <t>NBTS02867</t>
  </si>
  <si>
    <t>Bùi Công Nhơn</t>
  </si>
  <si>
    <t>NBTS02868</t>
  </si>
  <si>
    <t>Bùi Thị Thùy Linh</t>
  </si>
  <si>
    <t>NBTS02869</t>
  </si>
  <si>
    <t>Phan Thiên Tước</t>
  </si>
  <si>
    <t>NBTS02870</t>
  </si>
  <si>
    <t>NBTS02871</t>
  </si>
  <si>
    <t>NBTS02872</t>
  </si>
  <si>
    <t>NBTS02873</t>
  </si>
  <si>
    <t>NBTS02874</t>
  </si>
  <si>
    <t>R18</t>
  </si>
  <si>
    <t>Phạm Quốc Anh</t>
  </si>
  <si>
    <t>NBTS02875</t>
  </si>
  <si>
    <t>Ngô Văn Thuyên</t>
  </si>
  <si>
    <t>NBTS02876</t>
  </si>
  <si>
    <t>NBTS02877</t>
  </si>
  <si>
    <t>Hoàng Thị Thủy</t>
  </si>
  <si>
    <t>NBTS02878</t>
  </si>
  <si>
    <t>NBTS02879</t>
  </si>
  <si>
    <t>R17</t>
  </si>
  <si>
    <t>Nông Thị Hải Yến</t>
  </si>
  <si>
    <t>NBTS02880</t>
  </si>
  <si>
    <t>Lê Thị Hồng Nhung</t>
  </si>
  <si>
    <t>Lê Việt Hòa</t>
  </si>
  <si>
    <t>NBTS02881</t>
  </si>
  <si>
    <t>Nguyễn Thị Thời</t>
  </si>
  <si>
    <t>NBTS02882</t>
  </si>
  <si>
    <t>Bùi Trà My</t>
  </si>
  <si>
    <t>NBTS02883</t>
  </si>
  <si>
    <t>Trịnh Xuân Thanh</t>
  </si>
  <si>
    <t>NBTS02884</t>
  </si>
  <si>
    <t>Phạm Thị Thu Trâm</t>
  </si>
  <si>
    <t>NBTS02885</t>
  </si>
  <si>
    <t>NBTS02886</t>
  </si>
  <si>
    <t>Diệp Khang</t>
  </si>
  <si>
    <t>NBTS02887</t>
  </si>
  <si>
    <t>Nguyễn Bửu Sang</t>
  </si>
  <si>
    <t>NBTS02888</t>
  </si>
  <si>
    <t>Nguyễn Khắc Bình</t>
  </si>
  <si>
    <t>NBTS02889</t>
  </si>
  <si>
    <t xml:space="preserve">NGUYỄN ANH TUẤN </t>
  </si>
  <si>
    <t>NBTS02890</t>
  </si>
  <si>
    <t>Phạm Thị Yến</t>
  </si>
  <si>
    <t>NBTS02891</t>
  </si>
  <si>
    <t>Nguyễn Ngọc Ký</t>
  </si>
  <si>
    <t>NBTS02892</t>
  </si>
  <si>
    <t>R16</t>
  </si>
  <si>
    <t>Nguyễn Văn Pháp</t>
  </si>
  <si>
    <t>NBTS02893</t>
  </si>
  <si>
    <t>Nguyễn Văn Lực</t>
  </si>
  <si>
    <t>NBTS02894</t>
  </si>
  <si>
    <t>Nguyễn Hoàng Thương</t>
  </si>
  <si>
    <t>NBTS02895</t>
  </si>
  <si>
    <t>SG Co.op</t>
  </si>
  <si>
    <t>Nguyễn Hùng Minh</t>
  </si>
  <si>
    <t>NBTS02896</t>
  </si>
  <si>
    <t>Hoàng Thạch Thắng</t>
  </si>
  <si>
    <t>NBTS02897</t>
  </si>
  <si>
    <t>Minh Vĩnh, Vũ Thị Chiêm</t>
  </si>
  <si>
    <t>NBTS02898</t>
  </si>
  <si>
    <t>R21</t>
  </si>
  <si>
    <t>Nguyễn Xuân Giáp</t>
  </si>
  <si>
    <t>NBTS02899</t>
  </si>
  <si>
    <t>Phạm Văn Thành</t>
  </si>
  <si>
    <t>NBTS02900</t>
  </si>
  <si>
    <t>Thái Thị Anh</t>
  </si>
  <si>
    <t>NBTS02901</t>
  </si>
  <si>
    <t>DEPO1</t>
  </si>
  <si>
    <t>NBTS02902</t>
  </si>
  <si>
    <t>Phan Thị Lệ Thu</t>
  </si>
  <si>
    <t>NBTS02903</t>
  </si>
  <si>
    <t>Dương Thị Tạo</t>
  </si>
  <si>
    <t>NBTS02904</t>
  </si>
  <si>
    <t>10/2019</t>
  </si>
  <si>
    <t>Billing Doc</t>
  </si>
  <si>
    <t>Billing Date</t>
  </si>
  <si>
    <t>Billing Type</t>
  </si>
  <si>
    <t>Desc</t>
  </si>
  <si>
    <t>TS24 Number</t>
  </si>
  <si>
    <t>Invoice Form</t>
  </si>
  <si>
    <t>Customer</t>
  </si>
  <si>
    <t>Name</t>
  </si>
  <si>
    <t>NAME</t>
  </si>
  <si>
    <t>Region</t>
  </si>
  <si>
    <t>Sales Group</t>
  </si>
  <si>
    <t>Sales Org</t>
  </si>
  <si>
    <t>Sloc</t>
  </si>
  <si>
    <t>Description</t>
  </si>
  <si>
    <t>Material</t>
  </si>
  <si>
    <t>Billed Qty</t>
  </si>
  <si>
    <t>Conv Qty</t>
  </si>
  <si>
    <t>Sales unit</t>
  </si>
  <si>
    <t>Net/Qty</t>
  </si>
  <si>
    <t>Conv Net Price</t>
  </si>
  <si>
    <t>Assignment</t>
  </si>
  <si>
    <t>Amount</t>
  </si>
  <si>
    <t>Discount</t>
  </si>
  <si>
    <t>VAT</t>
  </si>
  <si>
    <t>Total</t>
  </si>
  <si>
    <t>Currency</t>
  </si>
  <si>
    <t>SO Doc</t>
  </si>
  <si>
    <t>Remark</t>
  </si>
  <si>
    <t>SO Number</t>
  </si>
  <si>
    <t>Header Note</t>
  </si>
  <si>
    <t>Industry</t>
  </si>
  <si>
    <t>Plant</t>
  </si>
  <si>
    <t>Status</t>
  </si>
  <si>
    <t>MT CHECK</t>
  </si>
  <si>
    <t>Cus Reference</t>
  </si>
  <si>
    <t>BIG C</t>
  </si>
  <si>
    <t>BIG C CHECK</t>
  </si>
  <si>
    <t>Selling Qty</t>
  </si>
  <si>
    <t>mte</t>
  </si>
  <si>
    <t/>
  </si>
  <si>
    <t>NV/18E</t>
  </si>
  <si>
    <t>C6703165</t>
  </si>
  <si>
    <t>Big C</t>
  </si>
  <si>
    <t>BIG C - GO VAP</t>
  </si>
  <si>
    <t>VND</t>
  </si>
  <si>
    <t>BIG C - NHA TRANG</t>
  </si>
  <si>
    <t>BIG C - THANG LONG</t>
  </si>
  <si>
    <t>BIG C - DA NANG</t>
  </si>
  <si>
    <t>BIG C - GARDEN MALL</t>
  </si>
  <si>
    <t>BIG C - NAM DINH</t>
  </si>
  <si>
    <t>BIG C - HAI DUONG</t>
  </si>
  <si>
    <t>BIG C - BAC GIANG</t>
  </si>
  <si>
    <t>BIG C - LE TRONG TAN</t>
  </si>
  <si>
    <t>BIG C - HAI PHONG</t>
  </si>
  <si>
    <t>BIG C - NGUYEN THI THAP</t>
  </si>
  <si>
    <t>BIG C - DONG NAI</t>
  </si>
  <si>
    <t>BIG C - TAN HIEP</t>
  </si>
  <si>
    <t>BIG C - AN LAC</t>
  </si>
  <si>
    <t>BIG C - MIEN DONG</t>
  </si>
  <si>
    <t>BIG C - TRUONG CHINH</t>
  </si>
  <si>
    <t>BIG C - AN PHU</t>
  </si>
  <si>
    <t>BIG C - CAN THO</t>
  </si>
  <si>
    <t>BIG C - QUY NHON</t>
  </si>
  <si>
    <t>BIG C - HO GUOM</t>
  </si>
  <si>
    <t>BIG C - THAO DIEN</t>
  </si>
  <si>
    <t>BIG C - NGUYEN XIEN</t>
  </si>
  <si>
    <t>BIG C - DI AN</t>
  </si>
  <si>
    <t>BIG C - LONG BIEN</t>
  </si>
  <si>
    <t>BIG C - HA LONG</t>
  </si>
  <si>
    <t>BIG C - MY THO</t>
  </si>
  <si>
    <t>BIG C - AU CO</t>
  </si>
  <si>
    <t>BIG C - NINH BINH</t>
  </si>
  <si>
    <t>BIG C - THANH HOA</t>
  </si>
  <si>
    <t>BIG C - VINH</t>
  </si>
  <si>
    <t>BIG C - ME LINH</t>
  </si>
  <si>
    <t>BIG C - VINH PHUC</t>
  </si>
  <si>
    <t>BIG C - HUE</t>
  </si>
  <si>
    <t>BIG C - DA LAT</t>
  </si>
  <si>
    <t>BIG C - VIET TRI</t>
  </si>
  <si>
    <t>C6703149</t>
  </si>
  <si>
    <t>Lotte - Bình Dương</t>
  </si>
  <si>
    <t>LOTTE - BINH DUONG</t>
  </si>
  <si>
    <t>NBTI - VIETNAM MT</t>
  </si>
  <si>
    <t>V01H010001</t>
  </si>
  <si>
    <t>2101</t>
  </si>
  <si>
    <t>C6703154</t>
  </si>
  <si>
    <t>Lotte - Phú Thọ</t>
  </si>
  <si>
    <t>LOTTE - PHU THO</t>
  </si>
  <si>
    <t>C6703155</t>
  </si>
  <si>
    <t>Lotte - Cần Thơ</t>
  </si>
  <si>
    <t>LOTTE - CAN THO</t>
  </si>
  <si>
    <t>C6703158</t>
  </si>
  <si>
    <t>Lotte - Vũng Tàu</t>
  </si>
  <si>
    <t>LOTTE - VUNG TAU</t>
  </si>
  <si>
    <t>C6703162</t>
  </si>
  <si>
    <t>Lotte - Ba Đình</t>
  </si>
  <si>
    <t>LOTTE - BA DINH</t>
  </si>
  <si>
    <t>MTN</t>
  </si>
  <si>
    <t>C6703163</t>
  </si>
  <si>
    <t>Lotte - Đống Đa</t>
  </si>
  <si>
    <t>LOTTE - DONG DA</t>
  </si>
  <si>
    <t>C6703150</t>
  </si>
  <si>
    <t>Lotte - Gò Vấp</t>
  </si>
  <si>
    <t>LOTTE - GO VAP</t>
  </si>
  <si>
    <t>C6703151</t>
  </si>
  <si>
    <t>Lotte - Nam SG</t>
  </si>
  <si>
    <t>LOTTE - NAM SG</t>
  </si>
  <si>
    <t>C6703161</t>
  </si>
  <si>
    <t>Lotte - Cầu Giấy</t>
  </si>
  <si>
    <t>LOTTE - CAU GIAY</t>
  </si>
  <si>
    <t>V01H030001</t>
  </si>
  <si>
    <t>2103</t>
  </si>
  <si>
    <t>C6703153</t>
  </si>
  <si>
    <t>Lotte - Đồng Nai</t>
  </si>
  <si>
    <t>LOTTE - DONG NAI</t>
  </si>
  <si>
    <t>C6703156</t>
  </si>
  <si>
    <t>Lotte - Nha Trang</t>
  </si>
  <si>
    <t>LOTTE - NHA TRANG</t>
  </si>
  <si>
    <t>C6703157</t>
  </si>
  <si>
    <t>Lotte - Phan Thiết</t>
  </si>
  <si>
    <t>LOTTE - PHAN THIET</t>
  </si>
  <si>
    <t>C6703152</t>
  </si>
  <si>
    <t>Lotte - Tân Bình</t>
  </si>
  <si>
    <t>LOTTE - TAN BINH</t>
  </si>
  <si>
    <t>6750005253</t>
  </si>
  <si>
    <t>ZBE1</t>
  </si>
  <si>
    <t>ENL - Inv. Take Order</t>
  </si>
  <si>
    <t>0021711</t>
  </si>
  <si>
    <t>F51</t>
  </si>
  <si>
    <t>MT SOUTH</t>
  </si>
  <si>
    <t>EVN2</t>
  </si>
  <si>
    <t>MW00</t>
  </si>
  <si>
    <t>VNMTDS</t>
  </si>
  <si>
    <t>MT-DIR-S</t>
  </si>
  <si>
    <t>320463</t>
  </si>
  <si>
    <t>Na 8,5g</t>
  </si>
  <si>
    <t>CTN</t>
  </si>
  <si>
    <t>2900005655</t>
  </si>
  <si>
    <t>Complete</t>
  </si>
  <si>
    <t>323620</t>
  </si>
  <si>
    <t>Ahh 16g</t>
  </si>
  <si>
    <t>321238</t>
  </si>
  <si>
    <t>Richoco Wfr 17g</t>
  </si>
  <si>
    <t>331017</t>
  </si>
  <si>
    <t>Richoco Wfr 58g</t>
  </si>
  <si>
    <t>320445</t>
  </si>
  <si>
    <t>Na 58g</t>
  </si>
  <si>
    <t>323709</t>
  </si>
  <si>
    <t>Nextar Brownies 112g</t>
  </si>
  <si>
    <t>6750005254</t>
  </si>
  <si>
    <t>0021712</t>
  </si>
  <si>
    <t>2900005654</t>
  </si>
  <si>
    <t>6750005255</t>
  </si>
  <si>
    <t>0021713</t>
  </si>
  <si>
    <t>2900005653</t>
  </si>
  <si>
    <t>6750005256</t>
  </si>
  <si>
    <t>0021714</t>
  </si>
  <si>
    <t>2900005659</t>
  </si>
  <si>
    <t>C6703366</t>
  </si>
  <si>
    <t>6750005257</t>
  </si>
  <si>
    <t>0021715</t>
  </si>
  <si>
    <t>2900005660</t>
  </si>
  <si>
    <t>C6703361</t>
  </si>
  <si>
    <t>6750005258</t>
  </si>
  <si>
    <t>0021716</t>
  </si>
  <si>
    <t>2900005661</t>
  </si>
  <si>
    <t>C6703350</t>
  </si>
  <si>
    <t>6750005259</t>
  </si>
  <si>
    <t>0021717</t>
  </si>
  <si>
    <t>2900005662</t>
  </si>
  <si>
    <t>C6703428</t>
  </si>
  <si>
    <t>6750005260</t>
  </si>
  <si>
    <t>0021718</t>
  </si>
  <si>
    <t>2900005663</t>
  </si>
  <si>
    <t>C6703355</t>
  </si>
  <si>
    <t>6750005261</t>
  </si>
  <si>
    <t>0021719</t>
  </si>
  <si>
    <t>2900005664</t>
  </si>
  <si>
    <t>C6703360</t>
  </si>
  <si>
    <t>6750005262</t>
  </si>
  <si>
    <t>0021720</t>
  </si>
  <si>
    <t>2900005665</t>
  </si>
  <si>
    <t>C6703335</t>
  </si>
  <si>
    <t>6750005263</t>
  </si>
  <si>
    <t>0021721</t>
  </si>
  <si>
    <t>2900005666</t>
  </si>
  <si>
    <t>C6703359</t>
  </si>
  <si>
    <t>6750005264</t>
  </si>
  <si>
    <t>0021722</t>
  </si>
  <si>
    <t>2900005667</t>
  </si>
  <si>
    <t>C6703362</t>
  </si>
  <si>
    <t>6750005265</t>
  </si>
  <si>
    <t>0021723</t>
  </si>
  <si>
    <t>2900005668</t>
  </si>
  <si>
    <t>C6703427</t>
  </si>
  <si>
    <t>6750005266</t>
  </si>
  <si>
    <t>0021724</t>
  </si>
  <si>
    <t>VNMTDN</t>
  </si>
  <si>
    <t>MT-DIR-N</t>
  </si>
  <si>
    <t>2900005657</t>
  </si>
  <si>
    <t>C6703369</t>
  </si>
  <si>
    <t>6750005267</t>
  </si>
  <si>
    <t>0021725</t>
  </si>
  <si>
    <t>C6703148</t>
  </si>
  <si>
    <t>HUONG THUY</t>
  </si>
  <si>
    <t>F09</t>
  </si>
  <si>
    <t>EDD7 + EDD5</t>
  </si>
  <si>
    <t>VNMTIS</t>
  </si>
  <si>
    <t>MT-IND-S</t>
  </si>
  <si>
    <t>2900005675</t>
  </si>
  <si>
    <t>6750005280</t>
  </si>
  <si>
    <t>0021738</t>
  </si>
  <si>
    <t>2900005704</t>
  </si>
  <si>
    <t>C6703327</t>
  </si>
  <si>
    <t>6750005281</t>
  </si>
  <si>
    <t>0021739</t>
  </si>
  <si>
    <t>2900005725</t>
  </si>
  <si>
    <t>C6703321</t>
  </si>
  <si>
    <t>6750005282</t>
  </si>
  <si>
    <t>0021740</t>
  </si>
  <si>
    <t>2900005720</t>
  </si>
  <si>
    <t>C6703320</t>
  </si>
  <si>
    <t>6750005285</t>
  </si>
  <si>
    <t>0021743</t>
  </si>
  <si>
    <t>C6703160</t>
  </si>
  <si>
    <t>Lotte - Đà Nẵng</t>
  </si>
  <si>
    <t>LOTTE - DA NANG</t>
  </si>
  <si>
    <t>VNMTDC</t>
  </si>
  <si>
    <t>MT-DIR-C</t>
  </si>
  <si>
    <t>2900005724</t>
  </si>
  <si>
    <t>6750005319</t>
  </si>
  <si>
    <t>0021777</t>
  </si>
  <si>
    <t>2900005736</t>
  </si>
  <si>
    <t>C6703325</t>
  </si>
  <si>
    <t>BIG C - PHU THANH</t>
  </si>
  <si>
    <t>6750005320</t>
  </si>
  <si>
    <t>0021778</t>
  </si>
  <si>
    <t>2900005729</t>
  </si>
  <si>
    <t>6750005321</t>
  </si>
  <si>
    <t>0021779</t>
  </si>
  <si>
    <t>2900005726</t>
  </si>
  <si>
    <t>6750005322</t>
  </si>
  <si>
    <t>0021780</t>
  </si>
  <si>
    <t>2900005727</t>
  </si>
  <si>
    <t>6750005323</t>
  </si>
  <si>
    <t>0021781</t>
  </si>
  <si>
    <t>2900005746</t>
  </si>
  <si>
    <t>320001</t>
  </si>
  <si>
    <t>Na 16g Tet</t>
  </si>
  <si>
    <t>324103</t>
  </si>
  <si>
    <t>Na 52g Tet</t>
  </si>
  <si>
    <t>6750005333</t>
  </si>
  <si>
    <t>0021893</t>
  </si>
  <si>
    <t>2900005730</t>
  </si>
  <si>
    <t>323708</t>
  </si>
  <si>
    <t>Nextar Brownies 42g</t>
  </si>
  <si>
    <t>6750005334</t>
  </si>
  <si>
    <t>0021897</t>
  </si>
  <si>
    <t>2900005728</t>
  </si>
  <si>
    <t>6750005335</t>
  </si>
  <si>
    <t>0022133</t>
  </si>
  <si>
    <t>2900005748</t>
  </si>
  <si>
    <t>C6703329</t>
  </si>
  <si>
    <t>6750005336</t>
  </si>
  <si>
    <t>0022134</t>
  </si>
  <si>
    <t>2900005747</t>
  </si>
  <si>
    <t>C6703323</t>
  </si>
  <si>
    <t>6750005342</t>
  </si>
  <si>
    <t>0022138</t>
  </si>
  <si>
    <t>2900005749</t>
  </si>
  <si>
    <t>6750005343</t>
  </si>
  <si>
    <t>0022139</t>
  </si>
  <si>
    <t>2900005751</t>
  </si>
  <si>
    <t>6750005344</t>
  </si>
  <si>
    <t>0022140</t>
  </si>
  <si>
    <t>2900005752</t>
  </si>
  <si>
    <t>Canceled</t>
  </si>
  <si>
    <t>6750005345</t>
  </si>
  <si>
    <t>0022141</t>
  </si>
  <si>
    <t>2900005753</t>
  </si>
  <si>
    <t>6750005387</t>
  </si>
  <si>
    <t>0022183</t>
  </si>
  <si>
    <t>2900005750</t>
  </si>
  <si>
    <t>6750005388</t>
  </si>
  <si>
    <t>0022186</t>
  </si>
  <si>
    <t>2900005814</t>
  </si>
  <si>
    <t>6750005389</t>
  </si>
  <si>
    <t>0022187</t>
  </si>
  <si>
    <t>2900005815</t>
  </si>
  <si>
    <t>6750005390</t>
  </si>
  <si>
    <t>0022188</t>
  </si>
  <si>
    <t>2900005816</t>
  </si>
  <si>
    <t>6750005391</t>
  </si>
  <si>
    <t>0022189</t>
  </si>
  <si>
    <t>2900005817</t>
  </si>
  <si>
    <t>6750005395</t>
  </si>
  <si>
    <t>0022196</t>
  </si>
  <si>
    <t>C6709149</t>
  </si>
  <si>
    <t>NGUYEN DUNG</t>
  </si>
  <si>
    <t>F56</t>
  </si>
  <si>
    <t>MT NORTH</t>
  </si>
  <si>
    <t>VNMTIN</t>
  </si>
  <si>
    <t>MT-IND-N</t>
  </si>
  <si>
    <t>2900005831</t>
  </si>
  <si>
    <t>320006</t>
  </si>
  <si>
    <t>Green Tea  40g</t>
  </si>
  <si>
    <t>6750005397</t>
  </si>
  <si>
    <t>0022197</t>
  </si>
  <si>
    <t>2900005832</t>
  </si>
  <si>
    <t>6750005398</t>
  </si>
  <si>
    <t>0022198</t>
  </si>
  <si>
    <t>2900005833</t>
  </si>
  <si>
    <t>6750005420</t>
  </si>
  <si>
    <t>0022218</t>
  </si>
  <si>
    <t>2900005873</t>
  </si>
  <si>
    <t>6750005421</t>
  </si>
  <si>
    <t>0022219</t>
  </si>
  <si>
    <t>2900005874</t>
  </si>
  <si>
    <t>6750005422</t>
  </si>
  <si>
    <t>0022220</t>
  </si>
  <si>
    <t>2900005875</t>
  </si>
  <si>
    <t>C6703351</t>
  </si>
  <si>
    <t>6750005423</t>
  </si>
  <si>
    <t>0022221</t>
  </si>
  <si>
    <t>2900005876</t>
  </si>
  <si>
    <t>6750005424</t>
  </si>
  <si>
    <t>0022222</t>
  </si>
  <si>
    <t>2900005877</t>
  </si>
  <si>
    <t>C6703333</t>
  </si>
  <si>
    <t>6750005425</t>
  </si>
  <si>
    <t>0022223</t>
  </si>
  <si>
    <t>2900005878</t>
  </si>
  <si>
    <t>C6703353</t>
  </si>
  <si>
    <t>6750005426</t>
  </si>
  <si>
    <t>0022224</t>
  </si>
  <si>
    <t>2900005879</t>
  </si>
  <si>
    <t>6750005427</t>
  </si>
  <si>
    <t>0022225</t>
  </si>
  <si>
    <t>2900005880</t>
  </si>
  <si>
    <t>6750005428</t>
  </si>
  <si>
    <t>0022226</t>
  </si>
  <si>
    <t>2900005881</t>
  </si>
  <si>
    <t>C6703349</t>
  </si>
  <si>
    <t>6750005429</t>
  </si>
  <si>
    <t>0022227</t>
  </si>
  <si>
    <t>2900005882</t>
  </si>
  <si>
    <t>6750005430</t>
  </si>
  <si>
    <t>0022228</t>
  </si>
  <si>
    <t>2900005883</t>
  </si>
  <si>
    <t>C6703337</t>
  </si>
  <si>
    <t>6750005434</t>
  </si>
  <si>
    <t>0022229</t>
  </si>
  <si>
    <t>2900005872</t>
  </si>
  <si>
    <t>C6703370</t>
  </si>
  <si>
    <t>6750005435</t>
  </si>
  <si>
    <t>0022230</t>
  </si>
  <si>
    <t>2900005887</t>
  </si>
  <si>
    <t>6750005495</t>
  </si>
  <si>
    <t>0022293</t>
  </si>
  <si>
    <t>2900005912</t>
  </si>
  <si>
    <t>6750005496</t>
  </si>
  <si>
    <t>0022294</t>
  </si>
  <si>
    <t>2900005914</t>
  </si>
  <si>
    <t>6750005509</t>
  </si>
  <si>
    <t>0022315</t>
  </si>
  <si>
    <t>2900005946</t>
  </si>
  <si>
    <t>6750005510</t>
  </si>
  <si>
    <t>0022316</t>
  </si>
  <si>
    <t>2900005952</t>
  </si>
  <si>
    <t>C6703319</t>
  </si>
  <si>
    <t>6750005512</t>
  </si>
  <si>
    <t>0022317</t>
  </si>
  <si>
    <t>2900005959</t>
  </si>
  <si>
    <t>C6703324</t>
  </si>
  <si>
    <t>6750005514</t>
  </si>
  <si>
    <t>0022318</t>
  </si>
  <si>
    <t>2900005967</t>
  </si>
  <si>
    <t>6750005517</t>
  </si>
  <si>
    <t>0022319</t>
  </si>
  <si>
    <t>2900005949</t>
  </si>
  <si>
    <t>6750005536</t>
  </si>
  <si>
    <t>0022340</t>
  </si>
  <si>
    <t>2900005987</t>
  </si>
  <si>
    <t>6750005537</t>
  </si>
  <si>
    <t>0022343</t>
  </si>
  <si>
    <t>2900005988</t>
  </si>
  <si>
    <t>6750005539</t>
  </si>
  <si>
    <t>0022345</t>
  </si>
  <si>
    <t>2900005992</t>
  </si>
  <si>
    <t>6750005540</t>
  </si>
  <si>
    <t>0022346</t>
  </si>
  <si>
    <t>2900005993</t>
  </si>
  <si>
    <t>6750005541</t>
  </si>
  <si>
    <t>0022347</t>
  </si>
  <si>
    <t>C6703159</t>
  </si>
  <si>
    <t>Saigon Coop</t>
  </si>
  <si>
    <t>SAIGON COOP</t>
  </si>
  <si>
    <t>2900005994</t>
  </si>
  <si>
    <t>C6703347</t>
  </si>
  <si>
    <t>6750005542</t>
  </si>
  <si>
    <t>0022348</t>
  </si>
  <si>
    <t>2900005991</t>
  </si>
  <si>
    <t>6750005543</t>
  </si>
  <si>
    <t>0022349</t>
  </si>
  <si>
    <t>2900005995</t>
  </si>
  <si>
    <t>C6703330</t>
  </si>
  <si>
    <t>6750005550</t>
  </si>
  <si>
    <t>0022356</t>
  </si>
  <si>
    <t>2900006026</t>
  </si>
  <si>
    <t>C6703352</t>
  </si>
  <si>
    <t>323555</t>
  </si>
  <si>
    <t>Na 17g - MT</t>
  </si>
  <si>
    <t>6750005551</t>
  </si>
  <si>
    <t>0022357</t>
  </si>
  <si>
    <t>2900006002</t>
  </si>
  <si>
    <t>6750005552</t>
  </si>
  <si>
    <t>0022358</t>
  </si>
  <si>
    <t>2900006007</t>
  </si>
  <si>
    <t>6750005553</t>
  </si>
  <si>
    <t>0022359</t>
  </si>
  <si>
    <t>2900006003</t>
  </si>
  <si>
    <t>6750005554</t>
  </si>
  <si>
    <t>0022360</t>
  </si>
  <si>
    <t>2900006008</t>
  </si>
  <si>
    <t>6750005555</t>
  </si>
  <si>
    <t>0022361</t>
  </si>
  <si>
    <t>2900006010</t>
  </si>
  <si>
    <t>C6703332</t>
  </si>
  <si>
    <t>6750005556</t>
  </si>
  <si>
    <t>0022362</t>
  </si>
  <si>
    <t>2900006001</t>
  </si>
  <si>
    <t>6750005602</t>
  </si>
  <si>
    <t>0022405</t>
  </si>
  <si>
    <t>2900006055</t>
  </si>
  <si>
    <t>6750005603</t>
  </si>
  <si>
    <t>0022406</t>
  </si>
  <si>
    <t>2900006056</t>
  </si>
  <si>
    <t>C6703326</t>
  </si>
  <si>
    <t>BIG C - BINH DUONG</t>
  </si>
  <si>
    <t>6750005604</t>
  </si>
  <si>
    <t>0022407</t>
  </si>
  <si>
    <t>2900006061</t>
  </si>
  <si>
    <t>C6703328</t>
  </si>
  <si>
    <t>6750005605</t>
  </si>
  <si>
    <t>0022408</t>
  </si>
  <si>
    <t>2900006062</t>
  </si>
  <si>
    <t>6750005606</t>
  </si>
  <si>
    <t>0022409</t>
  </si>
  <si>
    <t>2900006060</t>
  </si>
  <si>
    <t>6750005607</t>
  </si>
  <si>
    <t>0022410</t>
  </si>
  <si>
    <t>2900006063</t>
  </si>
  <si>
    <t>6750005639</t>
  </si>
  <si>
    <t>0022445</t>
  </si>
  <si>
    <t>2900006054</t>
  </si>
  <si>
    <t>6750005648</t>
  </si>
  <si>
    <t>0022449</t>
  </si>
  <si>
    <t>2900006097</t>
  </si>
  <si>
    <t>6750005649</t>
  </si>
  <si>
    <t>0022450</t>
  </si>
  <si>
    <t>2900006124</t>
  </si>
  <si>
    <t>6750005671</t>
  </si>
  <si>
    <t>0022478</t>
  </si>
  <si>
    <t>2900006164</t>
  </si>
  <si>
    <t>6750005672</t>
  </si>
  <si>
    <t>0022479</t>
  </si>
  <si>
    <t>2900006163</t>
  </si>
  <si>
    <t>6750005673</t>
  </si>
  <si>
    <t>0022480</t>
  </si>
  <si>
    <t>2900006162</t>
  </si>
  <si>
    <t>6750005674</t>
  </si>
  <si>
    <t>0022481</t>
  </si>
  <si>
    <t>2900006161</t>
  </si>
  <si>
    <t>6750005675</t>
  </si>
  <si>
    <t>0022482</t>
  </si>
  <si>
    <t>2900006160</t>
  </si>
  <si>
    <t>6750005676</t>
  </si>
  <si>
    <t>0022483</t>
  </si>
  <si>
    <t>2900006159</t>
  </si>
  <si>
    <t>C6703368</t>
  </si>
  <si>
    <t>6750005677</t>
  </si>
  <si>
    <t>0022484</t>
  </si>
  <si>
    <t>2900006158</t>
  </si>
  <si>
    <t>6750005678</t>
  </si>
  <si>
    <t>0022485</t>
  </si>
  <si>
    <t>2900006157</t>
  </si>
  <si>
    <t>C6703363</t>
  </si>
  <si>
    <t>6750005679</t>
  </si>
  <si>
    <t>0022486</t>
  </si>
  <si>
    <t>2900006156</t>
  </si>
  <si>
    <t>6750005680</t>
  </si>
  <si>
    <t>0022487</t>
  </si>
  <si>
    <t>2900006155</t>
  </si>
  <si>
    <t>C6703354</t>
  </si>
  <si>
    <t>6750005681</t>
  </si>
  <si>
    <t>0022488</t>
  </si>
  <si>
    <t>2900006154</t>
  </si>
  <si>
    <t>C6703364</t>
  </si>
  <si>
    <t>6750005682</t>
  </si>
  <si>
    <t>0022489</t>
  </si>
  <si>
    <t>2900006153</t>
  </si>
  <si>
    <t>6750005683</t>
  </si>
  <si>
    <t>0022490</t>
  </si>
  <si>
    <t>2900006152</t>
  </si>
  <si>
    <t>6750005684</t>
  </si>
  <si>
    <t>0022491</t>
  </si>
  <si>
    <t>2900006151</t>
  </si>
  <si>
    <t>6750005685</t>
  </si>
  <si>
    <t>0022492</t>
  </si>
  <si>
    <t>2900006150</t>
  </si>
  <si>
    <t>C6703358</t>
  </si>
  <si>
    <t>6750005686</t>
  </si>
  <si>
    <t>0022493</t>
  </si>
  <si>
    <t>2900006149</t>
  </si>
  <si>
    <t>6750005687</t>
  </si>
  <si>
    <t>0022494</t>
  </si>
  <si>
    <t>2900006148</t>
  </si>
  <si>
    <t>C6703336</t>
  </si>
  <si>
    <t>6750005688</t>
  </si>
  <si>
    <t>0022495</t>
  </si>
  <si>
    <t>2900006147</t>
  </si>
  <si>
    <t>6750005708</t>
  </si>
  <si>
    <t>0022515</t>
  </si>
  <si>
    <t>2900006137</t>
  </si>
  <si>
    <t>6750005709</t>
  </si>
  <si>
    <t>0022516</t>
  </si>
  <si>
    <t>2900006138</t>
  </si>
  <si>
    <t>6750005710</t>
  </si>
  <si>
    <t>0022517</t>
  </si>
  <si>
    <t>2900006140</t>
  </si>
  <si>
    <t>6750005711</t>
  </si>
  <si>
    <t>0022518</t>
  </si>
  <si>
    <t>320429</t>
  </si>
  <si>
    <t>Tin Can 350g</t>
  </si>
  <si>
    <t>2900006188</t>
  </si>
  <si>
    <t>320585</t>
  </si>
  <si>
    <t>Big Rolls 330g</t>
  </si>
  <si>
    <t>6750005712</t>
  </si>
  <si>
    <t>0022519</t>
  </si>
  <si>
    <t>2900006142</t>
  </si>
  <si>
    <t>6750005714</t>
  </si>
  <si>
    <t>0022521</t>
  </si>
  <si>
    <t>2900006191</t>
  </si>
  <si>
    <t>6750005716</t>
  </si>
  <si>
    <t>0022547</t>
  </si>
  <si>
    <t>2900006146</t>
  </si>
  <si>
    <t>6750005729</t>
  </si>
  <si>
    <t>0022524</t>
  </si>
  <si>
    <t>2900006208</t>
  </si>
  <si>
    <t>6750005747</t>
  </si>
  <si>
    <t>0022556</t>
  </si>
  <si>
    <t>2900006262</t>
  </si>
  <si>
    <t>6750005757</t>
  </si>
  <si>
    <t>0022566</t>
  </si>
  <si>
    <t>2900006263</t>
  </si>
  <si>
    <t>323510</t>
  </si>
  <si>
    <t>Na 52g *60g</t>
  </si>
  <si>
    <t>6750005758</t>
  </si>
  <si>
    <t>0022567</t>
  </si>
  <si>
    <t>2900006265</t>
  </si>
  <si>
    <t>6750005759</t>
  </si>
  <si>
    <t>0022568</t>
  </si>
  <si>
    <t>2900006264</t>
  </si>
  <si>
    <t>C6703331</t>
  </si>
  <si>
    <t>6750005760</t>
  </si>
  <si>
    <t>0022569</t>
  </si>
  <si>
    <t>2900006266</t>
  </si>
  <si>
    <t>6750005761</t>
  </si>
  <si>
    <t>0022570</t>
  </si>
  <si>
    <t>2900006267</t>
  </si>
  <si>
    <t>6750005762</t>
  </si>
  <si>
    <t>0022571</t>
  </si>
  <si>
    <t>2900006268</t>
  </si>
  <si>
    <t>6750005763</t>
  </si>
  <si>
    <t>0022572</t>
  </si>
  <si>
    <t>2900006269</t>
  </si>
  <si>
    <t>6750005764</t>
  </si>
  <si>
    <t>0022573</t>
  </si>
  <si>
    <t>2900006270</t>
  </si>
  <si>
    <t>6750005765</t>
  </si>
  <si>
    <t>0022574</t>
  </si>
  <si>
    <t>2900006271</t>
  </si>
  <si>
    <t>6750005766</t>
  </si>
  <si>
    <t>0022575</t>
  </si>
  <si>
    <t>2900006210</t>
  </si>
  <si>
    <t>6750005767</t>
  </si>
  <si>
    <t>0022576</t>
  </si>
  <si>
    <t>2900006273</t>
  </si>
  <si>
    <t>6750005776</t>
  </si>
  <si>
    <t>0022586</t>
  </si>
  <si>
    <t>2900006291</t>
  </si>
  <si>
    <t>6750005823</t>
  </si>
  <si>
    <t>0022633</t>
  </si>
  <si>
    <t>2900006272</t>
  </si>
  <si>
    <t>6750005824</t>
  </si>
  <si>
    <t>0022634</t>
  </si>
  <si>
    <t>2900006209</t>
  </si>
  <si>
    <t>6750005832</t>
  </si>
  <si>
    <t>0022637</t>
  </si>
  <si>
    <t>2900006375</t>
  </si>
  <si>
    <t>6750005833</t>
  </si>
  <si>
    <t>0022638</t>
  </si>
  <si>
    <t>2900006376</t>
  </si>
  <si>
    <t>6750005835</t>
  </si>
  <si>
    <t>0022639</t>
  </si>
  <si>
    <t>2900006377</t>
  </si>
  <si>
    <t>6750005848</t>
  </si>
  <si>
    <t>0022644</t>
  </si>
  <si>
    <t>2900006381</t>
  </si>
  <si>
    <t>6750005891</t>
  </si>
  <si>
    <t>0022702</t>
  </si>
  <si>
    <t>2900006421</t>
  </si>
  <si>
    <t>6750005893</t>
  </si>
  <si>
    <t>0022703</t>
  </si>
  <si>
    <t>2900006335</t>
  </si>
  <si>
    <t>6750005896</t>
  </si>
  <si>
    <t>0022704</t>
  </si>
  <si>
    <t>2900006331</t>
  </si>
  <si>
    <t>6750005897</t>
  </si>
  <si>
    <t>0022705</t>
  </si>
  <si>
    <t>2900006334</t>
  </si>
  <si>
    <t>6750005898</t>
  </si>
  <si>
    <t>0022706</t>
  </si>
  <si>
    <t>2900006333</t>
  </si>
  <si>
    <t>6750005899</t>
  </si>
  <si>
    <t>0022707</t>
  </si>
  <si>
    <t>2900006336</t>
  </si>
  <si>
    <t>6750005941</t>
  </si>
  <si>
    <t>0022752</t>
  </si>
  <si>
    <t>2900006337</t>
  </si>
  <si>
    <t>6750005942</t>
  </si>
  <si>
    <t>0022753</t>
  </si>
  <si>
    <t>2900006469</t>
  </si>
  <si>
    <t>6750005943</t>
  </si>
  <si>
    <t>0022754</t>
  </si>
  <si>
    <t>2900006475</t>
  </si>
  <si>
    <t>6750005944</t>
  </si>
  <si>
    <t>0022755</t>
  </si>
  <si>
    <t>2900006474</t>
  </si>
  <si>
    <t>6750005947</t>
  </si>
  <si>
    <t>0022772</t>
  </si>
  <si>
    <t>2900006533</t>
  </si>
  <si>
    <t>6750005949</t>
  </si>
  <si>
    <t>0022773</t>
  </si>
  <si>
    <t>2900006536</t>
  </si>
  <si>
    <t>6750005950</t>
  </si>
  <si>
    <t>0022774</t>
  </si>
  <si>
    <t>2900006537</t>
  </si>
  <si>
    <t>6750005952</t>
  </si>
  <si>
    <t>0022775</t>
  </si>
  <si>
    <t>2900006531</t>
  </si>
  <si>
    <t>6750005954</t>
  </si>
  <si>
    <t>0022776</t>
  </si>
  <si>
    <t>2900006538</t>
  </si>
  <si>
    <t>6750005956</t>
  </si>
  <si>
    <t>0022777</t>
  </si>
  <si>
    <t>2900006526</t>
  </si>
  <si>
    <t>6750005957</t>
  </si>
  <si>
    <t>0022778</t>
  </si>
  <si>
    <t>2900006539</t>
  </si>
  <si>
    <t>6750005958</t>
  </si>
  <si>
    <t>0022779</t>
  </si>
  <si>
    <t>2900006520</t>
  </si>
  <si>
    <t>6750005959</t>
  </si>
  <si>
    <t>0022780</t>
  </si>
  <si>
    <t>2900006519</t>
  </si>
  <si>
    <t>6750005961</t>
  </si>
  <si>
    <t>0022781</t>
  </si>
  <si>
    <t>2900006542</t>
  </si>
  <si>
    <t>6750005963</t>
  </si>
  <si>
    <t>0022782</t>
  </si>
  <si>
    <t>2900006532</t>
  </si>
  <si>
    <t>6750005965</t>
  </si>
  <si>
    <t>0022783</t>
  </si>
  <si>
    <t>2900006530</t>
  </si>
  <si>
    <t>6750005966</t>
  </si>
  <si>
    <t>0022784</t>
  </si>
  <si>
    <t>2900006529</t>
  </si>
  <si>
    <t>6750005967</t>
  </si>
  <si>
    <t>0022785</t>
  </si>
  <si>
    <t>2900006528</t>
  </si>
  <si>
    <t>6750005968</t>
  </si>
  <si>
    <t>0022786</t>
  </si>
  <si>
    <t>2900006527</t>
  </si>
  <si>
    <t>6750005969</t>
  </si>
  <si>
    <t>0022787</t>
  </si>
  <si>
    <t>2900006525</t>
  </si>
  <si>
    <t>C6703367</t>
  </si>
  <si>
    <t>6750005970</t>
  </si>
  <si>
    <t>0022788</t>
  </si>
  <si>
    <t>2900006524</t>
  </si>
  <si>
    <t>6750005971</t>
  </si>
  <si>
    <t>0022789</t>
  </si>
  <si>
    <t>2900006523</t>
  </si>
  <si>
    <t>6750005972</t>
  </si>
  <si>
    <t>0022790</t>
  </si>
  <si>
    <t>2900006522</t>
  </si>
  <si>
    <t>6750005973</t>
  </si>
  <si>
    <t>0022791</t>
  </si>
  <si>
    <t>2900006521</t>
  </si>
  <si>
    <t>6750005974</t>
  </si>
  <si>
    <t>0022792</t>
  </si>
  <si>
    <t>2900006518</t>
  </si>
  <si>
    <t>C6703357</t>
  </si>
  <si>
    <t>6750005975</t>
  </si>
  <si>
    <t>0022793</t>
  </si>
  <si>
    <t>2900006513</t>
  </si>
  <si>
    <t>6750005976</t>
  </si>
  <si>
    <t>0022794</t>
  </si>
  <si>
    <t>2900006517</t>
  </si>
  <si>
    <t>6750005977</t>
  </si>
  <si>
    <t>0022795</t>
  </si>
  <si>
    <t>2900006516</t>
  </si>
  <si>
    <t>6750005978</t>
  </si>
  <si>
    <t>0022796</t>
  </si>
  <si>
    <t>2900006472</t>
  </si>
  <si>
    <t>6750005979</t>
  </si>
  <si>
    <t>0022797</t>
  </si>
  <si>
    <t>2900006476</t>
  </si>
  <si>
    <t>6750006018</t>
  </si>
  <si>
    <t>0022832</t>
  </si>
  <si>
    <t>2900006566</t>
  </si>
  <si>
    <t>6750006019</t>
  </si>
  <si>
    <t>0022833</t>
  </si>
  <si>
    <t>2900006565</t>
  </si>
  <si>
    <t>6750006022</t>
  </si>
  <si>
    <t>0022836</t>
  </si>
  <si>
    <t>2900006569</t>
  </si>
  <si>
    <t>6750006023</t>
  </si>
  <si>
    <t>0022837</t>
  </si>
  <si>
    <t>2900006477</t>
  </si>
  <si>
    <t>6750006024</t>
  </si>
  <si>
    <t>0022838</t>
  </si>
  <si>
    <t>2900006568</t>
  </si>
  <si>
    <t>6750006025</t>
  </si>
  <si>
    <t>0022839</t>
  </si>
  <si>
    <t>2900006570</t>
  </si>
  <si>
    <t>6750006032</t>
  </si>
  <si>
    <t>0022853</t>
  </si>
  <si>
    <t>2900006601</t>
  </si>
  <si>
    <t>6750006033</t>
  </si>
  <si>
    <t>0022854</t>
  </si>
  <si>
    <t>2900006600</t>
  </si>
  <si>
    <t>6750006034</t>
  </si>
  <si>
    <t>0022859</t>
  </si>
  <si>
    <t>2900006576</t>
  </si>
  <si>
    <t>6750006037</t>
  </si>
  <si>
    <t>0022860</t>
  </si>
  <si>
    <t>2900006577</t>
  </si>
  <si>
    <t>6750006039</t>
  </si>
  <si>
    <t>0022861</t>
  </si>
  <si>
    <t>2900006561</t>
  </si>
  <si>
    <t>6750006041</t>
  </si>
  <si>
    <t>0022862</t>
  </si>
  <si>
    <t>2900006623</t>
  </si>
  <si>
    <t>6750006042</t>
  </si>
  <si>
    <t>0022863</t>
  </si>
  <si>
    <t>2900006625</t>
  </si>
  <si>
    <t>6750006043</t>
  </si>
  <si>
    <t>0022864</t>
  </si>
  <si>
    <t>2900006622</t>
  </si>
  <si>
    <t>6750006048</t>
  </si>
  <si>
    <t>0022865</t>
  </si>
  <si>
    <t>2900006632</t>
  </si>
  <si>
    <t>6750006069</t>
  </si>
  <si>
    <t>0022905</t>
  </si>
  <si>
    <t>2900006639</t>
  </si>
  <si>
    <t>6750006073</t>
  </si>
  <si>
    <t>0022906</t>
  </si>
  <si>
    <t>2900006640</t>
  </si>
  <si>
    <t>6750006086</t>
  </si>
  <si>
    <t>0022907</t>
  </si>
  <si>
    <t>2900006643</t>
  </si>
  <si>
    <t>6750006087</t>
  </si>
  <si>
    <t>0022908</t>
  </si>
  <si>
    <t>2900006644</t>
  </si>
  <si>
    <t>6750006088</t>
  </si>
  <si>
    <t>0022909</t>
  </si>
  <si>
    <t>2900006680</t>
  </si>
  <si>
    <t>6750006089</t>
  </si>
  <si>
    <t>0022910</t>
  </si>
  <si>
    <t>2900006681</t>
  </si>
  <si>
    <t>6750006090</t>
  </si>
  <si>
    <t>0022911</t>
  </si>
  <si>
    <t>2900006685</t>
  </si>
  <si>
    <t>6750006091</t>
  </si>
  <si>
    <t>0022912</t>
  </si>
  <si>
    <t>2900006687</t>
  </si>
  <si>
    <t>6750006101</t>
  </si>
  <si>
    <t>0022921</t>
  </si>
  <si>
    <t>2900006730</t>
  </si>
  <si>
    <t>6750006119</t>
  </si>
  <si>
    <t>0022940</t>
  </si>
  <si>
    <t>2900006776</t>
  </si>
  <si>
    <t>6750006124</t>
  </si>
  <si>
    <t>0022945</t>
  </si>
  <si>
    <t>2900006778</t>
  </si>
  <si>
    <t>6750006148</t>
  </si>
  <si>
    <t>0022969</t>
  </si>
  <si>
    <t>2900006783</t>
  </si>
  <si>
    <t>6750006149</t>
  </si>
  <si>
    <t>0022970</t>
  </si>
  <si>
    <t>2900006784</t>
  </si>
  <si>
    <t>6750006154</t>
  </si>
  <si>
    <t>0022975</t>
  </si>
  <si>
    <t>2900006814</t>
  </si>
  <si>
    <t>6750006155</t>
  </si>
  <si>
    <t>0022976</t>
  </si>
  <si>
    <t>2900006815</t>
  </si>
  <si>
    <t>6750006156</t>
  </si>
  <si>
    <t>0022977</t>
  </si>
  <si>
    <t>2900006816</t>
  </si>
  <si>
    <t>6750006157</t>
  </si>
  <si>
    <t>0022978</t>
  </si>
  <si>
    <t>2900006818</t>
  </si>
  <si>
    <t>6750006221</t>
  </si>
  <si>
    <t>0023042</t>
  </si>
  <si>
    <t>2900006780</t>
  </si>
  <si>
    <t>6750006222</t>
  </si>
  <si>
    <t>0023043</t>
  </si>
  <si>
    <t>2900006782</t>
  </si>
  <si>
    <t>6750006235</t>
  </si>
  <si>
    <t>0023056</t>
  </si>
  <si>
    <t>2900006781</t>
  </si>
  <si>
    <t>6750006246</t>
  </si>
  <si>
    <t>0023057</t>
  </si>
  <si>
    <t>2900006785</t>
  </si>
  <si>
    <t>6750006247</t>
  </si>
  <si>
    <t>0023058</t>
  </si>
  <si>
    <t>2900006786</t>
  </si>
  <si>
    <t>6750006248</t>
  </si>
  <si>
    <t>0023059</t>
  </si>
  <si>
    <t>2900006872</t>
  </si>
  <si>
    <t>6750006249</t>
  </si>
  <si>
    <t>0023061</t>
  </si>
  <si>
    <t>2900006871</t>
  </si>
  <si>
    <t>6750006300</t>
  </si>
  <si>
    <t>0023117</t>
  </si>
  <si>
    <t>2900006875</t>
  </si>
  <si>
    <t>6750006301</t>
  </si>
  <si>
    <t>0023118</t>
  </si>
  <si>
    <t>2900006878</t>
  </si>
  <si>
    <t>6750006302</t>
  </si>
  <si>
    <t>0023119</t>
  </si>
  <si>
    <t>2900006876</t>
  </si>
  <si>
    <t>6750006303</t>
  </si>
  <si>
    <t>0023120</t>
  </si>
  <si>
    <t>2900006879</t>
  </si>
  <si>
    <t>6750006304</t>
  </si>
  <si>
    <t>0023121</t>
  </si>
  <si>
    <t>2900006880</t>
  </si>
  <si>
    <t>6750006305</t>
  </si>
  <si>
    <t>0023122</t>
  </si>
  <si>
    <t>2900006883</t>
  </si>
  <si>
    <t>6750006306</t>
  </si>
  <si>
    <t>0023123</t>
  </si>
  <si>
    <t>2900006884</t>
  </si>
  <si>
    <t>6750006307</t>
  </si>
  <si>
    <t>0023124</t>
  </si>
  <si>
    <t>2900006886</t>
  </si>
  <si>
    <t>6750006308</t>
  </si>
  <si>
    <t>0023125</t>
  </si>
  <si>
    <t>2900006890</t>
  </si>
  <si>
    <t>6750006309</t>
  </si>
  <si>
    <t>0023126</t>
  </si>
  <si>
    <t>2900006905</t>
  </si>
  <si>
    <t>6750006310</t>
  </si>
  <si>
    <t>0023127</t>
  </si>
  <si>
    <t>2900006906</t>
  </si>
  <si>
    <t>6750006333</t>
  </si>
  <si>
    <t>0023144</t>
  </si>
  <si>
    <t>2900006947</t>
  </si>
  <si>
    <t>6750006337</t>
  </si>
  <si>
    <t>0023148</t>
  </si>
  <si>
    <t>2900006912</t>
  </si>
  <si>
    <t>6750006338</t>
  </si>
  <si>
    <t>0023149</t>
  </si>
  <si>
    <t>2900006913</t>
  </si>
  <si>
    <t>6750006339</t>
  </si>
  <si>
    <t>0023150</t>
  </si>
  <si>
    <t>2900006971</t>
  </si>
  <si>
    <t>6750006344</t>
  </si>
  <si>
    <t>0023160</t>
  </si>
  <si>
    <t>2900006952</t>
  </si>
  <si>
    <t>6750006346</t>
  </si>
  <si>
    <t>0023161</t>
  </si>
  <si>
    <t>2900006953</t>
  </si>
  <si>
    <t>6750006411</t>
  </si>
  <si>
    <t>0023247</t>
  </si>
  <si>
    <t>2900007002</t>
  </si>
  <si>
    <t>6750006413</t>
  </si>
  <si>
    <t>0023248</t>
  </si>
  <si>
    <t>2900007007</t>
  </si>
  <si>
    <t>6750006415</t>
  </si>
  <si>
    <t>0023249</t>
  </si>
  <si>
    <t>2900007006</t>
  </si>
  <si>
    <t>6750006467</t>
  </si>
  <si>
    <t>2900007095</t>
  </si>
  <si>
    <t>320003</t>
  </si>
  <si>
    <t>Na 140g tet</t>
  </si>
  <si>
    <t>6750006469</t>
  </si>
  <si>
    <t>2900007096</t>
  </si>
  <si>
    <t>6750006471</t>
  </si>
  <si>
    <t>2900007098</t>
  </si>
  <si>
    <t>6750006474</t>
  </si>
  <si>
    <t>2900007099</t>
  </si>
  <si>
    <t>6750006475</t>
  </si>
  <si>
    <t>2900007101</t>
  </si>
  <si>
    <t>6750006477</t>
  </si>
  <si>
    <t>2900007103</t>
  </si>
  <si>
    <t>6750006479</t>
  </si>
  <si>
    <t>2900007106</t>
  </si>
  <si>
    <t>6750006481</t>
  </si>
  <si>
    <t>2900007107</t>
  </si>
  <si>
    <t>6750006488</t>
  </si>
  <si>
    <t>2900007108</t>
  </si>
  <si>
    <t>6750006489</t>
  </si>
  <si>
    <t>2900007110</t>
  </si>
  <si>
    <t>6750006513</t>
  </si>
  <si>
    <t>2900007114</t>
  </si>
  <si>
    <t>6750006515</t>
  </si>
  <si>
    <t>2900007115</t>
  </si>
  <si>
    <t>6750006517</t>
  </si>
  <si>
    <t>2900007116</t>
  </si>
  <si>
    <t>6750006518</t>
  </si>
  <si>
    <t>2900007122</t>
  </si>
  <si>
    <t>6750006519</t>
  </si>
  <si>
    <t>2900007123</t>
  </si>
  <si>
    <t>6750006541</t>
  </si>
  <si>
    <t>2900007151</t>
  </si>
  <si>
    <t>6750006542</t>
  </si>
  <si>
    <t>2900007153</t>
  </si>
  <si>
    <t>6750006543</t>
  </si>
  <si>
    <t>2900007155</t>
  </si>
  <si>
    <t>6750006544</t>
  </si>
  <si>
    <t>2900007156</t>
  </si>
  <si>
    <t>6750006546</t>
  </si>
  <si>
    <t>2900007161</t>
  </si>
  <si>
    <t>6750006547</t>
  </si>
  <si>
    <t>2900007175</t>
  </si>
  <si>
    <t>6750006552</t>
  </si>
  <si>
    <t>2900007194</t>
  </si>
  <si>
    <t>9075000175</t>
  </si>
  <si>
    <t>ZLE1</t>
  </si>
  <si>
    <t>Cancel Invoice</t>
  </si>
  <si>
    <t>2900001366</t>
  </si>
  <si>
    <t>9075000176</t>
  </si>
  <si>
    <t>2900004581</t>
  </si>
  <si>
    <t>9075000184</t>
  </si>
  <si>
    <t>2900005338</t>
  </si>
  <si>
    <t>9075000185</t>
  </si>
  <si>
    <t>9075000186</t>
  </si>
  <si>
    <t>9075000188</t>
  </si>
  <si>
    <t>9075000192</t>
  </si>
  <si>
    <t>9075000193</t>
  </si>
  <si>
    <t>9075000194</t>
  </si>
  <si>
    <t>9075000195</t>
  </si>
  <si>
    <t>9075000196</t>
  </si>
  <si>
    <t>8825000150</t>
  </si>
  <si>
    <t>ZBE4</t>
  </si>
  <si>
    <t>ENL - Inv Cr Return</t>
  </si>
  <si>
    <t>7885000276</t>
  </si>
  <si>
    <t>323545</t>
  </si>
  <si>
    <t>Na 17g - Tet</t>
  </si>
  <si>
    <t>323713</t>
  </si>
  <si>
    <t>Nextar Brownies 336g - Tet</t>
  </si>
  <si>
    <t>8825000151</t>
  </si>
  <si>
    <t>7885000291</t>
  </si>
  <si>
    <t>8825000152</t>
  </si>
  <si>
    <t>7885000335</t>
  </si>
  <si>
    <t>8825000153</t>
  </si>
  <si>
    <t>7885000289</t>
  </si>
  <si>
    <t>8825000154</t>
  </si>
  <si>
    <t>7885000290</t>
  </si>
  <si>
    <t>8825000160</t>
  </si>
  <si>
    <t>PAC</t>
  </si>
  <si>
    <t>7885000314</t>
  </si>
  <si>
    <t>8825000163</t>
  </si>
  <si>
    <t>7885000315</t>
  </si>
  <si>
    <t>8825000183</t>
  </si>
  <si>
    <t>7885000327</t>
  </si>
  <si>
    <t>PCS</t>
  </si>
  <si>
    <t>8825000190</t>
  </si>
  <si>
    <t>7885000119</t>
  </si>
  <si>
    <t>CAN</t>
  </si>
  <si>
    <t>8825000191</t>
  </si>
  <si>
    <t>8825000192</t>
  </si>
  <si>
    <t>8825000193</t>
  </si>
  <si>
    <t>8825000194</t>
  </si>
  <si>
    <t>321268</t>
  </si>
  <si>
    <t>Richoco Wfr 17g - Tet</t>
  </si>
  <si>
    <t>7885000324</t>
  </si>
  <si>
    <t>8825000195</t>
  </si>
  <si>
    <t>7885000326</t>
  </si>
  <si>
    <t>9208500006</t>
  </si>
  <si>
    <t>ZLE2</t>
  </si>
  <si>
    <t>Cancel Inv Return</t>
  </si>
  <si>
    <t>9208500007</t>
  </si>
  <si>
    <t>9208500008</t>
  </si>
  <si>
    <t>CK Big C</t>
  </si>
  <si>
    <t>South</t>
  </si>
  <si>
    <t>CK Lotte</t>
  </si>
  <si>
    <t>Sell in trước CK</t>
  </si>
  <si>
    <t>Sell in chốt</t>
  </si>
  <si>
    <t>End</t>
  </si>
  <si>
    <t>Row Labels</t>
  </si>
  <si>
    <t>Grand Total</t>
  </si>
  <si>
    <t>Sum of Total</t>
  </si>
  <si>
    <t>Sell in Co.op T10</t>
  </si>
  <si>
    <t>HCMNguyễn Đức Việt</t>
  </si>
  <si>
    <t>HCMNguyễn Thị Phương Thảo</t>
  </si>
  <si>
    <t>HCMNguyễn Minh Hiền</t>
  </si>
  <si>
    <t>HCMMai Công Định</t>
  </si>
  <si>
    <t>HCMNguyễn Thị Lệ Hằng</t>
  </si>
  <si>
    <t>HCMDương Thị Diễm Thanh</t>
  </si>
  <si>
    <t>HCMTrần Ngọc Ninh</t>
  </si>
  <si>
    <t>HCMPhạm Nhựt Nam</t>
  </si>
  <si>
    <t>HCMChăn Sĩ Sơn Lâm</t>
  </si>
  <si>
    <t>HCMPhan Thế Trung</t>
  </si>
  <si>
    <t>HCMTrần Thị Sương</t>
  </si>
  <si>
    <t>HCMNguyễn Xuân Phong</t>
  </si>
  <si>
    <t>HCMĐòan Trọng Nam</t>
  </si>
  <si>
    <t>HCMNguyễn Hoàng Bảo Châu</t>
  </si>
  <si>
    <t>HCMTrần Xuân Đầy</t>
  </si>
  <si>
    <t>HCMNguyễn Ngọc Thật</t>
  </si>
  <si>
    <t>HCMNguyễn Ngọc Lực</t>
  </si>
  <si>
    <t>HCMNguyễn Huy Trung</t>
  </si>
  <si>
    <t>HCMLê Văn Hạnh</t>
  </si>
  <si>
    <t>HCMNguyễn Văn Hoàng</t>
  </si>
  <si>
    <t>HCMNguyễn Công Phấn</t>
  </si>
  <si>
    <t>HCMLê Bích Nhi</t>
  </si>
  <si>
    <t>HCMPhạm Nhật Qui</t>
  </si>
  <si>
    <t>HCMLai Thanh Sang</t>
  </si>
  <si>
    <t xml:space="preserve">HCMChâu Duy Cường </t>
  </si>
  <si>
    <t>HCMTrịnh Công Phúc</t>
  </si>
  <si>
    <t>HCMLê Trần Thanh Phương</t>
  </si>
  <si>
    <t>HCMHuỳnh Thanh Nam</t>
  </si>
  <si>
    <t xml:space="preserve">HCMVõ Thị Thanh Thủy </t>
  </si>
  <si>
    <t>HCMTrần Thị Trúc Ly</t>
  </si>
  <si>
    <t>HCMLê Vũ Hoài Duy</t>
  </si>
  <si>
    <t>HCMVũ Hải</t>
  </si>
  <si>
    <t>HCMNguyễn Huy</t>
  </si>
  <si>
    <t>HCMChâu Hữu Tính</t>
  </si>
  <si>
    <t>HCMNguyễn Thị Hằng</t>
  </si>
  <si>
    <t xml:space="preserve">HCMNguyễn Hồng Phi Yến </t>
  </si>
  <si>
    <t>HCMHuỳnh Ngọc Tân</t>
  </si>
  <si>
    <t>HCMPhan Thanh Quý</t>
  </si>
  <si>
    <t>HCMCao Văn Quát</t>
  </si>
  <si>
    <t xml:space="preserve">HCMHuỳnh Ngọc Nhu </t>
  </si>
  <si>
    <t>HCMNguyễn Thái Thụy</t>
  </si>
  <si>
    <t>HCMNguyễn Hoài Thanh</t>
  </si>
  <si>
    <t>HCMNguyễn Thị Phương Linh</t>
  </si>
  <si>
    <t>HCMNguyễn Văn Hiếu</t>
  </si>
  <si>
    <t xml:space="preserve">HCMNguyễn Hưng </t>
  </si>
  <si>
    <t>HCMNguyễn Trường Thành</t>
  </si>
  <si>
    <t>HCMPhạm Lâm Sơn</t>
  </si>
  <si>
    <t>HCMNguyễn Phúc Tài</t>
  </si>
  <si>
    <t>HCMTrần Bá Cường</t>
  </si>
  <si>
    <t>HCMĐặng Trần Tín</t>
  </si>
  <si>
    <t>HCMTăng Tuấn Thi</t>
  </si>
  <si>
    <t>HCMNguyễn Thị Mộng Tuyền</t>
  </si>
  <si>
    <t>HCMĐào Đức Cường</t>
  </si>
  <si>
    <t>HCMLê Thanh Bình</t>
  </si>
  <si>
    <t>HCMNguyễn Quang Minh Trung</t>
  </si>
  <si>
    <t>HCMNguyễn Thị Hà An</t>
  </si>
  <si>
    <t>HCMBùi Hữu Nghĩa</t>
  </si>
  <si>
    <t>HCMNguyễn Vũ Đông</t>
  </si>
  <si>
    <t>HCMĐỗ Tài Thiện</t>
  </si>
  <si>
    <t>HCMNguyễn Quốc Vương</t>
  </si>
  <si>
    <t>HCMNguyễn Thành Danh</t>
  </si>
  <si>
    <t>HCMThái Minh Hoàng</t>
  </si>
  <si>
    <t>HCMHà Anh Tuấn</t>
  </si>
  <si>
    <t xml:space="preserve">HCMLê Đình Đức </t>
  </si>
  <si>
    <t>HCMLê Thị Kim Yến</t>
  </si>
  <si>
    <t>HCMNguyễn Văn Hùng</t>
  </si>
  <si>
    <t>HCMTrần Đăng Chinh</t>
  </si>
  <si>
    <t>HCMNguyễn Văn Tú</t>
  </si>
  <si>
    <t>HCMLê Cao Nhân</t>
  </si>
  <si>
    <t>HCMNguyễn Văn Vũ</t>
  </si>
  <si>
    <t>HCMPhạm Bá Quang</t>
  </si>
  <si>
    <t>HCMNguyễn Thị Bích Hạnh</t>
  </si>
  <si>
    <t>HCMPhan Tuấn Mỹ</t>
  </si>
  <si>
    <t xml:space="preserve">HCMDương Văn Khem </t>
  </si>
  <si>
    <t>HCMLê Xuân Hiển</t>
  </si>
  <si>
    <t>HCMTrương Thị Loan Thanh</t>
  </si>
  <si>
    <t>HCMNguyễn Thu Huyến</t>
  </si>
  <si>
    <t>HCMLưu Thành Thà</t>
  </si>
  <si>
    <t>HCMLê Anh Tuấn</t>
  </si>
  <si>
    <t>HCMNguyễn Văn Phát</t>
  </si>
  <si>
    <t>HCMĐặng Thái Thành</t>
  </si>
  <si>
    <t xml:space="preserve">HCMTrịnh Nguyên Vỹ </t>
  </si>
  <si>
    <t xml:space="preserve">HCMĐỗ Văn Vũ </t>
  </si>
  <si>
    <t>HCMVũ Xuân Khang</t>
  </si>
  <si>
    <t>HCMTrần Biên Thùy</t>
  </si>
  <si>
    <t>HCMVũ Xuân Khải</t>
  </si>
  <si>
    <t>HCMLâm Minh Được</t>
  </si>
  <si>
    <t>HCMLê Minh Tuấn</t>
  </si>
  <si>
    <t>HCMTrần Đình Duy</t>
  </si>
  <si>
    <t>HCMVõ Thành Như</t>
  </si>
  <si>
    <t>HCMNguyễn Hoàng Phú</t>
  </si>
  <si>
    <t>HCMLê Thị Ngọc Ánh</t>
  </si>
  <si>
    <t>HCMPhạm Vũ Mỹ Chi</t>
  </si>
  <si>
    <t>HCMNguyễn Minh Trí</t>
  </si>
  <si>
    <t>HCMChâu Kiều Tâm</t>
  </si>
  <si>
    <t>HCMNguyễn Hoàng Lang</t>
  </si>
  <si>
    <t>HCMTrần Văn Phòng</t>
  </si>
  <si>
    <t xml:space="preserve">HCMLê Hoàng Khoa </t>
  </si>
  <si>
    <t>HCMTrần Văn Ba</t>
  </si>
  <si>
    <t>HCMLưu Khánh Dương</t>
  </si>
  <si>
    <t>HCMHồ Thị Bé Ba</t>
  </si>
  <si>
    <t>SELê Minh Thơ</t>
  </si>
  <si>
    <t>SEĐào Văn Nam</t>
  </si>
  <si>
    <t>SETrịnh Quốc Sỹ</t>
  </si>
  <si>
    <t>SETrần Thanh Sơn</t>
  </si>
  <si>
    <t>SEPhan Văn Chế</t>
  </si>
  <si>
    <t>SENguyễn Thị Duế</t>
  </si>
  <si>
    <t>SENguyễn Văn Hiếu</t>
  </si>
  <si>
    <t>SEHàn Quang Chung</t>
  </si>
  <si>
    <t>SENguyễn Văn Tèo</t>
  </si>
  <si>
    <t>SEPhạm Đức Hợi</t>
  </si>
  <si>
    <t>SELê Quốc Tuấn</t>
  </si>
  <si>
    <t>SENgô Ngọc Thiên</t>
  </si>
  <si>
    <t>SEHoàng Quốc Tuấn</t>
  </si>
  <si>
    <t>SELâm Xuân Nga</t>
  </si>
  <si>
    <t>SEPhạm Đình Thứ</t>
  </si>
  <si>
    <t>SENguyễn Thanh Hoàng</t>
  </si>
  <si>
    <t>SETrịnh Nguyễn Huỳnh</t>
  </si>
  <si>
    <t>SETrần Phong Tú</t>
  </si>
  <si>
    <t>SELý Minh Trí</t>
  </si>
  <si>
    <t>SEVõ Hoàng Gia</t>
  </si>
  <si>
    <t>SETrần Thị Trung Hiếu</t>
  </si>
  <si>
    <t>SEPhạm Phú Thịnh</t>
  </si>
  <si>
    <t>SENguyễn Trần Gia Khang</t>
  </si>
  <si>
    <t>SEHoàng Thị Hiên</t>
  </si>
  <si>
    <t>SELương Lê Minh Thông</t>
  </si>
  <si>
    <t>SETrần Văn Thường</t>
  </si>
  <si>
    <t>SEHoàng Thị Sửu</t>
  </si>
  <si>
    <t>SENguyễn Phước Hiền.</t>
  </si>
  <si>
    <t>SEBùi Xuân Lộc</t>
  </si>
  <si>
    <t>SEPhạm Hoàng Khánh</t>
  </si>
  <si>
    <t>SEVõ Phi Phong</t>
  </si>
  <si>
    <t>SELưu Thị Phương Trang</t>
  </si>
  <si>
    <t>SEHà Kim Nương</t>
  </si>
  <si>
    <t>SENguyễn Văn Nguyên Bình</t>
  </si>
  <si>
    <t>SENguyễn Tấn Định</t>
  </si>
  <si>
    <t>SENguyễn Minh Tuấn</t>
  </si>
  <si>
    <t>SEPhạm Cao Cường</t>
  </si>
  <si>
    <t>SELê Thanh Bình</t>
  </si>
  <si>
    <t>SEHuỳnh Văn Phương</t>
  </si>
  <si>
    <t>SECao Tuấn Thanh</t>
  </si>
  <si>
    <t>SEPhan Thiện Chí</t>
  </si>
  <si>
    <t>SEThái Hữu Phúc</t>
  </si>
  <si>
    <t>SETrần Ngọc Thạch</t>
  </si>
  <si>
    <t>SENguyễn Hoàng Long</t>
  </si>
  <si>
    <t>SEDương Ngọc Duy</t>
  </si>
  <si>
    <t>SENguyễn Hiếu Ngọc</t>
  </si>
  <si>
    <t>SEDương Văn Sang</t>
  </si>
  <si>
    <t>SENguyễn Minh Tiến</t>
  </si>
  <si>
    <t>SENguyễn Đức Hạnh</t>
  </si>
  <si>
    <t>SENguyễn Văn Tám</t>
  </si>
  <si>
    <t>SEĐoàn Văn Hiên</t>
  </si>
  <si>
    <t>SEHoàng Tiến Dũng</t>
  </si>
  <si>
    <t>SEBùi Hữu Thành</t>
  </si>
  <si>
    <t>SETrịnh Nhất Phương</t>
  </si>
  <si>
    <t>SEĐinh Tấn Thọ</t>
  </si>
  <si>
    <t>SEHồ Triệu Phú</t>
  </si>
  <si>
    <t>SELê Thị Xuân Phương</t>
  </si>
  <si>
    <t>SENguyễn Nhật Duy</t>
  </si>
  <si>
    <t>SEPhùng Thị Hồng Yến</t>
  </si>
  <si>
    <t>SENguyễn Cẩm Thạch</t>
  </si>
  <si>
    <t>SENguyễn Thị Ngọc Oanh</t>
  </si>
  <si>
    <t>SEPhạm Đình Trường</t>
  </si>
  <si>
    <t>SELê Thị Thanh Trang</t>
  </si>
  <si>
    <t xml:space="preserve">SECáp Văn Lai </t>
  </si>
  <si>
    <t>SEĐặng Thị Mỹ Lệ</t>
  </si>
  <si>
    <t>SELê Đức  Tấn</t>
  </si>
  <si>
    <t>SENguyễn Ngọc Minh</t>
  </si>
  <si>
    <t>SENguyễn Thị Thanh Thảo</t>
  </si>
  <si>
    <t>SETrần Đức Tâm</t>
  </si>
  <si>
    <t>SETrương Hoàng Trọng Ngôn</t>
  </si>
  <si>
    <t>SELê Duy Hòa</t>
  </si>
  <si>
    <t>SEVõ Văn Ngọc</t>
  </si>
  <si>
    <t>SENgô Văn Sang</t>
  </si>
  <si>
    <t>SENguyễn Thành An</t>
  </si>
  <si>
    <t>SETrần Phú Vinh</t>
  </si>
  <si>
    <t>SEĐỗ Hoài Phi</t>
  </si>
  <si>
    <t>SEBùi Ngọc Nguy</t>
  </si>
  <si>
    <t>SENguyễn Ngọc Hải</t>
  </si>
  <si>
    <t>SEPhan Thị Kim Phượng</t>
  </si>
  <si>
    <t xml:space="preserve">SEPhạm Thị Hậu </t>
  </si>
  <si>
    <t>SETrần Xuân Trường</t>
  </si>
  <si>
    <t>SETrần Quang Hiển</t>
  </si>
  <si>
    <t>SETrần Ngọc Loan</t>
  </si>
  <si>
    <t>SENguyễn Thiện Dũng</t>
  </si>
  <si>
    <t>SENguyễn Văn Toàn</t>
  </si>
  <si>
    <t>SENguyễn Thi Hồng My</t>
  </si>
  <si>
    <t>SENguyễn Thị Phú</t>
  </si>
  <si>
    <t>SENguyễn Thị Hồng Thương</t>
  </si>
  <si>
    <t>SEVõ Thị Tuyết</t>
  </si>
  <si>
    <t>SENguyễn Văn Tuấn</t>
  </si>
  <si>
    <t>SENguyễn Văn Việt</t>
  </si>
  <si>
    <t>SELê Thị Lệ Thu</t>
  </si>
  <si>
    <t>SELê Thị Nguyệt</t>
  </si>
  <si>
    <t>SEHoàng Thị Kim Yến</t>
  </si>
  <si>
    <t>SECao Văn Nghị</t>
  </si>
  <si>
    <t>SETrần Đình Quý</t>
  </si>
  <si>
    <t>SEPhan Thị Linh</t>
  </si>
  <si>
    <t>SENguyễn Hữu Hoành</t>
  </si>
  <si>
    <t>SELương Văn Luân</t>
  </si>
  <si>
    <t>SETrương Thị Ngọc Duyên</t>
  </si>
  <si>
    <t>SELê Tuấn Anh</t>
  </si>
  <si>
    <t>SEĐinh Ngọc Sơn</t>
  </si>
  <si>
    <t>SETrần Văn Hải</t>
  </si>
  <si>
    <t>SENguyễn Quốc Huy</t>
  </si>
  <si>
    <t>SENguyễn Hoàn Cương</t>
  </si>
  <si>
    <t>SEThái Thị Ngọc Vân</t>
  </si>
  <si>
    <t>SEĐèo Nàng Xuân Hồng</t>
  </si>
  <si>
    <t>SENguyễn Bình Dương</t>
  </si>
  <si>
    <t>SETrần Kim Yến</t>
  </si>
  <si>
    <t>SEBùi Thị Như Hà</t>
  </si>
  <si>
    <t>MKHồ Quốc Việt</t>
  </si>
  <si>
    <t>MKNguyễn Hoàng Lâm</t>
  </si>
  <si>
    <t>MKVăn Gia Tuấn</t>
  </si>
  <si>
    <t xml:space="preserve">MKĐặng Đình Quốc Vũ </t>
  </si>
  <si>
    <t>MKLương Văn Thoai</t>
  </si>
  <si>
    <t>MKNguyễn Phạm Quốc Thái</t>
  </si>
  <si>
    <t>MKNguyễn Thị Tuyết Thu</t>
  </si>
  <si>
    <t>MKMã Khai Bình</t>
  </si>
  <si>
    <t>MKPhạm Đức Vinh</t>
  </si>
  <si>
    <t>MKLê Thị Trúc Linh</t>
  </si>
  <si>
    <t>MKNguyễn Thanh Phú</t>
  </si>
  <si>
    <t>MKVõ Trần Bình</t>
  </si>
  <si>
    <t>MKDương Nhật Tiến</t>
  </si>
  <si>
    <t>MKNguyễn Văn Phú</t>
  </si>
  <si>
    <t>MKVũ Quốc Hiền</t>
  </si>
  <si>
    <t>MKHồ Tấn Tước</t>
  </si>
  <si>
    <t>MKNguyễn Hữu Đức</t>
  </si>
  <si>
    <t>MKNgô Lê Mạnh Phi</t>
  </si>
  <si>
    <t>MKNguyễn Văn Tâm</t>
  </si>
  <si>
    <t>MKNguyễn Lý Ngọc Duyên</t>
  </si>
  <si>
    <t>MKNguyễn Văn Thương</t>
  </si>
  <si>
    <t>MKPhan Thị Hạnh</t>
  </si>
  <si>
    <t>MKHuỳnh Thanh Sang</t>
  </si>
  <si>
    <t>MKNguyễn Quốc Hưng</t>
  </si>
  <si>
    <t>MKĐinh Văn Đoàn</t>
  </si>
  <si>
    <t>MKLê Trường An</t>
  </si>
  <si>
    <t>MKTrần Trung Hòa</t>
  </si>
  <si>
    <t>MKNguyễn Trung Hiếu</t>
  </si>
  <si>
    <t>MKNgô Kim Khôi</t>
  </si>
  <si>
    <t>MKTrần Quốc Trung</t>
  </si>
  <si>
    <t>MKPhạm Hồng Nhu</t>
  </si>
  <si>
    <t>MKHUỲNH VĂN NHÂN</t>
  </si>
  <si>
    <t>MKHuỳnh Văn Trác</t>
  </si>
  <si>
    <t>MKHuỳnh Thị Thanh Nhanh</t>
  </si>
  <si>
    <t>MKPhạm Thanh Bình</t>
  </si>
  <si>
    <t>MKNguyễn Văn Chung</t>
  </si>
  <si>
    <t>MKTrần Thị Thúy Hằng</t>
  </si>
  <si>
    <t>MKNguyễn Thành Tâm</t>
  </si>
  <si>
    <t>MKTrần Hồng Hạnh</t>
  </si>
  <si>
    <t>MKDiệp Quốc Đống</t>
  </si>
  <si>
    <t>MKLê Minh Trí</t>
  </si>
  <si>
    <t>MKChung Nguyên Thành</t>
  </si>
  <si>
    <t>MKLê Quang Minh</t>
  </si>
  <si>
    <t>MKBùi Trường Giang</t>
  </si>
  <si>
    <t>MKNguyễn Vũ Hòa</t>
  </si>
  <si>
    <t>MKNguyễn Thành Duyệt</t>
  </si>
  <si>
    <t>MKLê Thanh Nhựt</t>
  </si>
  <si>
    <t xml:space="preserve">MKLê Long Hiệp </t>
  </si>
  <si>
    <t>MKMai Chí Trung</t>
  </si>
  <si>
    <t>MKTrần Văn Thừa</t>
  </si>
  <si>
    <t>MKNguyễn Văn Khôn</t>
  </si>
  <si>
    <t>MKNguyễn Hoàng Vũ</t>
  </si>
  <si>
    <t>MKDương Quốc Thuần</t>
  </si>
  <si>
    <t>MKHà Phước Thanh</t>
  </si>
  <si>
    <t>MKQuách Thư Liêm</t>
  </si>
  <si>
    <t>MKĐặng Thành Đồng</t>
  </si>
  <si>
    <t>MKNguyễn Thanh Hiếu</t>
  </si>
  <si>
    <t>MKNguyễn Văn Luông</t>
  </si>
  <si>
    <t xml:space="preserve">MKNguyễn Văn Trãi </t>
  </si>
  <si>
    <t>MKVõ Phước Tính</t>
  </si>
  <si>
    <t>MKTrần Thanh Phong </t>
  </si>
  <si>
    <t xml:space="preserve">MKPhan Hoài Phương </t>
  </si>
  <si>
    <t>MKLý Thanh Hải</t>
  </si>
  <si>
    <t>MKChâu Văn Tiến</t>
  </si>
  <si>
    <t>MKThái Trung Kiên</t>
  </si>
  <si>
    <t>MKLữ Văn Lai</t>
  </si>
  <si>
    <t>MKVõ Văn Đoàn</t>
  </si>
  <si>
    <t>MKNguyễn Việt Anh</t>
  </si>
  <si>
    <t>MKĐoàn Đăng Khoa</t>
  </si>
  <si>
    <t>MKChâu Minh Hiếu</t>
  </si>
  <si>
    <t xml:space="preserve">MKBùi Thị Mỹ Quý </t>
  </si>
  <si>
    <t xml:space="preserve">MKBùi Thanh Thảo </t>
  </si>
  <si>
    <t xml:space="preserve">MKNguyễn Văn Hoàng </t>
  </si>
  <si>
    <t>MKCao Văn Nghe</t>
  </si>
  <si>
    <t xml:space="preserve">MKNguyễn Thanh Quân </t>
  </si>
  <si>
    <t xml:space="preserve">MKNguyễn Văn Khang </t>
  </si>
  <si>
    <t>MKTrần Vũ Linh</t>
  </si>
  <si>
    <t>MKNguyễn Bá Trọng Quân</t>
  </si>
  <si>
    <t>MKHuỳnh Võ Trung Kiên</t>
  </si>
  <si>
    <t>MKLâm Vũ Duy</t>
  </si>
  <si>
    <t>MKNguyễn Ngọc Tạo</t>
  </si>
  <si>
    <t>MKNguyễn Thị Cẩm Linh</t>
  </si>
  <si>
    <t>MKThi Tấn Qúy</t>
  </si>
  <si>
    <t>MKNguyễn Trung Hậu</t>
  </si>
  <si>
    <t>MKLữ Thanh Tiền</t>
  </si>
  <si>
    <t>MKTrần Văn Chiến</t>
  </si>
  <si>
    <t>MKGiang Vũ Trường</t>
  </si>
  <si>
    <t>MKTống Văn Tâm</t>
  </si>
  <si>
    <t>MKLê Thanh Hoàng</t>
  </si>
  <si>
    <t>MKGiang Ngọc Như</t>
  </si>
  <si>
    <t>MKSơn Hòa Minh</t>
  </si>
  <si>
    <t>MKĐinh Thị Tố Nhi</t>
  </si>
  <si>
    <t>MKTrần Y Bal</t>
  </si>
  <si>
    <t>MKNguyễn Trường An</t>
  </si>
  <si>
    <t>MKNguyễn Huỳnh Vũ Kiệt</t>
  </si>
  <si>
    <t>MKTrần Anh Khoa</t>
  </si>
  <si>
    <t>MKNguyễn Thanh Liêm</t>
  </si>
  <si>
    <t>MKLê Trọng Bằng</t>
  </si>
  <si>
    <t>MKPhan Thanh Tuấn</t>
  </si>
  <si>
    <t>MKNguyễn Vũ Linh</t>
  </si>
  <si>
    <t>MKBành Phước Lợi</t>
  </si>
  <si>
    <t>MKHuỳnh Thi Hồng Vân</t>
  </si>
  <si>
    <t>MKNguyễn Văn Mãnh</t>
  </si>
  <si>
    <t>MKLưu Khánh Ngọc</t>
  </si>
  <si>
    <t>MKSơn Hòan Nam</t>
  </si>
  <si>
    <t>MKTrương Hoàng Đương</t>
  </si>
  <si>
    <t>MKVõ Minh Thành</t>
  </si>
  <si>
    <t>MKThạch Mel</t>
  </si>
  <si>
    <t>MKCao Văn Tha</t>
  </si>
  <si>
    <t>MKCao Hoài Hận</t>
  </si>
  <si>
    <t>CENBùi Quốc Tuấn</t>
  </si>
  <si>
    <t xml:space="preserve">CENLê Đặng Thanh Tài </t>
  </si>
  <si>
    <t>CENTrần Hữu Mẫn</t>
  </si>
  <si>
    <t>CENThái Duy Bảo</t>
  </si>
  <si>
    <t>CENNguyễn Hữu Nhật Trường</t>
  </si>
  <si>
    <t>CENLương Xuân Hoài</t>
  </si>
  <si>
    <t>CENĐặng Công Thắng</t>
  </si>
  <si>
    <t>CENNguyễn Đăng Đạt</t>
  </si>
  <si>
    <t>CENTrần Hữu Dũng</t>
  </si>
  <si>
    <t>CENTrần Anh Vũ</t>
  </si>
  <si>
    <t>CENVăn Phú Anh Khoa</t>
  </si>
  <si>
    <t xml:space="preserve">CENNguyễn Đăng Hoàng </t>
  </si>
  <si>
    <t>CENHuỳnh Văn Lập</t>
  </si>
  <si>
    <t>CENĐặng Trương Nhật Huy</t>
  </si>
  <si>
    <t>CENMai Văn Nam</t>
  </si>
  <si>
    <t>CENPhạm Bá Phú</t>
  </si>
  <si>
    <t>CENĐỗ Duy Thiện</t>
  </si>
  <si>
    <t>CENHồ Duy Thảnh</t>
  </si>
  <si>
    <t>CENLưu Văn Tân</t>
  </si>
  <si>
    <t>CENHồ Thị Thanh Thủy</t>
  </si>
  <si>
    <t>CENCao Thị Thùy Dương</t>
  </si>
  <si>
    <t>CENNguyễn Thái Ngọc Trịnh</t>
  </si>
  <si>
    <t>CENLê Quang Nhân</t>
  </si>
  <si>
    <t>CENVõ Quang May</t>
  </si>
  <si>
    <t xml:space="preserve">CENTrần Công Danh </t>
  </si>
  <si>
    <t>CENHồ Hoàng Sang</t>
  </si>
  <si>
    <t>CENLê Vương Quốc Việt</t>
  </si>
  <si>
    <t xml:space="preserve">CENPhạm Cường </t>
  </si>
  <si>
    <t>CENNguyễn Hóa</t>
  </si>
  <si>
    <t>CENĐặng Cương</t>
  </si>
  <si>
    <t>CENHuỳnh Văn Sang</t>
  </si>
  <si>
    <t>CENĐoàn Quốc Thịnh</t>
  </si>
  <si>
    <t>CENNguyễn Đăng Nhiên</t>
  </si>
  <si>
    <t>CENNguyễn Văn Minh</t>
  </si>
  <si>
    <t>CENNguyễn Thị Ánh Nguyệt</t>
  </si>
  <si>
    <t>CENLê Phước Sinh</t>
  </si>
  <si>
    <t>CENVũ Trần Duy Tân</t>
  </si>
  <si>
    <t>CENVũ Trần Quốc Tân</t>
  </si>
  <si>
    <t>CENHoàng Văn Bình</t>
  </si>
  <si>
    <t>CENTrần Văn Thiện</t>
  </si>
  <si>
    <t>CENHoàng Văn Dường</t>
  </si>
  <si>
    <t>CENNguyễn Thị Thu Loàn</t>
  </si>
  <si>
    <t>CENPhạm Đại Hải</t>
  </si>
  <si>
    <t>CENNguyễn Văn Tình</t>
  </si>
  <si>
    <t>CENLê Đình Lực</t>
  </si>
  <si>
    <t>CENHoàng Thị Hiệp</t>
  </si>
  <si>
    <t>CENNGUYỄN THỊ HIỀN</t>
  </si>
  <si>
    <t>CENNGUYỄN THỊ HẢO</t>
  </si>
  <si>
    <t>CENHoàng Chánh Tín</t>
  </si>
  <si>
    <t>CENĐặng Tuấn Bình</t>
  </si>
  <si>
    <t>CENVũ Duy Bảo</t>
  </si>
  <si>
    <t xml:space="preserve">CENPhan Đình Long </t>
  </si>
  <si>
    <t xml:space="preserve">CENNguyễn Bá Ngọc </t>
  </si>
  <si>
    <t>CENHuỳnh Xuân Ngọc</t>
  </si>
  <si>
    <t xml:space="preserve">CENLê Đông Sang </t>
  </si>
  <si>
    <t>CENTrình Khánh Tâm</t>
  </si>
  <si>
    <t>CENTrần Việt Cường</t>
  </si>
  <si>
    <t>CENNguyễn Hữu Thanh</t>
  </si>
  <si>
    <t>CENĐào Ngọc Hải</t>
  </si>
  <si>
    <t>CENTrần Xuân Cường</t>
  </si>
  <si>
    <t>CENTrần Hồng Nam</t>
  </si>
  <si>
    <t>CENLê Đặng Bá Nhật</t>
  </si>
  <si>
    <t>CENVõ Thị Huệ</t>
  </si>
  <si>
    <t>CENHồ Minh Thiện</t>
  </si>
  <si>
    <t>CENNguyễn Thịnh Phúc</t>
  </si>
  <si>
    <t>CENLê Thanh Phương</t>
  </si>
  <si>
    <t>CENHà Thị Lánh</t>
  </si>
  <si>
    <t>CENNGUYỄN TUẤN VIỆT</t>
  </si>
  <si>
    <t>CENLê Thị Thu Phương</t>
  </si>
  <si>
    <t>CENDương Thị Khuyên</t>
  </si>
  <si>
    <t>CENNguyễn Thị Bích Hoa</t>
  </si>
  <si>
    <t>CENNguyễn Tiền</t>
  </si>
  <si>
    <t>CENĐoàn Thị Thu Thảo</t>
  </si>
  <si>
    <t>CENĐỗ Hoàng Phố</t>
  </si>
  <si>
    <t>CENTrần Xuân Hải</t>
  </si>
  <si>
    <t>CENLương Ngọc Lượng</t>
  </si>
  <si>
    <t>CENNguyễn Văn Quang</t>
  </si>
  <si>
    <t>CENNguyễn Thụy Chi Lê</t>
  </si>
  <si>
    <t>CENNgô Văn Thân</t>
  </si>
  <si>
    <t>CENĐoàn Anh Quá</t>
  </si>
  <si>
    <t>CENLê Thị Thanh Vân</t>
  </si>
  <si>
    <t>CENHuỳnh Thị Cúc</t>
  </si>
  <si>
    <t>CENLê Thị Bé</t>
  </si>
  <si>
    <t>CENNguyễn Minh Duy</t>
  </si>
  <si>
    <t>CENNguyễn Thị Thu Hương</t>
  </si>
  <si>
    <t>CENNguyễn Hưng Quất Thiện</t>
  </si>
  <si>
    <t>CENĐặng Thị Mộng Ly</t>
  </si>
  <si>
    <t>CENSử Thị Kim Oanh</t>
  </si>
  <si>
    <t>CENBùi Vương Phúc</t>
  </si>
  <si>
    <t>CENĐỗ Quang Tình</t>
  </si>
  <si>
    <t>CENHuỳnh Thị Thủy</t>
  </si>
  <si>
    <t>CENLý Thị Kim Chi</t>
  </si>
  <si>
    <t>CENPhan Quang Lâm</t>
  </si>
  <si>
    <t>CENTrần Thị Mai Ly</t>
  </si>
  <si>
    <t>CENĐặng Thị Thúy Vi</t>
  </si>
  <si>
    <t>CENVõ Thành Vương</t>
  </si>
  <si>
    <t>CENPhạm Đức Hoàn</t>
  </si>
  <si>
    <t>NORTHTrần Trung Thông</t>
  </si>
  <si>
    <t>CENDương Thị Kiều Thu (KA)</t>
  </si>
  <si>
    <t>NORTHNguyễn Quang Thông</t>
  </si>
  <si>
    <t>CENNguyễn Thị Anh Đào</t>
  </si>
  <si>
    <t xml:space="preserve">CENPhan Thị Hồng </t>
  </si>
  <si>
    <t>CENCao Thành Trung</t>
  </si>
  <si>
    <t>NORTHĐinh Văn Dũng</t>
  </si>
  <si>
    <t>CENNgô Thị Tình</t>
  </si>
  <si>
    <t>CENTrần Lưu Bình</t>
  </si>
  <si>
    <t>NORTHTrần Thị Hồng</t>
  </si>
  <si>
    <t>CENPhạm Thị Trà</t>
  </si>
  <si>
    <t>CENNguyễn Trọng Đài</t>
  </si>
  <si>
    <t>CENTrần Quốc Tuân</t>
  </si>
  <si>
    <t>CENTrần Đình Hùng (RR)</t>
  </si>
  <si>
    <t>CENTrần Thị Hà</t>
  </si>
  <si>
    <t>CENTHÁI THỊ THƯỜNG</t>
  </si>
  <si>
    <t>CENMai Thị Xuân</t>
  </si>
  <si>
    <t>CENĐÀM THỊ HÀ</t>
  </si>
  <si>
    <t>CENTrần Văn Đông</t>
  </si>
  <si>
    <t>CENLê Thị Kim Thúy</t>
  </si>
  <si>
    <t>CENHoàng Xuân Đức</t>
  </si>
  <si>
    <t>CENLục Thị Nhung</t>
  </si>
  <si>
    <t>CENNgô Bá Hoàn</t>
  </si>
  <si>
    <t>CENPhạm Văn Chuân</t>
  </si>
  <si>
    <t>CENNguyễn Viết Cường</t>
  </si>
  <si>
    <t>CENLương Hồng Quang</t>
  </si>
  <si>
    <t>CENHoàng Thị Thanh Vân</t>
  </si>
  <si>
    <t>CENHoàng Văn Công</t>
  </si>
  <si>
    <t>CENTrần Văn Lâm</t>
  </si>
  <si>
    <t>CENNguyễn Văn Thiết</t>
  </si>
  <si>
    <t>CENPhạm Văn Toàn</t>
  </si>
  <si>
    <t>CENNguyễn Thị Lan Hương</t>
  </si>
  <si>
    <t xml:space="preserve">CENNguyễn Văn Thạo </t>
  </si>
  <si>
    <t>CENLê Minh Trọng</t>
  </si>
  <si>
    <t>CENNguyễn Thị Kim Anh</t>
  </si>
  <si>
    <t>CENĐào Thị Trang</t>
  </si>
  <si>
    <t>CENNguyễn Thị Nga</t>
  </si>
  <si>
    <t>CENMai Thị Nguyệt</t>
  </si>
  <si>
    <t>CENNguyễn Thị Bích Phương</t>
  </si>
  <si>
    <t>CENVương Hoàng Long</t>
  </si>
  <si>
    <t>CENMạnh Thị Hòe</t>
  </si>
  <si>
    <t>CENMạch Văn Hùng</t>
  </si>
  <si>
    <t>CENTrần Minh Khương</t>
  </si>
  <si>
    <t>CENNguyễn Thị Dịu</t>
  </si>
  <si>
    <t>CENCầm Văn Hùng</t>
  </si>
  <si>
    <t>CENPhạm Thị Hương</t>
  </si>
  <si>
    <t>CENNguyễn Văn Thành 1</t>
  </si>
  <si>
    <t>NORTHVũ Tiến Chung</t>
  </si>
  <si>
    <t>NORTHĐinh Văn Cương</t>
  </si>
  <si>
    <t>NORTHNguyễn Kim Tuyến</t>
  </si>
  <si>
    <t>NORTHNguyễn Văn Đoàn</t>
  </si>
  <si>
    <t>NORTHKim Thị Thu Hương</t>
  </si>
  <si>
    <t>NORTHVũ Thị Vui</t>
  </si>
  <si>
    <t>NORTHNguyễn Huyền My</t>
  </si>
  <si>
    <t>NORTHNguyễn Thị Thương 1</t>
  </si>
  <si>
    <t>NORTHNguyễn Văn Thành 2</t>
  </si>
  <si>
    <t>NORTHNguyễn Bá Khánh</t>
  </si>
  <si>
    <t>NORTHNgô Đức Long</t>
  </si>
  <si>
    <t>NORTHTrần Văn Hội</t>
  </si>
  <si>
    <t>NORTHĐiều Thị Diễm Hương</t>
  </si>
  <si>
    <t>NORTHNguyễn Văn Sâm</t>
  </si>
  <si>
    <t>NORTHNguyễn Công Thoại</t>
  </si>
  <si>
    <t>NORTHLương Thị Thủy</t>
  </si>
  <si>
    <t>NORTHCát Mạnh Thắng</t>
  </si>
  <si>
    <t>NORTHCao Thị Vân Anh</t>
  </si>
  <si>
    <t>NORTHTạ Khắc Phương</t>
  </si>
  <si>
    <t>NORTHPhạm Đức Thịnh</t>
  </si>
  <si>
    <t>NORTHNguyễn Văn Công</t>
  </si>
  <si>
    <t>NORTHLưu Văn Thỏa</t>
  </si>
  <si>
    <t>NORTHTrần Quang Khánh</t>
  </si>
  <si>
    <t>NORTHTrần Thị Thu Hồng</t>
  </si>
  <si>
    <t xml:space="preserve">NORTHTrương Văn Hoàng </t>
  </si>
  <si>
    <t>NORTHPhạm Hồng Quyền</t>
  </si>
  <si>
    <t>NORTHPhùng Thị Lệ</t>
  </si>
  <si>
    <t>NORTHPhạm Đăng Đức</t>
  </si>
  <si>
    <t>NORTHNguyễn Văn Quang</t>
  </si>
  <si>
    <t>NORTHTrần Hoàng Khánh Duy 1</t>
  </si>
  <si>
    <t>NORTHTrần Thị Hà</t>
  </si>
  <si>
    <t>NORTHLê Thị Thu Huyền</t>
  </si>
  <si>
    <t>NORTHHà Trọng Đức</t>
  </si>
  <si>
    <t>NORTHĐoàn Xuân Long</t>
  </si>
  <si>
    <t xml:space="preserve">NORTHĐặng Xuân Hải </t>
  </si>
  <si>
    <t>NORTHNguyễn Hữu Thái</t>
  </si>
  <si>
    <t>NORTHNguyễn Việt Tiệp</t>
  </si>
  <si>
    <t>NORTHLê Thị Thanh Mai</t>
  </si>
  <si>
    <t>NORTHPhùng Đình Chuyên</t>
  </si>
  <si>
    <t>NORTHNguyễn Thị Hoa</t>
  </si>
  <si>
    <t>NORTHPhạm Thị Phương Chi</t>
  </si>
  <si>
    <t>NORTHPhạm Thị Thủy</t>
  </si>
  <si>
    <t>NORTHTô Văn Văn</t>
  </si>
  <si>
    <t>NORTHNguyễn Anh Đạt</t>
  </si>
  <si>
    <t>NORTHNguyễn Văn Yên</t>
  </si>
  <si>
    <t>NORTHLê Văn Định</t>
  </si>
  <si>
    <t>NORTHNgô Quang Minh</t>
  </si>
  <si>
    <t>NORTHNguyễn Xuân Anh</t>
  </si>
  <si>
    <t>NORTHHoàng Lê Giang</t>
  </si>
  <si>
    <t>NORTHBùi Tiến Cường1</t>
  </si>
  <si>
    <t>NORTHĐàm Khắc Dũng</t>
  </si>
  <si>
    <t>NORTHVũ Thị Thu Huyền</t>
  </si>
  <si>
    <t>NORTHVũ Văn Thủy</t>
  </si>
  <si>
    <t>NORTHNguyễn Thị Yến</t>
  </si>
  <si>
    <t xml:space="preserve">NORTHNguyễn Mạnh Hùng </t>
  </si>
  <si>
    <t>NORTHVũ Việt Tiệp</t>
  </si>
  <si>
    <t>NORTHNguyễn Thị Tươi</t>
  </si>
  <si>
    <t>NORTHHoàng Văn Hội</t>
  </si>
  <si>
    <t xml:space="preserve">NORTHHoàng Thị Hậu </t>
  </si>
  <si>
    <t>NORTHĐặng Thị Yến</t>
  </si>
  <si>
    <t>NORTHHoàng Văn Lịch</t>
  </si>
  <si>
    <t>NORTHVũ Thị Thu Hường</t>
  </si>
  <si>
    <t>NORTHĐinh Thị Ngân</t>
  </si>
  <si>
    <t>NORTHNguyễn Thị Châu Luyện</t>
  </si>
  <si>
    <t>NORTHNguyễn Văn Hướng</t>
  </si>
  <si>
    <t>NORTHPhạm Hải Hưng</t>
  </si>
  <si>
    <t>NORTHNguyễn Thị Lan 1</t>
  </si>
  <si>
    <t>NORTHĐỗ Thị Tốt</t>
  </si>
  <si>
    <t>NORTHTrần Thanh Tùng</t>
  </si>
  <si>
    <t>NORTHVũ Thị Hiền</t>
  </si>
  <si>
    <t>NORTHNguyễn Thúy Hường</t>
  </si>
  <si>
    <t>NORTHNgô Văn Bồng</t>
  </si>
  <si>
    <t>NORTHNguyễn Thị Dinh</t>
  </si>
  <si>
    <t>NORTHĐinh Thị Lương</t>
  </si>
  <si>
    <t>NORTHĐỗ Minh Đức</t>
  </si>
  <si>
    <t>NORTHNguyễn Thị Lan Vi</t>
  </si>
  <si>
    <t>NORTHNguyễn Ngọc Hùng</t>
  </si>
  <si>
    <t>NORTHNguyễn Thị Lệ Thủy</t>
  </si>
  <si>
    <t>NORTHTrần Thị Hòa</t>
  </si>
  <si>
    <t>NORTHBùi Hương Giang</t>
  </si>
  <si>
    <t>NORTHVũ Thị Đào</t>
  </si>
  <si>
    <t>NORTHĐặng Thị Giang</t>
  </si>
  <si>
    <t>NORTHHoàng Văn Tiếp</t>
  </si>
  <si>
    <t>CENVương Đình An</t>
  </si>
  <si>
    <t>NORTHBùi Văn Sỹ</t>
  </si>
  <si>
    <t>NORTHBùi Thị Kim Liên</t>
  </si>
  <si>
    <t>NORTHĐiêu Phong Lan</t>
  </si>
  <si>
    <t>NORTHĐoàn Thị Hạnh</t>
  </si>
  <si>
    <t>NORTHNguyễn Ngọc Huy</t>
  </si>
  <si>
    <t>NORTHHoàng Thị Tình</t>
  </si>
  <si>
    <t>NORTHLê Thị Thoa</t>
  </si>
  <si>
    <t>NORTHĐào Thị Liễu</t>
  </si>
  <si>
    <t>NORTHNguyễn Văn Tuất</t>
  </si>
  <si>
    <t>NORTHTrần Văn Hải</t>
  </si>
  <si>
    <t>NORTHTrần Thị Thanh Vân</t>
  </si>
  <si>
    <t>NORTHNguyễn Phùng Kiên</t>
  </si>
  <si>
    <t>NORTHNguyễn Thị Lan 2</t>
  </si>
  <si>
    <t>NORTHTrần Thành Nam</t>
  </si>
  <si>
    <t>NORTHNguyễn Phương Loan</t>
  </si>
  <si>
    <t>NORTHPhạm Ngọc Hùng</t>
  </si>
  <si>
    <t>NORTHPhạm Thị Duyên</t>
  </si>
  <si>
    <t>NORTHNguyễn Thị Hải Yến</t>
  </si>
  <si>
    <t>NORTHNguyễn Đăng Khoa 1</t>
  </si>
  <si>
    <t>NORTHTrần Văn Chính</t>
  </si>
  <si>
    <t>NORTHNguyễn Minh Quyết</t>
  </si>
  <si>
    <t>NORTHNguyễn Thu Thủy</t>
  </si>
  <si>
    <t>NORTHHoàng Thị Hạnh</t>
  </si>
  <si>
    <t>NORTHĐoàn Văn Nam</t>
  </si>
  <si>
    <t>NORTHQuàng Nhật Linh</t>
  </si>
  <si>
    <t>NORTHDương Thị Tâm</t>
  </si>
  <si>
    <t>NORTHNguyễn Thị Lý</t>
  </si>
  <si>
    <t>NORTHDương Thị Ngọc Trâm</t>
  </si>
  <si>
    <t>MTPhạm Hữu Lợi</t>
  </si>
  <si>
    <t>MTNguyễn Thành Bảo</t>
  </si>
  <si>
    <t>MTNguyễn Thị Kim Dung</t>
  </si>
  <si>
    <t>MTPhan Thị Ngọc Thiêu</t>
  </si>
  <si>
    <t>MTNguyễn Thị Hồng Lam</t>
  </si>
  <si>
    <t>MTNguyễn Thị Bích Liên</t>
  </si>
  <si>
    <t>MTTrương Thị Ánh Sương</t>
  </si>
  <si>
    <t>MTNguyễn Hải Đằng</t>
  </si>
  <si>
    <t>MTNguyễn Thị Ngọc Nga</t>
  </si>
  <si>
    <t>MTNguyễn Thị Mỹ Hạnh</t>
  </si>
  <si>
    <t>MTNguyễn Thị Bích Trâm</t>
  </si>
  <si>
    <t>MTĐoàn Thị Hoài Thu</t>
  </si>
  <si>
    <t>MTTống Thiều Thanh Thế</t>
  </si>
  <si>
    <t>MTPhạm Thị Mỹ Hương</t>
  </si>
  <si>
    <t>MTNguyễn Thị Nga</t>
  </si>
  <si>
    <t>MTPhan Thị Trúc Phương</t>
  </si>
  <si>
    <t>MTNguyễn Thế Vân Anh</t>
  </si>
  <si>
    <t>MTNguyễn Đức Thịnh</t>
  </si>
  <si>
    <t xml:space="preserve">MTNguyễn Tấn Nghĩa </t>
  </si>
  <si>
    <t>MTPhạm Minh Thuộc</t>
  </si>
  <si>
    <t>MTNguyễn Thị Thu Huyền</t>
  </si>
  <si>
    <t>MTNguyễn Thị Thúy Vân</t>
  </si>
  <si>
    <t>MTHoàng Lệ Hương</t>
  </si>
  <si>
    <t>MTMai Thị Thu Trang</t>
  </si>
  <si>
    <t>MTTrương Thị Liên</t>
  </si>
  <si>
    <t>MTHoàng Thị Hiền</t>
  </si>
  <si>
    <t>MTChử Thị Thúy Hằng</t>
  </si>
  <si>
    <t>MTĐinh Trang Thư</t>
  </si>
  <si>
    <t>MTLê Đoàn Hương Giang</t>
  </si>
  <si>
    <t>HCMTrần Văn Tài</t>
  </si>
  <si>
    <t>HCMLê Xuân Hải</t>
  </si>
  <si>
    <t xml:space="preserve">HCMNguyễn Thanh An </t>
  </si>
  <si>
    <t>SEPhan Nguyên Trung</t>
  </si>
  <si>
    <t>SEHuỳnh Chí Hải</t>
  </si>
  <si>
    <t>SENguyễn Minh Nhân</t>
  </si>
  <si>
    <t>SEHoàng Phương Duy</t>
  </si>
  <si>
    <t>SENguyễn Văn Long</t>
  </si>
  <si>
    <t>SENguyễn Thị Ngọc Dung</t>
  </si>
  <si>
    <t>MKDu Thanh Toại</t>
  </si>
  <si>
    <t>MKLê Minh Tuấn</t>
  </si>
  <si>
    <t>MKNguyễn Hoàng Quân</t>
  </si>
  <si>
    <t>NORTHPhan Quang Anh</t>
  </si>
  <si>
    <t>NORTHHỏa Văn Viên</t>
  </si>
  <si>
    <t>NORTHHà Thị Hương</t>
  </si>
  <si>
    <t>NORTHNguyễn Ngọc Tuyên</t>
  </si>
  <si>
    <t>NORTHHà Văn Hiếu</t>
  </si>
  <si>
    <t>NORTHChử Văn Toàn</t>
  </si>
  <si>
    <t>NORTHĐỗ Thế Hải</t>
  </si>
  <si>
    <t>NORTHMè Trọng Tiếp</t>
  </si>
  <si>
    <t>NORTHNguyễn Trường Sang</t>
  </si>
  <si>
    <t>NORTHNguyễn Thị Hương 1</t>
  </si>
  <si>
    <t>NORTHTrần Văn Hoàng</t>
  </si>
  <si>
    <t>CENNGUYỄN THỊ MINH ÁNH</t>
  </si>
  <si>
    <t>CENNguyễn Thị Mai</t>
  </si>
  <si>
    <t>CENTrương Quang Khải</t>
  </si>
  <si>
    <t>CENNguyễn Thị Hoài</t>
  </si>
  <si>
    <t>CENNGUYỄN ĐÌNH HÀ</t>
  </si>
  <si>
    <t>CENLÊ THỊ OANH</t>
  </si>
  <si>
    <t>CENPhạm Xuân Nam</t>
  </si>
  <si>
    <t>CENĐặng Trường Thành</t>
  </si>
  <si>
    <t>CENNguyễn Thanh long</t>
  </si>
  <si>
    <t>CENĐoàn Thị Dạ Khá</t>
  </si>
  <si>
    <t>NORTHNguyễn Hoàng Thọ</t>
  </si>
  <si>
    <t>NORTHTrần Đức Lợi</t>
  </si>
  <si>
    <t>NORTHNguyễn Xuân Hải</t>
  </si>
  <si>
    <t>NORTHNguyễn Tiến Mạnh</t>
  </si>
  <si>
    <t>NORTHNgô Đình Văn</t>
  </si>
  <si>
    <t>NORTHNguyễn Văn Biển</t>
  </si>
  <si>
    <t>NORTHĐỗ Thành Đạt 1</t>
  </si>
  <si>
    <t>NORTHNgô Thị Thắm1</t>
  </si>
  <si>
    <t>NORTHNguyễn Thuý An</t>
  </si>
  <si>
    <t>NORTHMai Thị Lan</t>
  </si>
  <si>
    <t>NORTHTrần Thị Bích Phượng</t>
  </si>
  <si>
    <t>NORTHNguyễn Thị Mai</t>
  </si>
  <si>
    <t>NORTHNguyễn Văn Dũng 1</t>
  </si>
  <si>
    <t>NORTHNguyễn Văn Trung</t>
  </si>
  <si>
    <t>NORTHNguyễn Thị Minh Thu</t>
  </si>
  <si>
    <t>NORTHTrần Thị Thoa</t>
  </si>
  <si>
    <t>HCMTrần Văn Bình</t>
  </si>
  <si>
    <t>HCMVõ Văn Lung</t>
  </si>
  <si>
    <t>HCMNguyễn Phú Thương</t>
  </si>
  <si>
    <t>HCMLê Văn Định</t>
  </si>
  <si>
    <t>HCMTrần Phước Lợi</t>
  </si>
  <si>
    <t>HCMLâm Khoan Dũng</t>
  </si>
  <si>
    <t>HCMTrương Thị Lê Hồng</t>
  </si>
  <si>
    <t>HCMĐinh Thị Thanh Tuyền</t>
  </si>
  <si>
    <t>HCMHồ Quốc Dũng</t>
  </si>
  <si>
    <t>HCMVõ Trung Trực</t>
  </si>
  <si>
    <t xml:space="preserve">HCMThái Bình Dũng </t>
  </si>
  <si>
    <t>MTVương Vân Nhi</t>
  </si>
  <si>
    <t>MTPhan Phú Cường</t>
  </si>
  <si>
    <t>MTĐỗ Thị Nguyên</t>
  </si>
  <si>
    <t>HCMNguyễn Lê Thanh Vy</t>
  </si>
  <si>
    <t xml:space="preserve">NORTHNguyễn Thị Diện </t>
  </si>
  <si>
    <t xml:space="preserve">NORTHPhan Trung Nghĩa </t>
  </si>
  <si>
    <t xml:space="preserve">NORTHMai Đình Thiện </t>
  </si>
  <si>
    <t xml:space="preserve">NORTHThèn Đức Khoa </t>
  </si>
  <si>
    <t>SENguyễn Thanh Phong</t>
  </si>
  <si>
    <t>SENguyễn Vũ Thạnh</t>
  </si>
  <si>
    <t>SECao Bình An</t>
  </si>
  <si>
    <t>SEBiện Tấn Hoàng</t>
  </si>
  <si>
    <t xml:space="preserve">SELê Thanh </t>
  </si>
  <si>
    <t>SENguyễn Hữu Tuấn</t>
  </si>
  <si>
    <t>SECao Vũ Thái Ngân</t>
  </si>
  <si>
    <t>SEĐinh Mạnh Hùng</t>
  </si>
  <si>
    <t>SETrần Song Vĩnh Tuấn</t>
  </si>
  <si>
    <t>SENguyễn Thị Tuyết Thạch</t>
  </si>
  <si>
    <t>SENguyễn Thùy Mỹ Yến</t>
  </si>
  <si>
    <t>SEMai Vương Thanh Tùng</t>
  </si>
  <si>
    <t>SEThái Thị Ngọc Thùy</t>
  </si>
  <si>
    <t>MKNguyễn Trung Hiệp</t>
  </si>
  <si>
    <t>MKHuỳnh Quốc Ân</t>
  </si>
  <si>
    <t>MKNguyễn Thị Huyền Trân</t>
  </si>
  <si>
    <t>MKNguyễn Minh Trị</t>
  </si>
  <si>
    <t>MKLâm Hoàng Đua</t>
  </si>
  <si>
    <t>MKVăn Trọng Vũ</t>
  </si>
  <si>
    <t>MKNguyễn Văn Vũ</t>
  </si>
  <si>
    <t>MKVăng Thị Kim Ngân</t>
  </si>
  <si>
    <t>MKSƠN LÊ</t>
  </si>
  <si>
    <t>MKPHAN VĂN NGHĨA</t>
  </si>
  <si>
    <t>MKLÝ BỬU NÉN</t>
  </si>
  <si>
    <t>MKHUỲNH VĂN ĐẠT</t>
  </si>
  <si>
    <t>MKCao Thị Bích Trang</t>
  </si>
  <si>
    <t>MKToàn Lệ Đăng Khoa</t>
  </si>
  <si>
    <t>MKChâu Hồng Tuấn</t>
  </si>
  <si>
    <t>CENPhạm Quốc Thịnh</t>
  </si>
  <si>
    <t>CENLê Thị Hồng</t>
  </si>
  <si>
    <t>NORTHNguyễn Thị Nga</t>
  </si>
  <si>
    <t>SENguyễn Trương Anh Trang</t>
  </si>
  <si>
    <t>MKTrần Thái Thiện</t>
  </si>
  <si>
    <t>CENLương Thị xuân</t>
  </si>
  <si>
    <t>CENPHAN VĂN DINH</t>
  </si>
  <si>
    <t>CENLê Thị Hương</t>
  </si>
  <si>
    <t>CENNguyễn Thanh Minh</t>
  </si>
  <si>
    <t>CENĐinh Công Thế Anh</t>
  </si>
  <si>
    <t>CENNguyễn Xuân Được</t>
  </si>
  <si>
    <t>CENDƯƠNG TRIỆU QUÍ</t>
  </si>
  <si>
    <t>CENNguyễn Phú Hưng</t>
  </si>
  <si>
    <t>CENBùi Mạnh Cường</t>
  </si>
  <si>
    <t>CENLương Khánh Hòa</t>
  </si>
  <si>
    <t>NORTHHồ Văn Hoan</t>
  </si>
  <si>
    <t xml:space="preserve">NORTHMai Trọng Phi  </t>
  </si>
  <si>
    <t>NORTHHoàng Quốc Nhật</t>
  </si>
  <si>
    <t>NORTHDương Văn Quy</t>
  </si>
  <si>
    <t>NORTHPhạm Thu Thảo</t>
  </si>
  <si>
    <t xml:space="preserve">NORTHNguyễn Thi Duyên </t>
  </si>
  <si>
    <t>NORTHNguyễn Văn Phong 1</t>
  </si>
  <si>
    <t>NORTHNguyễn Văn Công 2</t>
  </si>
  <si>
    <t>NORTHCao Văn Tùng</t>
  </si>
  <si>
    <t>NORTHVũ Thị Vân</t>
  </si>
  <si>
    <t>NORTHĐỗ Tuấn Vũ</t>
  </si>
  <si>
    <t>NORTHĐặng Quang Minh</t>
  </si>
  <si>
    <t>NORTHTạ Thị Giang</t>
  </si>
  <si>
    <t>NORTHNguyễn Đình Kiên</t>
  </si>
  <si>
    <t>NORTHNguyễn Tiến Lực</t>
  </si>
  <si>
    <t>NORTHHoàng Quốc Việt</t>
  </si>
  <si>
    <t>NORTHLê Thị Kim Oanh</t>
  </si>
  <si>
    <t>NORTHNguyễn Thị Thuý 1</t>
  </si>
  <si>
    <t>NORTHCông Thị Thanh Hằng</t>
  </si>
  <si>
    <t>NORTHTrịnh Văn Dũng</t>
  </si>
  <si>
    <t>NORTHPhạm Ngọc Hiếu</t>
  </si>
  <si>
    <t>HCMNguyễn Thanh Vân</t>
  </si>
  <si>
    <t>CENNguyễn Thị Hải Lý</t>
  </si>
  <si>
    <t>CENNGUYỄN THỊ THANH HUYỀN</t>
  </si>
  <si>
    <t>CENHOÀNG THỊ THANH BÌNH</t>
  </si>
  <si>
    <t>CENVÕ THỊ NGỌC LINH</t>
  </si>
  <si>
    <t>CENNGUYỄN VĂN THÁI</t>
  </si>
  <si>
    <t>CENNguyễn Thị Hồng Thắm</t>
  </si>
  <si>
    <t>MKTrần Thị Hương Giang</t>
  </si>
  <si>
    <t>MKLê Công Đoàn</t>
  </si>
  <si>
    <t>MKCao Hoàng Long</t>
  </si>
  <si>
    <t>MKNguyễn Minh Trí</t>
  </si>
  <si>
    <t>MKNguyễn Hùng Vĩ</t>
  </si>
  <si>
    <t>MKNguyễn Văn Nam</t>
  </si>
  <si>
    <t>MKDANH TÂM</t>
  </si>
  <si>
    <t>MKDANH CƯƠNG</t>
  </si>
  <si>
    <t>MKNguyễn Thị Kim Ten</t>
  </si>
  <si>
    <t>MKTrương Văn Toàn</t>
  </si>
  <si>
    <t>MKLê Hải Phương</t>
  </si>
  <si>
    <t>SENguyễn Minh Khai</t>
  </si>
  <si>
    <t>SENguyễn Thị Nhinh</t>
  </si>
  <si>
    <t>SELăng Trần Nguyệt Chi</t>
  </si>
  <si>
    <t>SEHoàng Văn Kiên</t>
  </si>
  <si>
    <t>SEPhùng Nguyễn Phúc Huy</t>
  </si>
  <si>
    <t>SEPhạm Thanh Phước</t>
  </si>
  <si>
    <t>SEVũ Ngọc Quang</t>
  </si>
  <si>
    <t>SENguyễn Minh Nam</t>
  </si>
  <si>
    <t>SEHuỳnh Tấn Phát</t>
  </si>
  <si>
    <t>SENguyễn Hoàng Phong</t>
  </si>
  <si>
    <t>SENguyễn Thị Mỹ Thùy</t>
  </si>
  <si>
    <t>SENguyễn Thị Thu Hằng</t>
  </si>
  <si>
    <t>SELê Thanh Hùng</t>
  </si>
  <si>
    <t>SEMai Thị Ngọc</t>
  </si>
  <si>
    <t>SEĐỗ Thị Tuyết</t>
  </si>
  <si>
    <t>SEPhan Xuân Thoại</t>
  </si>
  <si>
    <t>SENguyễn Hiếu Thiện</t>
  </si>
  <si>
    <t>NORTHTriệu Văn Vinh 1</t>
  </si>
  <si>
    <t>NORTHNguyễn Minh Anh</t>
  </si>
  <si>
    <t>NORTHBùi Văn Long</t>
  </si>
  <si>
    <t>NORTHNguyễn Quốc Vũ</t>
  </si>
  <si>
    <t>NORTHNguyễn Hữu Trí</t>
  </si>
  <si>
    <t>NORTHNguyễn Thị Ánh</t>
  </si>
  <si>
    <t>NORTHNguyễn Duy Có 1</t>
  </si>
  <si>
    <t>NORTHPhùng Văn Sự</t>
  </si>
  <si>
    <t>NORTHTạ Kiên Trung</t>
  </si>
  <si>
    <t>NORTHĐào Trọng Duy</t>
  </si>
  <si>
    <t>NORTHNguyễn Văn Phong</t>
  </si>
  <si>
    <t>HCMHà Văn Mạnh</t>
  </si>
  <si>
    <t>HCMNguyễn Thị Lại</t>
  </si>
  <si>
    <t>HCMVũ Ngọc Ánh</t>
  </si>
  <si>
    <t>HCMHoàng Thị Giáng Thu</t>
  </si>
  <si>
    <t>HCMTrần Văn Lâm</t>
  </si>
  <si>
    <t>HCMNguyễn Thị Lan Anh</t>
  </si>
  <si>
    <t>HCMPhan Quang Khải</t>
  </si>
  <si>
    <t>HCMNguyễn Thị Thanh Loan</t>
  </si>
  <si>
    <t>HCMNguyễn Thành Trung</t>
  </si>
  <si>
    <t>HCMTừ Tứ Thiện</t>
  </si>
  <si>
    <t xml:space="preserve">HCMPhạm Nhật Minh </t>
  </si>
  <si>
    <t>HCMPhạm Minh Công</t>
  </si>
  <si>
    <t>HCMNguyễn Văn Tuấn</t>
  </si>
  <si>
    <t>HCMĐinh Thị Loan Trang</t>
  </si>
  <si>
    <t>MTTrần Thị Minh</t>
  </si>
  <si>
    <t>MKPhan Quang Nhuận</t>
  </si>
  <si>
    <t>SETrần Thị Tuyết Nhung</t>
  </si>
  <si>
    <t>HCMNguyễn Thị Yến Phương</t>
  </si>
  <si>
    <t>CENPhạm Thị Thùy Mỵ</t>
  </si>
  <si>
    <t>HCMĐoàn Thế Vinh</t>
  </si>
  <si>
    <t>NORTHNguyễn Thị Hà N1</t>
  </si>
  <si>
    <t>NORTHNguyễn Thanh Huyền</t>
  </si>
  <si>
    <t>NORTHTrần Xuân Vũ</t>
  </si>
  <si>
    <t>NORTHNguyễn Thị Duyên</t>
  </si>
  <si>
    <t>NORTHNguyễn Thúy Quỳnh</t>
  </si>
  <si>
    <t>NORTHNguyễn Tuấn Vũ</t>
  </si>
  <si>
    <t>NORTHNguyễn Thị Hà Trang</t>
  </si>
  <si>
    <t>NORTHNguyễn Đức Hùng</t>
  </si>
  <si>
    <t>NORTHPhạm Thị Lan Anh</t>
  </si>
  <si>
    <t>NORTHTrần Văn Huy</t>
  </si>
  <si>
    <t>NORTHPhạm Thành Trung</t>
  </si>
  <si>
    <t>NORTHNguyễn Đức Nhật</t>
  </si>
  <si>
    <t>NORTHNguyễn Văn Hưng</t>
  </si>
  <si>
    <t>NORTHHà Xuân Dân</t>
  </si>
  <si>
    <t>NORTHLê Duy Hưng</t>
  </si>
  <si>
    <t>NORTHPhạm Văn Hiền</t>
  </si>
  <si>
    <t xml:space="preserve">NORTHHà Minh Thông </t>
  </si>
  <si>
    <t xml:space="preserve">NORTHTrần Ngọc Tuân </t>
  </si>
  <si>
    <t>CENNguyễn Phước Quý</t>
  </si>
  <si>
    <t>CENĐinh Minh Lam</t>
  </si>
  <si>
    <t>CENTrần Viết Minh</t>
  </si>
  <si>
    <t>CENNguyễn Tất Niên</t>
  </si>
  <si>
    <t>CENĐặng Thị Thanh Thảo</t>
  </si>
  <si>
    <t>CENNguyễn Thị Hưởng</t>
  </si>
  <si>
    <t>CENNguyễn Đức Long</t>
  </si>
  <si>
    <t>CENMai Chí Trung</t>
  </si>
  <si>
    <t>CENTrần Thị Vân</t>
  </si>
  <si>
    <t>SEPhạm Xuân Hùng</t>
  </si>
  <si>
    <t>SELê Thị Hà</t>
  </si>
  <si>
    <t>SENguyễn Trọng Hiếu</t>
  </si>
  <si>
    <t>SELại Thế Hiển</t>
  </si>
  <si>
    <t>SEHoàng Văn Nghĩa</t>
  </si>
  <si>
    <t>SEBùi Văn Minh</t>
  </si>
  <si>
    <t>MKTrần Thanh Hùng</t>
  </si>
  <si>
    <t>SEThái Nhật Xuân</t>
  </si>
  <si>
    <t>SENguyễn Thị Kim Sen</t>
  </si>
  <si>
    <t>SEVũ Phi Long</t>
  </si>
  <si>
    <t>SECao Thành Quý</t>
  </si>
  <si>
    <t>MKLê Thái Phương</t>
  </si>
  <si>
    <t>MKChâu Tuấn Đạt</t>
  </si>
  <si>
    <t>MKLê Nam Phương</t>
  </si>
  <si>
    <t xml:space="preserve">MKPhạm Văn Đức </t>
  </si>
  <si>
    <t>CENVõ Ngọc Hoàng Sanh</t>
  </si>
  <si>
    <t>SENguyễn Tấn Lực</t>
  </si>
  <si>
    <t>MKHuỳnh Thị Ngọc Kim</t>
  </si>
  <si>
    <t>NORTHNguyễn Mạnh Cường 1</t>
  </si>
  <si>
    <t>NORTHNguyễn Khánh Sơn</t>
  </si>
  <si>
    <t>NORTHTrần Thanh Tuấn</t>
  </si>
  <si>
    <t xml:space="preserve">NORTHHoàng Mạnh Trường  </t>
  </si>
  <si>
    <t>HCMTrần Thị Diễm</t>
  </si>
  <si>
    <t>HCMHồ Thiên Đạt</t>
  </si>
  <si>
    <t>HCMTrần Văn Hiệp</t>
  </si>
  <si>
    <t>HCMNguyễn Văn Phụng</t>
  </si>
  <si>
    <t>HCMHồ Kim Long</t>
  </si>
  <si>
    <t>HCMLê Thanh Tùng</t>
  </si>
  <si>
    <t>HCMHuỳnh Ngọc Thịnh</t>
  </si>
  <si>
    <t>MKĐoàn Thanh Vương</t>
  </si>
  <si>
    <t>MKTrần Văn Day</t>
  </si>
  <si>
    <t>NORTHDương Hữu Tuân</t>
  </si>
  <si>
    <t>CENPhạm Văn Duy</t>
  </si>
  <si>
    <t>CENLê Quốc Lộc</t>
  </si>
  <si>
    <t>CENNguyễn Hoàng Ánh</t>
  </si>
  <si>
    <t>HCMLâm Tuấn Thành</t>
  </si>
  <si>
    <t>HCMTrần Bá Dũng</t>
  </si>
  <si>
    <t>HCMNguyễn Hữu  Phúc</t>
  </si>
  <si>
    <t>HCMNgô Trường Giang</t>
  </si>
  <si>
    <t>HCMBùi Ngọc Duy</t>
  </si>
  <si>
    <t>HCMNguyễn Minh Tiến</t>
  </si>
  <si>
    <t>HCMHồ Vĩnh Thành</t>
  </si>
  <si>
    <t>HCMLê Thị Kim Lan</t>
  </si>
  <si>
    <t>HCMTrần Hảo</t>
  </si>
  <si>
    <t>HCMQuách Học Hiếu</t>
  </si>
  <si>
    <t>HCMVăn Phước Lạc</t>
  </si>
  <si>
    <t>HCMNguyễn Mạnh Cường</t>
  </si>
  <si>
    <t>HCMĐào Thanh Nhân</t>
  </si>
  <si>
    <t>HCMNguyễn Cao Tiến Đạt</t>
  </si>
  <si>
    <t>HCMTrương Võ Kỳ Châu</t>
  </si>
  <si>
    <t>HCMNguyễn Văn Hà</t>
  </si>
  <si>
    <t>HCMLê Nhân Đức</t>
  </si>
  <si>
    <t>HCMNguyễn Thị Mỹ Khánh</t>
  </si>
  <si>
    <t>HCMPhan Thị Mỹ Duyên</t>
  </si>
  <si>
    <t>HCMTrần Đức Huy</t>
  </si>
  <si>
    <t>HCMTiêu Minh Tường</t>
  </si>
  <si>
    <t>HCMLê Tân Trung Hiếu</t>
  </si>
  <si>
    <t>HCMLưu Công Huân</t>
  </si>
  <si>
    <t>HCMNguyễn Đức thuận</t>
  </si>
  <si>
    <t>HCMLê Hồng Cường</t>
  </si>
  <si>
    <t>SENguyễn Nam Anh</t>
  </si>
  <si>
    <t>SEHồ Văn Tuấn</t>
  </si>
  <si>
    <t>SELương Quốc Long</t>
  </si>
  <si>
    <t>MKNguyễn Văn Hòa</t>
  </si>
  <si>
    <t>MK Nguyễn Văn Nam</t>
  </si>
  <si>
    <t>MKLê Thị Cẩm Nhung</t>
  </si>
  <si>
    <t>NORTHNguyễn Thị Thúy 1</t>
  </si>
  <si>
    <t>NORTHNguyễn Văn Khoa</t>
  </si>
  <si>
    <t>NORTHLý Văn Lộc</t>
  </si>
  <si>
    <t>NORTHNguyễn Thị Linh</t>
  </si>
  <si>
    <t>NORTHPhạm Thị Mai Hương</t>
  </si>
  <si>
    <t>NORTHNguyễn Anh Đức</t>
  </si>
  <si>
    <t>NORTHPhan Ngọc Huy1</t>
  </si>
  <si>
    <t>NORTHBùi Thị Hồng Nhung</t>
  </si>
  <si>
    <t>NORTHNguyễn Thúy Vinh</t>
  </si>
  <si>
    <t>NORTHLê Quang Vũ</t>
  </si>
  <si>
    <t>NORTHĐinh Văn Thao</t>
  </si>
  <si>
    <t>NORTHPhạm Văn Hồng</t>
  </si>
  <si>
    <t>CENLê Cầu</t>
  </si>
  <si>
    <t>CENLê Thị Mỹ Hiệp</t>
  </si>
  <si>
    <t>CENLê Công Duy Quang</t>
  </si>
  <si>
    <t>SENguyễn Thành Duy</t>
  </si>
  <si>
    <t>NORTHPhạm Đình Phương</t>
  </si>
  <si>
    <t>NORTHĐoàn Hà Kiều Oanh</t>
  </si>
  <si>
    <t>MKNgô Hiệp</t>
  </si>
  <si>
    <t>MKVõ Thị Thúy</t>
  </si>
  <si>
    <t>MKMã Thanh Minh</t>
  </si>
  <si>
    <t>MKNguyễn Hồng Nhãn</t>
  </si>
  <si>
    <t>MKPhan Văn Tòng</t>
  </si>
  <si>
    <t>SEHồ Hữu Nghĩa</t>
  </si>
  <si>
    <t>SEPhạm Thị Trang</t>
  </si>
  <si>
    <t>SENguyễn Châu Nhất Linh</t>
  </si>
  <si>
    <t>SENguyễn Anh Khoa</t>
  </si>
  <si>
    <t>SELê Phương Loan</t>
  </si>
  <si>
    <t>SEĐặng Tường Bảo</t>
  </si>
  <si>
    <t>SEPhạm Văn Hiền</t>
  </si>
  <si>
    <t>SETrần Mạnh Hùng</t>
  </si>
  <si>
    <t>SETât Thắng</t>
  </si>
  <si>
    <t>SECao Nguyễn Thế</t>
  </si>
  <si>
    <t>SENguyễn Anh Diểm</t>
  </si>
  <si>
    <t>SELại Thế Vinh</t>
  </si>
  <si>
    <t>SEPhạm Minh Tiến</t>
  </si>
  <si>
    <t>SEHồ Hữu Công</t>
  </si>
  <si>
    <t>CENNgô Phú Quốc</t>
  </si>
  <si>
    <t>SENghiêm Xuân Yên</t>
  </si>
  <si>
    <t>HCMNguyễn Hùng Chiến</t>
  </si>
  <si>
    <t>HCMVõ Hoàng Thanh</t>
  </si>
  <si>
    <t>HCMVõ Thanh An</t>
  </si>
  <si>
    <t>HCMTrần Anh Kiệt</t>
  </si>
  <si>
    <t>HCMTrần Minh Toàn</t>
  </si>
  <si>
    <t xml:space="preserve">HCMTrần Minh Thuận </t>
  </si>
  <si>
    <t>HCMNguyễn Phi Vũ</t>
  </si>
  <si>
    <t>HCMLa Phước Trung</t>
  </si>
  <si>
    <t>HCMNguyễn Quốc Vũ</t>
  </si>
  <si>
    <t>HCMLê Vũ Trí Dũng</t>
  </si>
  <si>
    <t>HCMLê Tấn Thạnh</t>
  </si>
  <si>
    <t>HCMVõ Quang Huy</t>
  </si>
  <si>
    <t>HCMHoàng Mỹ Quyên</t>
  </si>
  <si>
    <t>HCMLê Phạm Tính</t>
  </si>
  <si>
    <t>HCMLê Thị Tình</t>
  </si>
  <si>
    <t>HCMBùi Công Mạnh</t>
  </si>
  <si>
    <t>HCMPhan Nguyễn Quang Thịnh</t>
  </si>
  <si>
    <t xml:space="preserve">HCMVõ Thành Phi </t>
  </si>
  <si>
    <t>HCMLư Trung Long</t>
  </si>
  <si>
    <t>HCMHồ Vỹ Trường Giang</t>
  </si>
  <si>
    <t>HCMTrần Đình Dương</t>
  </si>
  <si>
    <t>HCMBùi Hữu Đạt</t>
  </si>
  <si>
    <t xml:space="preserve">HCMNguyễn Đức Trọng </t>
  </si>
  <si>
    <t>HCMTrần Đức Duy</t>
  </si>
  <si>
    <t>HCMNguyễn Thị Hồng</t>
  </si>
  <si>
    <t>HCMNguyễn Ngọc Thơm</t>
  </si>
  <si>
    <t>HCMHà Thị Như Ngọc</t>
  </si>
  <si>
    <t>HCMDưng Thị Hoa</t>
  </si>
  <si>
    <t>HCMLê Chí Dũng</t>
  </si>
  <si>
    <t>HCMNguyễn Văn Đình Phú</t>
  </si>
  <si>
    <t>HCMTrần Quốc Cương</t>
  </si>
  <si>
    <t>HCMĐỗ Anh Tuấn</t>
  </si>
  <si>
    <t>HCMNguyễn Tùng Vương</t>
  </si>
  <si>
    <t>HCMLê Long Hồ</t>
  </si>
  <si>
    <t>HCMPhùng Văn Vinh</t>
  </si>
  <si>
    <t>MTHoàng Thị Thu Thủy</t>
  </si>
  <si>
    <t>HCMThái Anh Nguyên</t>
  </si>
  <si>
    <t xml:space="preserve">HCMPhan Tựu </t>
  </si>
  <si>
    <t>HCMNguyễn Toni</t>
  </si>
  <si>
    <t>SENguyễn Thị Kim Ngân</t>
  </si>
  <si>
    <t>HCMVõ Thành Nhựt</t>
  </si>
  <si>
    <t>HCMHồ Thái Phương</t>
  </si>
  <si>
    <t>HCMNguyễn Phương Uyên</t>
  </si>
  <si>
    <t>HCMHuỳnh Đình Huy</t>
  </si>
  <si>
    <t>HCMHuỳnh văn Nhân</t>
  </si>
  <si>
    <t>HCMNguyễn Hữu Mạnh</t>
  </si>
  <si>
    <t>HCMNguyễn Đức Trung</t>
  </si>
  <si>
    <t>SEHoàng Thị Quân</t>
  </si>
  <si>
    <t>SENGÔ THỊ HỒNG LOAN</t>
  </si>
  <si>
    <t>SELÊ DƯƠNG KIM MINH</t>
  </si>
  <si>
    <t>SENguyễn Minh Nguyệt</t>
  </si>
  <si>
    <t>SEHồ Minh Thiện</t>
  </si>
  <si>
    <t>SEHồ Nguyễn Thùy Trang</t>
  </si>
  <si>
    <t>SEĐặng Văn Anh</t>
  </si>
  <si>
    <t>MKTrương Hoàng Giang</t>
  </si>
  <si>
    <t>MKPhan Trường Nhựt</t>
  </si>
  <si>
    <t>MKVõ Thị Mỹ Dương</t>
  </si>
  <si>
    <t>MKLê Văn Lê</t>
  </si>
  <si>
    <t>MKĐẶNG HOÀI PHÚC</t>
  </si>
  <si>
    <t>MKTRANG QUỐC PHONG</t>
  </si>
  <si>
    <t>MKVÕ THỊ NGỌC QUYỀN</t>
  </si>
  <si>
    <t>MKTRẦN NGỌC TẤN</t>
  </si>
  <si>
    <t>MKVŨ THANH TÒNG</t>
  </si>
  <si>
    <t>MKNguyễn Đoàn Minh Tân</t>
  </si>
  <si>
    <t>MK Lâm Vũ Bình</t>
  </si>
  <si>
    <t>MKChâu Minh Vương</t>
  </si>
  <si>
    <t>NORTHNguyễn Thị Huyền</t>
  </si>
  <si>
    <t>NORTHTrần Thị Thùy cũ</t>
  </si>
  <si>
    <t>NORTHNguyễn Hoàng Nam</t>
  </si>
  <si>
    <t>NORTHThạch Thái Tân</t>
  </si>
  <si>
    <t>NORTHLê Sỹ Anh</t>
  </si>
  <si>
    <t>NORTHNguyễn Tiến Sáng</t>
  </si>
  <si>
    <t xml:space="preserve">NORTHLê Văn Thắng </t>
  </si>
  <si>
    <t xml:space="preserve">NORTHTrần Văn Mẫn </t>
  </si>
  <si>
    <t>NORTHTrần Thị Thanh Thương</t>
  </si>
  <si>
    <t>HCMVõ Minh Hoàng</t>
  </si>
  <si>
    <t>HCMNguyễn Dũng Minh Đức</t>
  </si>
  <si>
    <t>HCMTrần Thanh Nhã</t>
  </si>
  <si>
    <t>HCMĐặng Bảo Thu</t>
  </si>
  <si>
    <t>HCMLê Quốc Liêm</t>
  </si>
  <si>
    <t>HCMHuỳnh Bội Linh</t>
  </si>
  <si>
    <t>HCMNguyễn Phước Lộc</t>
  </si>
  <si>
    <t>HCMLê Ngọc Thịnh</t>
  </si>
  <si>
    <t>HCMLâm Minh Cường</t>
  </si>
  <si>
    <t>HCMNguyễn Thị Ngọc Trinh</t>
  </si>
  <si>
    <t>HCMBùi Văn Cường</t>
  </si>
  <si>
    <t>MTMTLê Thị Triều</t>
  </si>
  <si>
    <t>NORTHHoàng Thanh Hiền</t>
  </si>
  <si>
    <t>NORTHTrần Thị Vẽ</t>
  </si>
  <si>
    <t>NORTHNguyễn Văn Hải</t>
  </si>
  <si>
    <t>CENHoàng Nam Tây</t>
  </si>
  <si>
    <t>CENĐinh Văn Phú</t>
  </si>
  <si>
    <t>CENNguyễn Mạnh Huy</t>
  </si>
  <si>
    <t>CENTrần Văn Nhơn</t>
  </si>
  <si>
    <t>CENTrương Định</t>
  </si>
  <si>
    <t>NORTHDương Thị Mai</t>
  </si>
  <si>
    <t>NORTHNguyễn Đình Quyết</t>
  </si>
  <si>
    <t>NORTHHoàng Thị Dung</t>
  </si>
  <si>
    <t>HCMNguyễn Thị Diễm Trang</t>
  </si>
  <si>
    <t>HCMDương Thị Thanh Thảo</t>
  </si>
  <si>
    <t>MTNguyễn Thị Mỹ Khanh</t>
  </si>
  <si>
    <t>HCMDương Nghĩa Hiệp</t>
  </si>
  <si>
    <t>HCMChâu Phước Quang</t>
  </si>
  <si>
    <t>HCMHà Mỹ Hương</t>
  </si>
  <si>
    <t>HCMNguyễn Ngọc Bảo Trân</t>
  </si>
  <si>
    <t>HCMNguyễn Thị Kim Lan</t>
  </si>
  <si>
    <t>HCMVũ Thị Bích Vân</t>
  </si>
  <si>
    <t>HCMNguyễn Thế Nam</t>
  </si>
  <si>
    <t>HCMLê Minh Hùng</t>
  </si>
  <si>
    <t>HCMNguyễn Thị Huyền Trâm</t>
  </si>
  <si>
    <t>HCMNguyễn Thế Hậu</t>
  </si>
  <si>
    <t>HCMNguyễn Văn Tý</t>
  </si>
  <si>
    <t>MTNgô Đức Hải</t>
  </si>
  <si>
    <t>MTTrần Thị Thúy</t>
  </si>
  <si>
    <t>MKLê Văn Tuấn</t>
  </si>
  <si>
    <t>MKPhan Nhật Duy</t>
  </si>
  <si>
    <t>MKDƯƠNG THỊ CẨM HẰNG</t>
  </si>
  <si>
    <t>MKTrần Bích Niên</t>
  </si>
  <si>
    <t>SEĐỗ Hữu Niềm</t>
  </si>
  <si>
    <t>SETô Thị Thanh Thủy</t>
  </si>
  <si>
    <t>MKNGUYỄN TRỌNG DUY</t>
  </si>
  <si>
    <t>SETống Hữu Công</t>
  </si>
  <si>
    <t>NORTHTrần Thị Thanh Hương</t>
  </si>
  <si>
    <t>NORTHLê Xuân Hưng</t>
  </si>
  <si>
    <t>NORTHNguyễn Thị Bích Ngọc</t>
  </si>
  <si>
    <t>NORTHNguyễn Trường Giang</t>
  </si>
  <si>
    <t>NORTHNguyễn Tùng Dương</t>
  </si>
  <si>
    <t>HCMNguyễn Duy Lâm</t>
  </si>
  <si>
    <t>HCMLê Thị Bích Phương</t>
  </si>
  <si>
    <t>HCMVõ Thị Mỹ Dung</t>
  </si>
  <si>
    <t>HCMNguyễn Thị Thùy Trang</t>
  </si>
  <si>
    <t>HCMLê Quang Huy</t>
  </si>
  <si>
    <t>HCMNguyễn Hải Hà</t>
  </si>
  <si>
    <t>HCMVõ Văn Lâm</t>
  </si>
  <si>
    <t>HCMNguyễn Thị Mỹ Hạnh</t>
  </si>
  <si>
    <t>SENguyễn Thị Mộng Cầm</t>
  </si>
  <si>
    <t>SENguyễn Hoàng Tuấn</t>
  </si>
  <si>
    <t>MKHà Công Chánh</t>
  </si>
  <si>
    <t>MKNguyễn Minh Phú</t>
  </si>
  <si>
    <t>MKNguyễn Quốc Quý</t>
  </si>
  <si>
    <t>SENguyễn Văn Quý</t>
  </si>
  <si>
    <t>MKLê Hoàng Vũ</t>
  </si>
  <si>
    <t>HCMNguyễn Văn Giang</t>
  </si>
  <si>
    <t>HCMNguyễn Hồng Hòa</t>
  </si>
  <si>
    <t>HCMNguyễn Thị Thu Thảo</t>
  </si>
  <si>
    <t>HCMTrần Văn Thành</t>
  </si>
  <si>
    <t>HCMĐặng Thanh Nhã</t>
  </si>
  <si>
    <t>HCMNguyễn Thị Phượng Hằng</t>
  </si>
  <si>
    <t>HCMNguyễn Hồ Minh Thuận</t>
  </si>
  <si>
    <t>HCMNgô Quốc Tiến</t>
  </si>
  <si>
    <t>MTDư Ngọc Anh</t>
  </si>
  <si>
    <t>HCMLê Đình Minh</t>
  </si>
  <si>
    <t>MKVõ Phương Duy</t>
  </si>
  <si>
    <t>SEHoàng Công Pháp</t>
  </si>
  <si>
    <t>NORTHNguyễn Sỹ Tuân</t>
  </si>
  <si>
    <t>NORTHMai Trọng Phi</t>
  </si>
  <si>
    <t>NORTHTạ Xuân Tuấn</t>
  </si>
  <si>
    <t>NORTHĐoàn Quyết Thắng</t>
  </si>
  <si>
    <t>NORTHKhuất Quang Chung</t>
  </si>
  <si>
    <t>NORTHNguyễn Minh Tú</t>
  </si>
  <si>
    <t>NORTHNguyễn Thị Cẩm Hà</t>
  </si>
  <si>
    <t>NORTHHoàng Mạnh Trường</t>
  </si>
  <si>
    <t>NORTHVũ Thị Bách Diệp</t>
  </si>
  <si>
    <t>NORTHNguyễn Công Thắng</t>
  </si>
  <si>
    <t>MKHà Hửu Ngân</t>
  </si>
  <si>
    <t>MKHÀ NGỌC THỦY</t>
  </si>
  <si>
    <t>SENguyễn Chiến Trường</t>
  </si>
  <si>
    <t>MKChâu Minh Thiện</t>
  </si>
  <si>
    <t>HCMNguyễn Minh Hòa</t>
  </si>
  <si>
    <t>SENgô Nguyễn Thị Thiên Lý</t>
  </si>
  <si>
    <t>SENguyễn Thanh Dũng</t>
  </si>
  <si>
    <t>SEHoàng Minh Tuấn</t>
  </si>
  <si>
    <t>SETrần Hữu Dàn</t>
  </si>
  <si>
    <t>CENHoàng Xuân Rôn</t>
  </si>
  <si>
    <t>CENHuỳnh Văn Tường</t>
  </si>
  <si>
    <t>CENNguyễn Văn Điểm</t>
  </si>
  <si>
    <t>CENLê Thị Bình</t>
  </si>
  <si>
    <t>CENTống Phước Hòa</t>
  </si>
  <si>
    <t>NORTHNgô Thị Thắm2</t>
  </si>
  <si>
    <t>CENNguyễn Hoàng Mân</t>
  </si>
  <si>
    <t>CENNguyễn Minh Hào</t>
  </si>
  <si>
    <t>HCMNguyễn Viết Bình</t>
  </si>
  <si>
    <t>HCMPhạm Gia Yến</t>
  </si>
  <si>
    <t>HCMHuỳnh Thị Thanh Nhã</t>
  </si>
  <si>
    <t>HCMHuỳnh Thị Bé Giang</t>
  </si>
  <si>
    <t>HCMNgô Hùng Cường</t>
  </si>
  <si>
    <t>HCMQuách Khánh Thuận</t>
  </si>
  <si>
    <t>CENTrần Thị Ngọc Lan</t>
  </si>
  <si>
    <t>MKNguyễn Thị Nhẹ</t>
  </si>
  <si>
    <t>MKNguyễn Tuấn Nam</t>
  </si>
  <si>
    <t>MKVũ Bão Trung</t>
  </si>
  <si>
    <t>SELê Văn Biên</t>
  </si>
  <si>
    <t>SEPham Thị Lê</t>
  </si>
  <si>
    <t>HCMTrương Thành An</t>
  </si>
  <si>
    <t>HCMTrần Thị Huyền Trang</t>
  </si>
  <si>
    <t>MKLê Anh Trường</t>
  </si>
  <si>
    <t>NORTHNguyễn Thị Thảo</t>
  </si>
  <si>
    <t>NORTHLê Vĩnh Phúc</t>
  </si>
  <si>
    <t>CENNguyễn Công Duy</t>
  </si>
  <si>
    <t>CENNguyễn Văn Trọng</t>
  </si>
  <si>
    <t>HCMNguyễn Thanh An</t>
  </si>
  <si>
    <t>MKNguyễn Minh Đức</t>
  </si>
  <si>
    <t>SENguyễn Văn Thắm</t>
  </si>
  <si>
    <t>SENguyễn Văn Chí</t>
  </si>
  <si>
    <t>SEVũ Thị Bích Liểu</t>
  </si>
  <si>
    <t>NORTHTrương Văn Hoàng</t>
  </si>
  <si>
    <t>HCMTrịnh Nguyên Vỹ</t>
  </si>
  <si>
    <t>HCMNguyễn Thị Hằng 2</t>
  </si>
  <si>
    <t>HCMLê Thị Hoàng Oanh</t>
  </si>
  <si>
    <t>NORTHNguyễn Công Toàn 1</t>
  </si>
  <si>
    <t>MKTrịnh Văn Kiển</t>
  </si>
  <si>
    <t>MKTrần Thị Tuyết Loan</t>
  </si>
  <si>
    <t>MKNgô Hồng Đông</t>
  </si>
  <si>
    <t>HCMLê Hoàng Khoa</t>
  </si>
  <si>
    <t>HCMChu Đình Lý</t>
  </si>
  <si>
    <t>HCMDương Văn Khem</t>
  </si>
  <si>
    <t>NORTHTrần Thị Thùy</t>
  </si>
  <si>
    <t>HCMĐào Duy Kỳ</t>
  </si>
  <si>
    <t>HCMNguyễn Mạnh Quyền</t>
  </si>
  <si>
    <t>HCMLê Minh Sang</t>
  </si>
  <si>
    <t>MKLê Long Triều</t>
  </si>
  <si>
    <t>MKPhùng Nhựt Trung</t>
  </si>
  <si>
    <t>MKNguyễn Thị Cẩm Giang</t>
  </si>
  <si>
    <t>MKLê Thanh Toàn</t>
  </si>
  <si>
    <t>SENguyễn Hữu Du</t>
  </si>
  <si>
    <t>NORTHPhạm Thị Kim Cương</t>
  </si>
  <si>
    <t>NORTHVũ Mạnh Tuấn</t>
  </si>
  <si>
    <t>CENVũ Thị Thảo</t>
  </si>
  <si>
    <t>CENThái Thị Bạch Tuyết</t>
  </si>
  <si>
    <t>CENDương Văn Điền</t>
  </si>
  <si>
    <t>HCMTrần Đăng Dũng</t>
  </si>
  <si>
    <t>HCMDương Thị Bảo Khánh</t>
  </si>
  <si>
    <t>HCMHồ Ngọc Quốc</t>
  </si>
  <si>
    <t>HCMTrịnh Thiên Phát</t>
  </si>
  <si>
    <t>SELƯU BẢO CƯỜNG</t>
  </si>
  <si>
    <t>SENGUYỄN TUẤN CẢNH</t>
  </si>
  <si>
    <t>SELÊ QUỐC TRƯỜNG</t>
  </si>
  <si>
    <t>SETRẦN MINH KHANG</t>
  </si>
  <si>
    <t>HCMNguyễn Hữu viết Trung</t>
  </si>
  <si>
    <t>HCMPhạm hùng cường</t>
  </si>
  <si>
    <t>HCMTrần Đình Tốn</t>
  </si>
  <si>
    <t>HCMNguyễn Hoàng Hải</t>
  </si>
  <si>
    <t>MKLê Mạnh Hùng</t>
  </si>
  <si>
    <t xml:space="preserve">MKNguyễn Văn Tùng </t>
  </si>
  <si>
    <t>HCMTrần Thiện Du</t>
  </si>
  <si>
    <t>CENLê Quốc Đạt</t>
  </si>
  <si>
    <t>MKĐinh Chiến Hữu</t>
  </si>
  <si>
    <t>SEPhạm Thị Thanh Thảo</t>
  </si>
  <si>
    <t>CENTHÁI THỊ THANH</t>
  </si>
  <si>
    <t>HCMChâu Duy Cường</t>
  </si>
  <si>
    <t>CENPhạm Thị Thơm</t>
  </si>
  <si>
    <t>MKHuỳnh Ngọc Phương</t>
  </si>
  <si>
    <t>SEChâu Thị Thu Hương</t>
  </si>
  <si>
    <t>SELÊ PHAN THẾ HIỀN</t>
  </si>
  <si>
    <t>SENGUYỄN HỮU PHƯỚC</t>
  </si>
  <si>
    <t>NORTHLê Đức Trọng</t>
  </si>
  <si>
    <t>HCM Nguyễn Hữu Tố</t>
  </si>
  <si>
    <t>HCM Lâm Quang Danh</t>
  </si>
  <si>
    <t>CENTrịnh Văn Minh</t>
  </si>
  <si>
    <t>SENguyễn Văn Sơn</t>
  </si>
  <si>
    <t>SENhâm Công Điệp</t>
  </si>
  <si>
    <t>SELâm Phú  Đức</t>
  </si>
  <si>
    <t>MTPhạm Thị Hường</t>
  </si>
  <si>
    <t>MKVương Thị Mỹ Ngọc</t>
  </si>
  <si>
    <t>MKTống Trong Nhân</t>
  </si>
  <si>
    <t>SEBùi Thành Tâm</t>
  </si>
  <si>
    <t>MKĐẶNG THỊ MAI</t>
  </si>
  <si>
    <t>MKVĂN GIA TUẤN</t>
  </si>
  <si>
    <t>CENPhan Đình Thành</t>
  </si>
  <si>
    <t>SETrân Hữu Sỹ</t>
  </si>
  <si>
    <t>SETrân Hữu Thiện</t>
  </si>
  <si>
    <t>MKGiang Minh Nhựt</t>
  </si>
  <si>
    <t>MKNguyễn Thị Thoại Mỹ</t>
  </si>
  <si>
    <t>SEHuỳnh Thị Thu Trang</t>
  </si>
  <si>
    <t>NORTHVương Văn Long</t>
  </si>
  <si>
    <t xml:space="preserve">MKTrần Văng Tài </t>
  </si>
  <si>
    <t>MKHồ Thị Thu Cúc</t>
  </si>
  <si>
    <t>MKNguyễn Thị Bền</t>
  </si>
  <si>
    <t>HCM Nguyễn Thị Thu Huyền A</t>
  </si>
  <si>
    <t>HCM Diệp Văn Nghĩa</t>
  </si>
  <si>
    <t>CENNguyễn Đức Thành</t>
  </si>
  <si>
    <t>CENVũ Văn Chính</t>
  </si>
  <si>
    <t>MKThạch Hoàng Huy</t>
  </si>
  <si>
    <t>SETRẦN THANH ĐẠT</t>
  </si>
  <si>
    <t>HCMLưu Tuấn Tú</t>
  </si>
  <si>
    <t>NORTHTriệu Văn Vinh</t>
  </si>
  <si>
    <t>HCMHoàng Thị Xuân Quỳnh</t>
  </si>
  <si>
    <t>NORTHTrương Thị Đào</t>
  </si>
  <si>
    <t>MKLê Phương Loan</t>
  </si>
  <si>
    <t>MKhuỳnh bá lan</t>
  </si>
  <si>
    <t>HCMLê Hữu Nam</t>
  </si>
  <si>
    <t>HCMBùi Ngọc Lượng</t>
  </si>
  <si>
    <t>SENgô Duy Kiệt</t>
  </si>
  <si>
    <t>SETrần Ngọc Sơn</t>
  </si>
  <si>
    <t>MKVũ Thanh Tòng</t>
  </si>
  <si>
    <t>HCMHuỳnh Ngọc Nhu</t>
  </si>
  <si>
    <t>MTVõ Thị Kim Thoa</t>
  </si>
  <si>
    <t>NORTHNguyễn Văn Loát</t>
  </si>
  <si>
    <t>MKNguyễn Đức Minh Tâm</t>
  </si>
  <si>
    <t>MKTrần Văn Thọ</t>
  </si>
  <si>
    <t>SETrần Tiến Dũng</t>
  </si>
  <si>
    <t>SEHoàng xuân duy</t>
  </si>
  <si>
    <t>SENguyễn trường phú</t>
  </si>
  <si>
    <t>HCMTrần Bảo Trân</t>
  </si>
  <si>
    <t>CENPhan Đức Vỹ</t>
  </si>
  <si>
    <t>MKNguyễn Hữu Thành</t>
  </si>
  <si>
    <t>SENguyễn Văn Thêm</t>
  </si>
  <si>
    <t>SENguyễn thị bình minh</t>
  </si>
  <si>
    <t>NORTHPhan Tiến Anh</t>
  </si>
  <si>
    <t>MKNguyễn Kim Ngọc</t>
  </si>
  <si>
    <t>SEPhan Duy Hải</t>
  </si>
  <si>
    <t>MKNgô Út Mỹ</t>
  </si>
  <si>
    <t>MKNgô Thái Nguyên</t>
  </si>
  <si>
    <t>MKNguyễn Thị Thúy Loan</t>
  </si>
  <si>
    <t>SEBùi Tố Uyên</t>
  </si>
  <si>
    <t>SEPhạm Xuân Tín</t>
  </si>
  <si>
    <t>SEphạm công danh</t>
  </si>
  <si>
    <t>MKPhạm Thị Bé Trăm</t>
  </si>
  <si>
    <t>CENNguyễn Thị Ngọc Trâm</t>
  </si>
  <si>
    <t>SEBùi Lương Anh</t>
  </si>
  <si>
    <t>HCMVõ Kim Nhung</t>
  </si>
  <si>
    <t>CENNguyễn Văn Dần</t>
  </si>
  <si>
    <t>CENNguyễn Thanh Tuấn</t>
  </si>
  <si>
    <t>CENTrịnh Mạnh Dũng</t>
  </si>
  <si>
    <t>MTLê Thị Vân Anh</t>
  </si>
  <si>
    <t>HCMCao Thanh Liêu</t>
  </si>
  <si>
    <t>MKMã Thanh Liên</t>
  </si>
  <si>
    <t>CENTrần Hữu Anh</t>
  </si>
  <si>
    <t>SETạ duy thanh</t>
  </si>
  <si>
    <t>MKTrần Thị Cúc</t>
  </si>
  <si>
    <t>MKLê Hồng Lộc</t>
  </si>
  <si>
    <t>MTVõ Thúy Trân</t>
  </si>
  <si>
    <t>SElương ngọc hoài</t>
  </si>
  <si>
    <t>MKNguyễn Hoàng Sơn</t>
  </si>
  <si>
    <t>CENHuỳnh Thị Hoa Phượng</t>
  </si>
  <si>
    <t>CENHoàng thị Thương</t>
  </si>
  <si>
    <t>CENBùi Cao Sơn</t>
  </si>
  <si>
    <t>NORTHHoàng Thị Bảy</t>
  </si>
  <si>
    <t>HCMTrần Sĩ Đức</t>
  </si>
  <si>
    <t>HCMNguyễn Thanh Trung</t>
  </si>
  <si>
    <t>MTTrần Thị Ngọc Liễu</t>
  </si>
  <si>
    <t>CENNguyễn Thị Thanh Hương</t>
  </si>
  <si>
    <t>SENgô Văn Chương</t>
  </si>
  <si>
    <t>MKThái Minh Thành</t>
  </si>
  <si>
    <t>MKTrần Văn Đen</t>
  </si>
  <si>
    <t>NORTHHà Thị Minh Phương</t>
  </si>
  <si>
    <t>SENguyễn Đức Cảnh</t>
  </si>
  <si>
    <t>SENguyễn Thị Ngân Hà</t>
  </si>
  <si>
    <t>SEĐoàn Huỳnh Sơn</t>
  </si>
  <si>
    <t>MKNguyễn Văn Cường</t>
  </si>
  <si>
    <t>MKNguyễn Thanh Toàn</t>
  </si>
  <si>
    <t>MKTrần Văn Cường</t>
  </si>
  <si>
    <t>MKVõ Minh Luân</t>
  </si>
  <si>
    <t>HCMDương Văn Giám</t>
  </si>
  <si>
    <t>CENNguyễn Văn Dương</t>
  </si>
  <si>
    <t>HCMĐặng Văn Tâm</t>
  </si>
  <si>
    <t>CENHoàng Ngọc Hà</t>
  </si>
  <si>
    <t>SENguyễn Thành Toàn</t>
  </si>
  <si>
    <t>SETrần Hoàng Anh</t>
  </si>
  <si>
    <t>SEPhạm Việt Đức</t>
  </si>
  <si>
    <t>SEHuỳnh Công Khanh</t>
  </si>
  <si>
    <t>SEĐào Bá Hảo</t>
  </si>
  <si>
    <t>SETrịnh Văn Luật</t>
  </si>
  <si>
    <t>SETrần Bửu Sến</t>
  </si>
  <si>
    <t>MKNguyễn Quốc Thành</t>
  </si>
  <si>
    <t>MKTạ Thanh Tuấn</t>
  </si>
  <si>
    <t>NORTHBùi Văn Hùng</t>
  </si>
  <si>
    <t>CENPhạm Văn Nam</t>
  </si>
  <si>
    <t>NORTHNguyễn Văn Liên</t>
  </si>
  <si>
    <t>NORTHNgô Thị Thắm</t>
  </si>
  <si>
    <t>NORTHNguyễn Thị Hiền</t>
  </si>
  <si>
    <t>NORTHBùi Thị Nguyệt</t>
  </si>
  <si>
    <t>CENPhan Thị Linh Kha</t>
  </si>
  <si>
    <t>NORTHPhùng Thị Hương</t>
  </si>
  <si>
    <t>CENNguyễn Thị Lan</t>
  </si>
  <si>
    <t>CENHoàng Thị Hoa</t>
  </si>
  <si>
    <t>CENTrần Văn Biên</t>
  </si>
  <si>
    <t>NORTHNguyễn Thị Nhinh</t>
  </si>
  <si>
    <t>NORTHĐào Thị Hương</t>
  </si>
  <si>
    <t>CENNguyễn Tấn Thanh</t>
  </si>
  <si>
    <t>CENKhổng Minh Hoàng</t>
  </si>
  <si>
    <t>CENĐặng Tuấn Anh</t>
  </si>
  <si>
    <t>CENVõ Duy Nam</t>
  </si>
  <si>
    <t>MKTrương Tiến An</t>
  </si>
  <si>
    <t>MKNguyễn Quốc Việt</t>
  </si>
  <si>
    <t>MKBÙI THANH HiỀN</t>
  </si>
  <si>
    <t>MKBùi Hoài Nhân</t>
  </si>
  <si>
    <t>MKTrịnh Thư Sinh</t>
  </si>
  <si>
    <t>MKPhan Thị Ngọc Giàu</t>
  </si>
  <si>
    <t>SENguyễn Huy Hoàng</t>
  </si>
  <si>
    <t>SELê Quốc Tiến</t>
  </si>
  <si>
    <t>SETrương Đức Trí</t>
  </si>
  <si>
    <t>SETrần Văn Nhiều</t>
  </si>
  <si>
    <t>SENguyễn Thị Hồng Nhung</t>
  </si>
  <si>
    <t>SENguyễn Văn Tánh</t>
  </si>
  <si>
    <t>SEHuỳnh Nguyễn Tuấn</t>
  </si>
  <si>
    <t>HCMHuỳnh Thế Minh</t>
  </si>
  <si>
    <t>HCMNguyễn Quốc Lâm</t>
  </si>
  <si>
    <t>HCMPhạm Thị Phượng</t>
  </si>
  <si>
    <t>HCMVõ Thị Thanh Thủy</t>
  </si>
  <si>
    <t>HCMTrần Minh Thuận</t>
  </si>
  <si>
    <t>CENTrần Thị Linh Na</t>
  </si>
  <si>
    <t>HCMNGUYễN THANH XUÂN</t>
  </si>
  <si>
    <t>HCMLÊ PHẠM NHẬT THÀNH</t>
  </si>
  <si>
    <t>HCMNGUYỄN BẢO THẾ</t>
  </si>
  <si>
    <t>SENguyễn Thị Ngọc Lợi</t>
  </si>
  <si>
    <t>SEPhạm Thị Chung</t>
  </si>
  <si>
    <t>SENguyễn Thị Hoa</t>
  </si>
  <si>
    <t>SEPhạm Thu Thảo</t>
  </si>
  <si>
    <t>SELê Thị Kim Cần</t>
  </si>
  <si>
    <t>SENguyễn Huỳnh Nga</t>
  </si>
  <si>
    <t>NORTHTrần Hoàng Khánh Duy</t>
  </si>
  <si>
    <t>HCMLý Chí Thành</t>
  </si>
  <si>
    <t>HCMĐoàn Văn Lợi</t>
  </si>
  <si>
    <t>HCMNguyễn Văn Dũng</t>
  </si>
  <si>
    <t>HCMNguyễn Hữu Vũ</t>
  </si>
  <si>
    <t>HCMPhạm Trương Minh Tân</t>
  </si>
  <si>
    <t>HCMBùi Trung Thụy</t>
  </si>
  <si>
    <t>HCMNguyễn Lưu Hoàng Quân</t>
  </si>
  <si>
    <t>HCMNguyễn Thị Thanh Hằng</t>
  </si>
  <si>
    <t>HCMNguyễn Văn Tấn</t>
  </si>
  <si>
    <t>HCMTô Hoài Sang</t>
  </si>
  <si>
    <t>HCMNguyễn Văn Nhân</t>
  </si>
  <si>
    <t>HCMHồ Hữu Phước</t>
  </si>
  <si>
    <t>MKNguyễn Ngân Giang</t>
  </si>
  <si>
    <t>MKTrương Văn Thường</t>
  </si>
  <si>
    <t>SE PHẠM VĂN TÁM</t>
  </si>
  <si>
    <t>MKLê Thị Ngọc Nữ</t>
  </si>
  <si>
    <t>HCMHồ Thế Phương</t>
  </si>
  <si>
    <t>MKLê Hoàng Sơn</t>
  </si>
  <si>
    <t>CENNguyễn Thị Liễu</t>
  </si>
  <si>
    <t>CENNguyễn Đăng Trãi</t>
  </si>
  <si>
    <t>CENNguyễn Thị Hợi</t>
  </si>
  <si>
    <t>HCMThái Bình Dũng</t>
  </si>
  <si>
    <t xml:space="preserve">HCMLương Thị Mỹ Lệ </t>
  </si>
  <si>
    <t>HCMHuỳnh Thị Mạnh</t>
  </si>
  <si>
    <t>NORTHLê Văn Cường</t>
  </si>
  <si>
    <t>NORTHNguyễn Văn Tám</t>
  </si>
  <si>
    <t>NORTHTrần Thị Thu Phương</t>
  </si>
  <si>
    <t>CENNgô Thị Hoàng</t>
  </si>
  <si>
    <t>HCMVương Gia Cường</t>
  </si>
  <si>
    <t>CENNgô Thanh Phước</t>
  </si>
  <si>
    <t>MKNguyễn Thị Thúy Hiền</t>
  </si>
  <si>
    <t>HCMLê Đình Đức</t>
  </si>
  <si>
    <t>HCMNguyễn Hưng</t>
  </si>
  <si>
    <t>SE HOÀNG NHƯ Ý</t>
  </si>
  <si>
    <t>SEPHẠM CÔNG LÝ</t>
  </si>
  <si>
    <t>MKNguyễn Thị Minh Thơ</t>
  </si>
  <si>
    <t>MKLê Văn Chí</t>
  </si>
  <si>
    <t>HCMNguyễn Thanh Đày</t>
  </si>
  <si>
    <t>MKLê Ngọc Thu</t>
  </si>
  <si>
    <t>SE Lữ Chí Tâm</t>
  </si>
  <si>
    <t>HCMĐinh Công Tâm</t>
  </si>
  <si>
    <t>HCMLai Thị Hồng Hà</t>
  </si>
  <si>
    <t>HCMNguyễn Trang Dũng</t>
  </si>
  <si>
    <t>MTVõ Thị Bé Sáu</t>
  </si>
  <si>
    <t>MKTrần Văng Tài</t>
  </si>
  <si>
    <t>HCMPhạm Thị Lài</t>
  </si>
  <si>
    <t>CENHoàng Thị Đào</t>
  </si>
  <si>
    <t>SETrần Ngọc Trung</t>
  </si>
  <si>
    <t>MKTrần Minh Thế</t>
  </si>
  <si>
    <t>HCMNgô Anh Triết</t>
  </si>
  <si>
    <t>HCMĐào Thị Phú</t>
  </si>
  <si>
    <t>HCMNguyễn Ngô Ái Mỹ</t>
  </si>
  <si>
    <t>HCMVõ Khánh Trường</t>
  </si>
  <si>
    <t>HCMĐặng Việt Ninh Thuận</t>
  </si>
  <si>
    <t>NORTHNguyễn Ngọc Hòa</t>
  </si>
  <si>
    <t>NORTHVũ Thị Quỳnh Phương</t>
  </si>
  <si>
    <t>NORTHNguyễn Đăng Khoa</t>
  </si>
  <si>
    <t>CENLê Phước Tài</t>
  </si>
  <si>
    <t>CENBùi Thị Bích Hạnh</t>
  </si>
  <si>
    <t>CENLê Trọng Dũng</t>
  </si>
  <si>
    <t>CENNguyễn Xuân Hà</t>
  </si>
  <si>
    <t>CENNguyển Văn Hòa</t>
  </si>
  <si>
    <t>MKNguyễn Hoàng Đan Thảo</t>
  </si>
  <si>
    <t>MKTrần Minh Toàn</t>
  </si>
  <si>
    <t>MKHuỳnh Kiện Khang</t>
  </si>
  <si>
    <t>MKNguyễn Tấn Châu</t>
  </si>
  <si>
    <t>MKNguyễn Thị Ngọc Giàu</t>
  </si>
  <si>
    <t>HCMNguyễn Khang Huy</t>
  </si>
  <si>
    <t>HCMNguyễn Thị Minh Trang</t>
  </si>
  <si>
    <t>SELê Đình Thuật</t>
  </si>
  <si>
    <t>SETrần Minh Phúc</t>
  </si>
  <si>
    <t>SEPhan Thị Thanh Trúc</t>
  </si>
  <si>
    <t>SEKiều Tân Phú</t>
  </si>
  <si>
    <t>SETrần Anh Quỳnh</t>
  </si>
  <si>
    <t>SETrần Thanh Hưng</t>
  </si>
  <si>
    <t>HCMNguyễn Hồng Phi Yến</t>
  </si>
  <si>
    <t>MKTạ Thanh Sanh</t>
  </si>
  <si>
    <t>NORTHMai Chí Kiên</t>
  </si>
  <si>
    <t>NORTHNGÔ THỊ SOA</t>
  </si>
  <si>
    <t>NORTHTRẦN THỊ MỸ HẠNH</t>
  </si>
  <si>
    <t>MKNguyễn Quốc Thàng</t>
  </si>
  <si>
    <t>MKLê Thành Sơn</t>
  </si>
  <si>
    <t>SETrần Quốc Hải</t>
  </si>
  <si>
    <t>HCMVõ Thành Phi</t>
  </si>
  <si>
    <t>HCMVăn Quốc Thanh</t>
  </si>
  <si>
    <t>HCMVõ Trí Cường</t>
  </si>
  <si>
    <t>HCMLương Thị Mỹ Lệ</t>
  </si>
  <si>
    <t>SENguyễn Hữu Hùng</t>
  </si>
  <si>
    <t>CENNguyễn Thị Huyền</t>
  </si>
  <si>
    <t>NORTHNguyễn Xuân Trung</t>
  </si>
  <si>
    <t>CENCao Văn Điệp</t>
  </si>
  <si>
    <t>MKNguyễn Văn Phương</t>
  </si>
  <si>
    <t>MKMai Thanh Liêm</t>
  </si>
  <si>
    <t>HCMTrương Thị Thu Hiền</t>
  </si>
  <si>
    <t>HCMTrần Sỹ Đức</t>
  </si>
  <si>
    <t>HCMLê Trần Huy Dũng</t>
  </si>
  <si>
    <t>MKVõ Thanh Hiền</t>
  </si>
  <si>
    <t>MKNguyễn Minh Tự</t>
  </si>
  <si>
    <t>MKNguyễn Quốc Thắng</t>
  </si>
  <si>
    <t>HCMHoàng Nhật Thành</t>
  </si>
  <si>
    <t>HCMNgô Anh Huy</t>
  </si>
  <si>
    <t>HCMPhan Hồng Tín</t>
  </si>
  <si>
    <t>HCMHồ Ngọc Kim</t>
  </si>
  <si>
    <t>SEBùi Nguyên Lực</t>
  </si>
  <si>
    <t>SEHoàng Thanh Hoạt</t>
  </si>
  <si>
    <t>SENguyễn Đình chí</t>
  </si>
  <si>
    <t>SEHoàng Thị Sơn</t>
  </si>
  <si>
    <t>SENguyễn Văn Quân</t>
  </si>
  <si>
    <t>SEPhạm Văn Mười</t>
  </si>
  <si>
    <t>SENguyễn Thị Trường</t>
  </si>
  <si>
    <t>MKThái Hồng Quang</t>
  </si>
  <si>
    <t>MKĐỗ Hoàng Huệ</t>
  </si>
  <si>
    <t>HCMĐặng Công Trí</t>
  </si>
  <si>
    <t>SE Huỳnh Y Khoa</t>
  </si>
  <si>
    <t>MKNgô Thị Huyền</t>
  </si>
  <si>
    <t>SETrần Minh Dũng</t>
  </si>
  <si>
    <t>SEPhạm Quốc Việt</t>
  </si>
  <si>
    <t>CENVõ Thành Phong</t>
  </si>
  <si>
    <t>HCMPhạm Thanh Dinh</t>
  </si>
  <si>
    <t>HCMNguyễn Ngọc Xuân</t>
  </si>
  <si>
    <t>HCMHuỳnh Sô Ri Da</t>
  </si>
  <si>
    <t>MKMai Quang Phong</t>
  </si>
  <si>
    <t>HCMTrương Kim Long</t>
  </si>
  <si>
    <t>SETrần Đình Khải</t>
  </si>
  <si>
    <t>NORTHNguyễn Thị Hà</t>
  </si>
  <si>
    <t>MKTrần Thị Kim Ngân</t>
  </si>
  <si>
    <t>SEĐinh Quốc Nhựt</t>
  </si>
  <si>
    <t>SELê Hồng Sơn</t>
  </si>
  <si>
    <t>SETrần Thị Loan</t>
  </si>
  <si>
    <t>HCMNguyễn Thành Uy</t>
  </si>
  <si>
    <t>HCMHuỳnh Hòa Vủ</t>
  </si>
  <si>
    <t>MKTrần Đăng Khoa</t>
  </si>
  <si>
    <t>NORTHNguyễn Thị Thùy Trang</t>
  </si>
  <si>
    <t>NORTHĐặng Văn Tây</t>
  </si>
  <si>
    <t>CENPhan Quang Hà</t>
  </si>
  <si>
    <t>CENNguyễn Quang Hùng</t>
  </si>
  <si>
    <t>HCMTrần Thụy Bảo Trân</t>
  </si>
  <si>
    <t>HCMNguyễn Trung Trực</t>
  </si>
  <si>
    <t>HCMLê Minh Hiếu</t>
  </si>
  <si>
    <t>MKLê Huyền Diệu</t>
  </si>
  <si>
    <t>MKĐặng Thanh Tùng</t>
  </si>
  <si>
    <t>MKTrần Việt An</t>
  </si>
  <si>
    <t>SEĐỗ Thị Bé Lan</t>
  </si>
  <si>
    <t>SEPhan Ngọc Thanh Hương</t>
  </si>
  <si>
    <t>MKLê Công Hoàng</t>
  </si>
  <si>
    <t>MKNguyễn Hoàng Minh Tuấn</t>
  </si>
  <si>
    <t>MKVõ Nhật Bình</t>
  </si>
  <si>
    <t>HCMBá Thị Bich Hoàng</t>
  </si>
  <si>
    <t>SELê Thanh Ngọc</t>
  </si>
  <si>
    <t>HCMHuỳnh Hoàng Vũ</t>
  </si>
  <si>
    <t>SENGUYỄN VĂN TÂM</t>
  </si>
  <si>
    <t>SENguyễn Duy Trường</t>
  </si>
  <si>
    <t>NORTHVũ Thanh Phú</t>
  </si>
  <si>
    <t>NORTHNguyễn Tiến Dũng</t>
  </si>
  <si>
    <t>SENgô Thị Liễu</t>
  </si>
  <si>
    <t>SETrần Nhật Quang</t>
  </si>
  <si>
    <t>NORTHNguyễn Văn Dũng</t>
  </si>
  <si>
    <t>HCMNguyễn Minh Hồ Trung Hậu</t>
  </si>
  <si>
    <t>MKNguyễn Thị Nhả</t>
  </si>
  <si>
    <t>HCMTống Phước Trưởng</t>
  </si>
  <si>
    <t>SEHồ Quốc Việt</t>
  </si>
  <si>
    <t>SEPhạm Thị Thu Phương</t>
  </si>
  <si>
    <t>MKNguyễn Thị Thùy Dung</t>
  </si>
  <si>
    <t>SEPHAN HUY BÌNH</t>
  </si>
  <si>
    <t>HCMNguyễn Khắc Quy</t>
  </si>
  <si>
    <t>HCMNguyễn Minh Tuấn</t>
  </si>
  <si>
    <t>HCMHoàng Trọng Minh</t>
  </si>
  <si>
    <t>HCMHồ Hữu Trí</t>
  </si>
  <si>
    <t>HCMTrần Lâm Sơn</t>
  </si>
  <si>
    <t>HCMBạch Văn Tú</t>
  </si>
  <si>
    <t>HCMLê Minh Long</t>
  </si>
  <si>
    <t>MKNguyễn Minh Triết</t>
  </si>
  <si>
    <t>NORTHBùi Thị Lan Hương</t>
  </si>
  <si>
    <t>SEPhạm Minh Hiếu</t>
  </si>
  <si>
    <t>SETrịnh Thị Thái</t>
  </si>
  <si>
    <t>SE Hoàng Thị Tuyết</t>
  </si>
  <si>
    <t>CENHoàng Ngọc Ren</t>
  </si>
  <si>
    <t>CENNguyễn Minh</t>
  </si>
  <si>
    <t>CENPhan Văn Trung</t>
  </si>
  <si>
    <t>CENPhạm Thị Thúy An</t>
  </si>
  <si>
    <t>SETrần Thị Lương</t>
  </si>
  <si>
    <t xml:space="preserve">CENTrần Văn Tuấn </t>
  </si>
  <si>
    <t xml:space="preserve">MKTrịnh Ngọc Quí </t>
  </si>
  <si>
    <t xml:space="preserve">MKNguyễn Thị Cẩm Giang </t>
  </si>
  <si>
    <t>MKĐỗ Phúc Khang An</t>
  </si>
  <si>
    <t>HCMPhạm Hoàng Thành</t>
  </si>
  <si>
    <t>SENguyễn Trường Phú</t>
  </si>
  <si>
    <t>SELê Thị Kim Yến</t>
  </si>
  <si>
    <t>SENguyện Thị Phương Linh</t>
  </si>
  <si>
    <t>HCMDương Thành Nhạn</t>
  </si>
  <si>
    <t>HCMHuỳnh Văn Trường Hận</t>
  </si>
  <si>
    <t>HCMTăng Văn Khương</t>
  </si>
  <si>
    <t>MKNguyễn Thị Kim Ngọc</t>
  </si>
  <si>
    <t>HCMVõ Thị Cẩm Tú</t>
  </si>
  <si>
    <t>HCMLê Phúc</t>
  </si>
  <si>
    <t>HCMTrần Hoàng Hải</t>
  </si>
  <si>
    <t>HCMTrần Văn Đông</t>
  </si>
  <si>
    <t>HCMPhạm Anh Đào</t>
  </si>
  <si>
    <t>HCMLâm Nguyễn Hồng Phúc</t>
  </si>
  <si>
    <t>MKVõ Châu Đoan</t>
  </si>
  <si>
    <t>HCMBùi Thị Ngọc Thúy</t>
  </si>
  <si>
    <t>NORTHNguyễn Công Toàn</t>
  </si>
  <si>
    <t>MKNguyễn Hoàng Khải</t>
  </si>
  <si>
    <t>MKLê Hoàng Huy</t>
  </si>
  <si>
    <t>HCMLê Hoàng Dũng</t>
  </si>
  <si>
    <t>HCMNguyễn Lê Minh Quân</t>
  </si>
  <si>
    <t>HCMPhạm Thị Thanh Huyền</t>
  </si>
  <si>
    <t>HCMNguyễn Minh Khôi</t>
  </si>
  <si>
    <t>HCMNguyễn Thái Vinh</t>
  </si>
  <si>
    <t>HCMTrần Công Huân</t>
  </si>
  <si>
    <t>HCMTrương Quang Cảnh</t>
  </si>
  <si>
    <t>SENguyễn Thị Phương Thảo</t>
  </si>
  <si>
    <t>SENgô Trung Tâm</t>
  </si>
  <si>
    <t>CENTrịnh Văn Hoàng</t>
  </si>
  <si>
    <t>NORTHĐoàn Hữu Thắng</t>
  </si>
  <si>
    <t>MKLư Thị Thúy Hằng</t>
  </si>
  <si>
    <t>SENguyễn Thế Duy</t>
  </si>
  <si>
    <t>HCMPhạm Quốc Lập</t>
  </si>
  <si>
    <t>SE Vũ Phi Long</t>
  </si>
  <si>
    <t>CENNguyễn Trường Soái</t>
  </si>
  <si>
    <t>HCMCao Thị Quỳnh Khanh</t>
  </si>
  <si>
    <t>HCMVõ Hoàng Tuấn</t>
  </si>
  <si>
    <t>HCMPhạm Đình Chương</t>
  </si>
  <si>
    <t>HCMTrần Ngọc Tuyền</t>
  </si>
  <si>
    <t>HCMLê Văn Tuấn</t>
  </si>
  <si>
    <t>NORTHDương Thị Ngọc Oanh</t>
  </si>
  <si>
    <t>NORTHĐào Thị Chinh</t>
  </si>
  <si>
    <t>NORTHNguyễn Ngọc Chân</t>
  </si>
  <si>
    <t>NORTHTriệu Quang Minh</t>
  </si>
  <si>
    <t>NORTHĐỗ Kim Thoa</t>
  </si>
  <si>
    <t>NORTHNguyễn Thị Vân Chi</t>
  </si>
  <si>
    <t>CENPhan Văn Anh</t>
  </si>
  <si>
    <t>MKLÊ PHÁT CANG</t>
  </si>
  <si>
    <t>MKNGUYỄN VĂN BÌNH</t>
  </si>
  <si>
    <t>MKVõ Thị Mai Phương Thanh</t>
  </si>
  <si>
    <t>MKPhạm Hữu Trong</t>
  </si>
  <si>
    <t>MKNguyễn Phương Thùy</t>
  </si>
  <si>
    <t>MKCao Ngọc Thư</t>
  </si>
  <si>
    <t>MKNguyễn Thu Thảo</t>
  </si>
  <si>
    <t>MKTran Van Linh</t>
  </si>
  <si>
    <t>SENguyễn Thị Hoài Thương</t>
  </si>
  <si>
    <t>SEPhạm Quốc Thiên</t>
  </si>
  <si>
    <t>HCMTrần Thị Kim Dung</t>
  </si>
  <si>
    <t>HCMLê Tấn Vũ</t>
  </si>
  <si>
    <t>HCMTrần Huy Lộc</t>
  </si>
  <si>
    <t>HCMNguyễn Trí Hùng</t>
  </si>
  <si>
    <t>HCMCao Bảo Anh</t>
  </si>
  <si>
    <t>HCMBùi Văn Nam</t>
  </si>
  <si>
    <t>HCMNguyễn Tiến Dũng</t>
  </si>
  <si>
    <t>HCMNguyễn Minh Đầy</t>
  </si>
  <si>
    <t>HCMNguyễn Phúc Hoà</t>
  </si>
  <si>
    <t>HCMNguyễn Thị Thanh Ngân</t>
  </si>
  <si>
    <t>CENNguyễn Thị Mai 1</t>
  </si>
  <si>
    <t>NORTHNgô Văn Công</t>
  </si>
  <si>
    <t>SENguyễn Hữu Nhật</t>
  </si>
  <si>
    <t>CENPhạm Văn Sỹ</t>
  </si>
  <si>
    <t>HCMTrương Văn Nhơn</t>
  </si>
  <si>
    <t>HCMMã Ái Vân</t>
  </si>
  <si>
    <t>HCMTrần Thành Thật</t>
  </si>
  <si>
    <t>HCMNguyễn Thị Huệ</t>
  </si>
  <si>
    <t>HCMNguyễn Thị Phượng</t>
  </si>
  <si>
    <t>HCMVõ Duy Huy Bảo</t>
  </si>
  <si>
    <t>HCMVũ Vinh Sang</t>
  </si>
  <si>
    <t>SETrần Đức Nhân</t>
  </si>
  <si>
    <t>SETrần Phước Đức</t>
  </si>
  <si>
    <t>SEPhạm Thị Ánh Nguyệt</t>
  </si>
  <si>
    <t>SENguyễn Thị Thu Hồng</t>
  </si>
  <si>
    <t>SENguyễn Anh Phi</t>
  </si>
  <si>
    <t>HCMHồ Duy Cường</t>
  </si>
  <si>
    <t xml:space="preserve">HCMNguyễn Hữu Phước Trung </t>
  </si>
  <si>
    <t>HCMĐỗ Thu Ngân</t>
  </si>
  <si>
    <t>HCMHoàng Thanh Hoạt</t>
  </si>
  <si>
    <t>HCMNguyễn Thị Quỳnh Giao</t>
  </si>
  <si>
    <t>CENLê Văn Trường</t>
  </si>
  <si>
    <t>NORTHNguyễn Duy Có</t>
  </si>
  <si>
    <t>HCMNGUYỄN THỊ THU NGÂN</t>
  </si>
  <si>
    <t>HCMNguyễn Thành Duy</t>
  </si>
  <si>
    <t>SENgô Ý</t>
  </si>
  <si>
    <t>HCMLê Thị Phương Thanh</t>
  </si>
  <si>
    <t xml:space="preserve">HCMTrần Thanh Phi Hùng </t>
  </si>
  <si>
    <t>HCMTrần Hữu Nguyện</t>
  </si>
  <si>
    <t>CENHồ Thuận</t>
  </si>
  <si>
    <t>CENHồ Văn Đạt</t>
  </si>
  <si>
    <t>MKHuỳnh Minh Tâm</t>
  </si>
  <si>
    <t>SEHuỳnh Y Khoa</t>
  </si>
  <si>
    <t>NORTHNguyễn Thị Thu Hiền</t>
  </si>
  <si>
    <t>HCMTrần Phú Quý</t>
  </si>
  <si>
    <t>HCMNguyễn Hoàng Phúc</t>
  </si>
  <si>
    <t>SETrịnh văn luật</t>
  </si>
  <si>
    <t>SENguyễn Văn Hiệp</t>
  </si>
  <si>
    <t>SEĐoàn Thanh Bình</t>
  </si>
  <si>
    <t>SEPhạm Ngọc Hiên</t>
  </si>
  <si>
    <t>NORTHVũ Mạnh Tuyền</t>
  </si>
  <si>
    <t>MKLê Hoàng An</t>
  </si>
  <si>
    <t>NORTHTrần Anh Tuấn</t>
  </si>
  <si>
    <t>HCMHồ Vũ Trường Giang</t>
  </si>
  <si>
    <t>HCMHồ Minh Thắng</t>
  </si>
  <si>
    <t>HCMChề Triệu Linh</t>
  </si>
  <si>
    <t>HCMĐặng Công Phác</t>
  </si>
  <si>
    <t>HCMĐỗ Văn Công</t>
  </si>
  <si>
    <t>HCMTrần Văn Hồng</t>
  </si>
  <si>
    <t>NORTHMa Thị Thấm</t>
  </si>
  <si>
    <t>NORTHNguyễn Thị Diện</t>
  </si>
  <si>
    <t>NORTHLò Thị Anh</t>
  </si>
  <si>
    <t>SENguyễn Phước Hiền</t>
  </si>
  <si>
    <t>CENLê Thị Xuân Hằng</t>
  </si>
  <si>
    <t>HCMNguyễn Thị Anh Đào</t>
  </si>
  <si>
    <t>SENguyễn Ngọc Điệp</t>
  </si>
  <si>
    <t>SENguyễn Thị Bích Ngân</t>
  </si>
  <si>
    <t>SENguyễn Bình Sơn</t>
  </si>
  <si>
    <t>HCMLê Văn Lĩnh</t>
  </si>
  <si>
    <t>HCMNgô Văn Thanh</t>
  </si>
  <si>
    <t>HCMNguyễn Đức Thuận</t>
  </si>
  <si>
    <t>SENguyễn Thị Ngọc Phương</t>
  </si>
  <si>
    <t>HCMNguyễn Ngọc Toàn</t>
  </si>
  <si>
    <t>MKNguyễn Ngọc Hậu</t>
  </si>
  <si>
    <t>CENĐinh Bá Lương</t>
  </si>
  <si>
    <t>CENTrần Công Quốc Khanh</t>
  </si>
  <si>
    <t>CENHồ Thị Hoài Trân</t>
  </si>
  <si>
    <t xml:space="preserve">CENVõ Nguyên Chơn </t>
  </si>
  <si>
    <t xml:space="preserve">CENĐỗ Chí Cường </t>
  </si>
  <si>
    <t xml:space="preserve">CENBùi Kiến Tín </t>
  </si>
  <si>
    <t xml:space="preserve">CENPhan Trung Việt </t>
  </si>
  <si>
    <t>NORTHTRẦN ĐỨC THƠ</t>
  </si>
  <si>
    <t>SETHÂN HOÀNG PHÚC</t>
  </si>
  <si>
    <t>SELê Anh Việt</t>
  </si>
  <si>
    <t>HCMLê Văn Giang</t>
  </si>
  <si>
    <t>HCMLê Văn Phúc</t>
  </si>
  <si>
    <t>NORTHLê Văn Nam</t>
  </si>
  <si>
    <t>NORTHNguyễn Hồng Long</t>
  </si>
  <si>
    <t>MKVõ Văn Thức</t>
  </si>
  <si>
    <t>MKNguyễn Thanh Nhựt</t>
  </si>
  <si>
    <t>MKSơn Ngọc Anh</t>
  </si>
  <si>
    <t>NORTHNguyễn Thị Viết Thủy</t>
  </si>
  <si>
    <t>NORTHĐoàn Quốc Thắng</t>
  </si>
  <si>
    <t>MKLê Thảo Nguyên</t>
  </si>
  <si>
    <t>CENNguyễn Đình Chinh</t>
  </si>
  <si>
    <t>HCMNguyễn Hữu Quốc</t>
  </si>
  <si>
    <t>HCMNguyễn Quốc Khanh</t>
  </si>
  <si>
    <t>MKPhạm thị Tố Hảo</t>
  </si>
  <si>
    <t>MKTrương Hiếu Nghĩa</t>
  </si>
  <si>
    <t>CENHồ Huyền Trân</t>
  </si>
  <si>
    <t>SENGUYỄN NGỌC HOÀNG</t>
  </si>
  <si>
    <t>NORTHNguyễn Tiến Hòa</t>
  </si>
  <si>
    <t>MKVõ Thị Phương Ly</t>
  </si>
  <si>
    <t>MKNguyễn Hoàng Thắng</t>
  </si>
  <si>
    <t>MKTừ Văn Hiếu</t>
  </si>
  <si>
    <t>MKNguyễn Văn Thanh</t>
  </si>
  <si>
    <t>MKNGUYỄN THỊ THU THỦY</t>
  </si>
  <si>
    <t>MKNGUYỄN THỊ THANH TÂM</t>
  </si>
  <si>
    <t>NORTHNguyễn Đức Công</t>
  </si>
  <si>
    <t>NORTHNguyễn Chí Ninh</t>
  </si>
  <si>
    <t>SENGUYỄN VĂN THUẬN</t>
  </si>
  <si>
    <t>SEHồ Minh Tuấn</t>
  </si>
  <si>
    <t>SENguyễn Đăng Phước</t>
  </si>
  <si>
    <t>SENguyễn Duy Khải</t>
  </si>
  <si>
    <t>HCMNguyễn Khắc Huy</t>
  </si>
  <si>
    <t>MKLê Thị Mỹ Trinh</t>
  </si>
  <si>
    <t>NORTHLê Huyền Trang</t>
  </si>
  <si>
    <t>NORTHNguyễn Văn Huy</t>
  </si>
  <si>
    <t>SELê Vũ Hoàng Hưng</t>
  </si>
  <si>
    <t>SELý Minh Phụng</t>
  </si>
  <si>
    <t>SENguyễn Vũ Khang</t>
  </si>
  <si>
    <t>SEHoàng Văn Hào</t>
  </si>
  <si>
    <t>HCMNguyễn Huy Tiến</t>
  </si>
  <si>
    <t>HCMTrần Thì Diễm</t>
  </si>
  <si>
    <t>HCMNguyễn Cường</t>
  </si>
  <si>
    <t>HCMNguyễn Đặng Hoài Phong</t>
  </si>
  <si>
    <t>MTTrần Khắc Minh Tấn</t>
  </si>
  <si>
    <t>NORTHĐỗ Thị Lan</t>
  </si>
  <si>
    <t>SENguyễn Đăng Tý</t>
  </si>
  <si>
    <t>HCMNguyễn Thanh Đầy</t>
  </si>
  <si>
    <t>NORTHĐặng Trung Hiếu</t>
  </si>
  <si>
    <t>HCMVũ Xuân Điền</t>
  </si>
  <si>
    <t>MTVũ Văn Thắng</t>
  </si>
  <si>
    <t>HCMLê Vĩnh Tường</t>
  </si>
  <si>
    <t>CENĐặng Phước Hùng</t>
  </si>
  <si>
    <t>CENĐoàn Văn Phước</t>
  </si>
  <si>
    <t>CENTrần Nguyễn Hoàng</t>
  </si>
  <si>
    <t>MKNguyễn Thị Ngọc Loan</t>
  </si>
  <si>
    <t>HCMPhan Ngọc Quốc</t>
  </si>
  <si>
    <t>SEHUỲNH ANH TUẤN</t>
  </si>
  <si>
    <t>SETRẦN NHẬT PHƯƠNG</t>
  </si>
  <si>
    <t>SENGUYỄN TRUNG THÀNH</t>
  </si>
  <si>
    <t>SENGUYỄN THỊ DIỆU HIỀN</t>
  </si>
  <si>
    <t>SELÊ VI THANH</t>
  </si>
  <si>
    <t>SENguyễn Văn Sơn 1</t>
  </si>
  <si>
    <t>HCMTrần Văn Sóc</t>
  </si>
  <si>
    <t>NORTHTrần Thị Hoan</t>
  </si>
  <si>
    <t>HCMLê Ngọc Đức</t>
  </si>
  <si>
    <t>HCMNguyễn Văn Thiện</t>
  </si>
  <si>
    <t>HCMPhan Bảo Quốc</t>
  </si>
  <si>
    <t xml:space="preserve">HCMNguyễn Văn Giỏi </t>
  </si>
  <si>
    <t>HCMNguyễn Thị Thanh Nhàn</t>
  </si>
  <si>
    <t>HCMNguyễn Quang Minh</t>
  </si>
  <si>
    <t>NORTHNguyễn Thị Thương</t>
  </si>
  <si>
    <t>SENGUYỄN HỒNG PHƯƠNG</t>
  </si>
  <si>
    <t>NORTHNguyễn Văn Thành</t>
  </si>
  <si>
    <t>NORTHPhạm Đức Vượng</t>
  </si>
  <si>
    <t>HCMTrần Hạnh Nguyên</t>
  </si>
  <si>
    <t>HCMTrần Thị Huỳnh Tuyền</t>
  </si>
  <si>
    <t xml:space="preserve">HCMLê Huy Cường </t>
  </si>
  <si>
    <t>HCMNguyễn Thanh Sơn</t>
  </si>
  <si>
    <t>HCMLê Văn Trường</t>
  </si>
  <si>
    <t>HCMLê Thanh Niên</t>
  </si>
  <si>
    <t>NORTHNguyễn Thúy Hồng</t>
  </si>
  <si>
    <t>HCMTrần Thị Mỹ Trang</t>
  </si>
  <si>
    <t>HCMTrần Quốc Bảo</t>
  </si>
  <si>
    <t>HCMTrần Thị Lan Phương</t>
  </si>
  <si>
    <t>HCMBùi Văn Hải</t>
  </si>
  <si>
    <t>HCMNguyễn Trần Nhật Hạ</t>
  </si>
  <si>
    <t>HCMLê Thị Phương Thanh 1</t>
  </si>
  <si>
    <t>SENguyễn Thị Tuyết Trinh</t>
  </si>
  <si>
    <t>HCMTrần Thị Yến</t>
  </si>
  <si>
    <t>HCMLâm Văn Thuận</t>
  </si>
  <si>
    <t xml:space="preserve">CENLê Hữu Hoàng Sơn </t>
  </si>
  <si>
    <t>NORTHNguyễn Thị Thúy</t>
  </si>
  <si>
    <t>HCMPhan Anh Khoa</t>
  </si>
  <si>
    <t>HCMTrần Đại Toàn</t>
  </si>
  <si>
    <t>MKNguyễn Văn Linh</t>
  </si>
  <si>
    <t>HCMLâm  Ngọc  Diễm</t>
  </si>
  <si>
    <t>SENguyễn Thị Cẩm Phượng</t>
  </si>
  <si>
    <t>NORTHNgô Kim Tuyến</t>
  </si>
  <si>
    <t>HCMHuỳnh Văn Bé Bảy</t>
  </si>
  <si>
    <t>HCMPhạm Nhật Nam</t>
  </si>
  <si>
    <t>CENPhạm Thị Ngọc Trang</t>
  </si>
  <si>
    <t>HCMHoàng Thị Hương Ngọc</t>
  </si>
  <si>
    <t>NORTHNguyễn Hồng Lệ</t>
  </si>
  <si>
    <t>HCMPhạm Nhật Quy</t>
  </si>
  <si>
    <t>CENTrần Đăng Quốc</t>
  </si>
  <si>
    <t>NORTHPhan Thanh Phương</t>
  </si>
  <si>
    <t>CENĐinh Văn Lâm</t>
  </si>
  <si>
    <t xml:space="preserve">CENPhan Minh Toại </t>
  </si>
  <si>
    <t>CENNguyễn Văn Sơn</t>
  </si>
  <si>
    <t>CENLê Đức Hoàng Minh</t>
  </si>
  <si>
    <t>NORTHHoàng Văn Khởi</t>
  </si>
  <si>
    <t>NORTHTạ Thị Vinh</t>
  </si>
  <si>
    <t>NORTHNguyễn Văn Tuyên</t>
  </si>
  <si>
    <t>SENgô Anh Thư</t>
  </si>
  <si>
    <t>SENguyễn Thị Thu Trang</t>
  </si>
  <si>
    <t>SEDương Triều Bảo Uyên</t>
  </si>
  <si>
    <t>MKCAO HÀ KIM DUYÊN</t>
  </si>
  <si>
    <t>MKTrương Bĩnh</t>
  </si>
  <si>
    <t>MKLê Ngọc Mẩn</t>
  </si>
  <si>
    <t>MKNgô Xuân Tùng</t>
  </si>
  <si>
    <t>MKLê Thị Cẩm Ly</t>
  </si>
  <si>
    <t>HCMBá Thị Bích Hoàng</t>
  </si>
  <si>
    <t>HCMHồ Ngọc Hải</t>
  </si>
  <si>
    <t>HCMHuỳnh Văn Thiệt</t>
  </si>
  <si>
    <t>HCMNguyễn Ngọc Duy</t>
  </si>
  <si>
    <t>HCMLê Nguyễn Phúc Nhân</t>
  </si>
  <si>
    <t>HCMNguyễn Nhật Nam</t>
  </si>
  <si>
    <t>HCMĐOÀN ĐẠI PHÚC</t>
  </si>
  <si>
    <t>HCMNGUYỄN TIẾN Hiệp</t>
  </si>
  <si>
    <t>HCMVÕ MINH THIệN</t>
  </si>
  <si>
    <t>HCMLÊ ĐĂNG KHOA</t>
  </si>
  <si>
    <t>HCMTRẦN VĂN ĐÔNG</t>
  </si>
  <si>
    <t>HCMLÊ VŨ HOÀI DUY</t>
  </si>
  <si>
    <t>HCMHà Thị Nhạc</t>
  </si>
  <si>
    <t>NORTHLưu Thị Hồng Phúc</t>
  </si>
  <si>
    <t>HCMNgô Bảo Thịnh</t>
  </si>
  <si>
    <t>HCMNguyễn Minh Huy</t>
  </si>
  <si>
    <t>HCMLê Quang Tuấn</t>
  </si>
  <si>
    <t>HCMHuỳnh Thị Yến</t>
  </si>
  <si>
    <t>HCMNguyễn Đức Thắng</t>
  </si>
  <si>
    <t>HCMNguyễn Thị lại</t>
  </si>
  <si>
    <t>HCMNguyễn Thanh Nhàn</t>
  </si>
  <si>
    <t>MTLê Thị Xuân Anh</t>
  </si>
  <si>
    <t>HCMHồ Nguyễn Thùy Vy</t>
  </si>
  <si>
    <t>HCMHuỳnh Đình Long</t>
  </si>
  <si>
    <t>HCMNguyễn Thanh Uyên</t>
  </si>
  <si>
    <t>HCMChiêm Trí Thuần</t>
  </si>
  <si>
    <t>HCMNguyễn Thiện Hữu</t>
  </si>
  <si>
    <t>HCMHuỳnh Ngoc Phúc</t>
  </si>
  <si>
    <t>HCMĐỗ Văn Việt</t>
  </si>
  <si>
    <t>HCMVõ Văn Minh</t>
  </si>
  <si>
    <t xml:space="preserve">HCMDương Ngọc Hân </t>
  </si>
  <si>
    <t>HCMNguyễn Thanh Liêm</t>
  </si>
  <si>
    <t>HCMNguyễn Thị Phương Dung</t>
  </si>
  <si>
    <t>HCMHuỳnh Ngọc Vũ</t>
  </si>
  <si>
    <t>HCMLê Quốc Phong</t>
  </si>
  <si>
    <t>HCMTrần  Minh Tâm</t>
  </si>
  <si>
    <t>HCMĐặng Ngọc Tú</t>
  </si>
  <si>
    <t>HCMTrần Thị Hằng</t>
  </si>
  <si>
    <t>HCMNguyễn Phúc Thọ</t>
  </si>
  <si>
    <t>NORTHDương Đức Anh</t>
  </si>
  <si>
    <t>MTNguyễn Thị Ngọc Thảo</t>
  </si>
  <si>
    <t>MTHuỳnh Công Thành</t>
  </si>
  <si>
    <t>CENTrần Thị Thúy Hằng</t>
  </si>
  <si>
    <t>NORTHPhan Ngọc Huy</t>
  </si>
  <si>
    <t>NORTHLê Văn Thắng</t>
  </si>
  <si>
    <t>NORTHCù Sỹ Minh</t>
  </si>
  <si>
    <t>HCMLê Thị Thuỷ</t>
  </si>
  <si>
    <t>HCMNguyễn Thị Kim Phượng</t>
  </si>
  <si>
    <t>HCMTrần Thị Bích Trâm</t>
  </si>
  <si>
    <t>HCMNgô Quốc Cường</t>
  </si>
  <si>
    <t>HCMNguyễn Thị Thanh Thúy</t>
  </si>
  <si>
    <t>HCMNguyễn Thị Kim Hằng</t>
  </si>
  <si>
    <t>HCMHuỳnh Thị Hạnh</t>
  </si>
  <si>
    <t>HCMĐoàn Trúc Hân</t>
  </si>
  <si>
    <t>HCMNguyễn Hoàng Thắng</t>
  </si>
  <si>
    <t>HCMTrần Thị Mai Trinh</t>
  </si>
  <si>
    <t>HCMNguyễn Thị Như Ý</t>
  </si>
  <si>
    <t>MTThái Hoàng Vũ</t>
  </si>
  <si>
    <t>HCMVũ Thị Hồng Thu</t>
  </si>
  <si>
    <t>HCMNguyễn Thị Mỹ Duyên</t>
  </si>
  <si>
    <t xml:space="preserve">MTLê Thị Ánh Nguyệt </t>
  </si>
  <si>
    <t>NORTHNguyễn Phương Thảo</t>
  </si>
  <si>
    <t>HCMVõ Hữu Thọ</t>
  </si>
  <si>
    <t>HCMVõ Thị Thủy Tiên</t>
  </si>
  <si>
    <t>HCMNguyễn Quốc Hải</t>
  </si>
  <si>
    <t>MKLê Khánh Viên</t>
  </si>
  <si>
    <t>CENDương Văn Bọ</t>
  </si>
  <si>
    <t>CENNgô Thị Nhung</t>
  </si>
  <si>
    <t xml:space="preserve">CENNGUYỄN THỊ NGA </t>
  </si>
  <si>
    <t>HCMLường Tú Hiểu</t>
  </si>
  <si>
    <t>CENNguyễn Khắc Phương</t>
  </si>
  <si>
    <t>MKNguyễn Thành Chi</t>
  </si>
  <si>
    <t>SEĐỗ Thị Hà Thanh</t>
  </si>
  <si>
    <t>SEHồ Văn Tiến</t>
  </si>
  <si>
    <t>SEBÙI VĂN MINH</t>
  </si>
  <si>
    <t>CENHoàng Thị Nga</t>
  </si>
  <si>
    <t>CENTrần Văn Đợi</t>
  </si>
  <si>
    <t>NORTHNguyễn Thị Lượng</t>
  </si>
  <si>
    <t>NORTHĐỗ Thành Đạt</t>
  </si>
  <si>
    <t xml:space="preserve">NORTHLê Mạnh Cường </t>
  </si>
  <si>
    <t>HCMĐoàn Thị Thái Phương</t>
  </si>
  <si>
    <t>HCMĐặng Thanh Tuấn</t>
  </si>
  <si>
    <t>HCMLê Quốc Cường</t>
  </si>
  <si>
    <t>HCMPhạm Quyết Tiến</t>
  </si>
  <si>
    <t>HCMTrần Thị Hồng Thảo</t>
  </si>
  <si>
    <t>HCMHoàng Văn Thắng</t>
  </si>
  <si>
    <t>NORTHTrần Quốc Việt</t>
  </si>
  <si>
    <t>MKLê Minh Tân</t>
  </si>
  <si>
    <t>CENVũ Văn Đức</t>
  </si>
  <si>
    <t>HCMHuỳnh Văn Nhàn</t>
  </si>
  <si>
    <t>NORTHLê Tiến Hưng</t>
  </si>
  <si>
    <t>HCMTrần Văn Vũ</t>
  </si>
  <si>
    <t>HCMTrần Thị Thùy Trang</t>
  </si>
  <si>
    <t>MKTrần Tiến Hưng</t>
  </si>
  <si>
    <t>NORTHPhùng Thanh Sơn</t>
  </si>
  <si>
    <t>HCMNguyễn Thanh Tân</t>
  </si>
  <si>
    <t>MTHinh I1ch Hòa</t>
  </si>
  <si>
    <t>CENLê Văn Thái</t>
  </si>
  <si>
    <t>CENMai Văn Ngọc</t>
  </si>
  <si>
    <t>NORTHĐỗ Quân Công</t>
  </si>
  <si>
    <t>HCMTrần Minh Học</t>
  </si>
  <si>
    <t>HCMNguyễn Thanh Bình</t>
  </si>
  <si>
    <t>MKNguyễn Minh Hân</t>
  </si>
  <si>
    <t>SEĐoàn Hướng Nhật</t>
  </si>
  <si>
    <t>HCMĐinh Công Khanh</t>
  </si>
  <si>
    <t>HCMNguyễn Thành Tâm</t>
  </si>
  <si>
    <t>HCMNguyễn Quang Vũ</t>
  </si>
  <si>
    <t>CENNguyễn Đức Hoài</t>
  </si>
  <si>
    <t>NORTHNguyễn Thị Hương</t>
  </si>
  <si>
    <t>NORTHPhạm Văn Đức Hoàn</t>
  </si>
  <si>
    <t>NORTHĐặng Thị Vân Anh</t>
  </si>
  <si>
    <t>HCMNguyễn Hoàng Quỳnh</t>
  </si>
  <si>
    <t>HCMNguyễn Bảo Anh</t>
  </si>
  <si>
    <t>HCMLê Quốc Nhã</t>
  </si>
  <si>
    <t>NORTHNguyễn Văn Ngọc</t>
  </si>
  <si>
    <t>NORTHVương Thị Hồng Thái</t>
  </si>
  <si>
    <t>HCMHồ Văn Lưu</t>
  </si>
  <si>
    <t>HCMNguyễn Quốc Cường</t>
  </si>
  <si>
    <t>HCMVõ Thị Tuyết Vân</t>
  </si>
  <si>
    <t xml:space="preserve">HCMNguyễn Hoàng Quỳnh </t>
  </si>
  <si>
    <t>MTHồ Thị Xuân Trâm</t>
  </si>
  <si>
    <t>NORTHĐặng Thị Kim Thúy</t>
  </si>
  <si>
    <t>HCMBùi Đức Tâm</t>
  </si>
  <si>
    <t>NORTHĐặng Minh Hiếu</t>
  </si>
  <si>
    <t>SEĐường Đăng Tuấn</t>
  </si>
  <si>
    <t>HCMLưu Tuấn Kiệt</t>
  </si>
  <si>
    <t>HCMTrần Thị Quyên</t>
  </si>
  <si>
    <t>SEĐặng Thị Trâm</t>
  </si>
  <si>
    <t>SENguyễn Phú Cường</t>
  </si>
  <si>
    <t>HCMNguyễn Thị Vân</t>
  </si>
  <si>
    <t>HCMNguyễn Minh Quang</t>
  </si>
  <si>
    <t>HCMDương Văn Ni</t>
  </si>
  <si>
    <t>HCMHuỳnh Văn Phú</t>
  </si>
  <si>
    <t>HCMTrần Văn Động</t>
  </si>
  <si>
    <t>HCMVũ Hải Hà</t>
  </si>
  <si>
    <t>HCMNguyễn Lê Thùy Trang</t>
  </si>
  <si>
    <t>HCMNguyễn Hữu Vỏ</t>
  </si>
  <si>
    <t>HCMNguyễn Tấn Đạt</t>
  </si>
  <si>
    <t>HCMVũ Tuấn Anh</t>
  </si>
  <si>
    <t>HCMĐỗ Thị Xuân Trang</t>
  </si>
  <si>
    <t>MTĐào Thúy Quyên</t>
  </si>
  <si>
    <t>HCMPhạm Nhật Minh</t>
  </si>
  <si>
    <t xml:space="preserve">CENPhạm Thị Thắng </t>
  </si>
  <si>
    <t xml:space="preserve">CENTrần Vũ Kiệt </t>
  </si>
  <si>
    <t xml:space="preserve">CENTrương Văn Nhơn </t>
  </si>
  <si>
    <t>NORTHQuách Thị Thu Hằng</t>
  </si>
  <si>
    <t>NORTHDương Phương Anh</t>
  </si>
  <si>
    <t>HCMNguyễn Thành Công</t>
  </si>
  <si>
    <t>HCMTrần Anh Phương</t>
  </si>
  <si>
    <t>MKVõ Văn Hên</t>
  </si>
  <si>
    <t>MKHuỳnh Văn Siêng</t>
  </si>
  <si>
    <t xml:space="preserve">MKHuỳnh Hoàng Long </t>
  </si>
  <si>
    <t>MKNguyễn Ngọc Diễm</t>
  </si>
  <si>
    <t>MKNgô Minh Hải</t>
  </si>
  <si>
    <t>MKLê Thái Sơn</t>
  </si>
  <si>
    <t>SENGUYỄN ĐÌNH NGỌC</t>
  </si>
  <si>
    <t>NORTHBùi Đức Biên</t>
  </si>
  <si>
    <t>NORTHHà Thị Xuyến</t>
  </si>
  <si>
    <t>HCMVõ Thị Nga</t>
  </si>
  <si>
    <t>HCMNguyễn Tiến Hải</t>
  </si>
  <si>
    <t>NORTHTạ Quang Hiếu</t>
  </si>
  <si>
    <t>NORTHNguyễn Hữu Bảy Tú</t>
  </si>
  <si>
    <t>HCMPhạm Thanh Hòa</t>
  </si>
  <si>
    <t>MKPhạm Công Hậu</t>
  </si>
  <si>
    <t>SENGUYỄN XUÂN HẢI</t>
  </si>
  <si>
    <t>SELÊ THỊ THANH MAI</t>
  </si>
  <si>
    <t>SEBÙI VĂN HƯNG</t>
  </si>
  <si>
    <t>SENGUYỄN THỊ LOAN</t>
  </si>
  <si>
    <t>HCMTrịnh Minh thái</t>
  </si>
  <si>
    <t>HCMTrần Trung Nghĩa</t>
  </si>
  <si>
    <t>HCMPhan Bình Nguyên</t>
  </si>
  <si>
    <t>HCMPhu Vạn Đông</t>
  </si>
  <si>
    <t>HCMPhan Thị Huyền Trang</t>
  </si>
  <si>
    <t>HCMVõ Tấn Hảo</t>
  </si>
  <si>
    <t>NORTHBùi Anh Tuấn</t>
  </si>
  <si>
    <t>HCMHuỳnh Thị Phương thảo</t>
  </si>
  <si>
    <t>CENLÂM HÙNG CƯỜNG</t>
  </si>
  <si>
    <t>MKCao Thị Mỹ Kim</t>
  </si>
  <si>
    <t>MKNguyễn Thị Cẩm Tú</t>
  </si>
  <si>
    <t>HCMPhan Nguyễn Trung Nhân</t>
  </si>
  <si>
    <t>HCMĐặng Nhật Tân</t>
  </si>
  <si>
    <t>MKTrần Tấn Huân</t>
  </si>
  <si>
    <t>MKTrần Thị Phương Dung</t>
  </si>
  <si>
    <t>HCMĐỗ Thị Lãi</t>
  </si>
  <si>
    <t>HCMTrương Ngọc Quỳnh</t>
  </si>
  <si>
    <t>HCMPhan Kim Ngân</t>
  </si>
  <si>
    <t>HCMTrần Thanh Nghĩa</t>
  </si>
  <si>
    <t>NORTHTrần Văn Thọ</t>
  </si>
  <si>
    <t>SETRẦN HỮU SĨ</t>
  </si>
  <si>
    <t>CENNguyễn Văn Tam</t>
  </si>
  <si>
    <t>HCMNguyễn Đăng Khương</t>
  </si>
  <si>
    <t>HCMTrần Trung Hiếu</t>
  </si>
  <si>
    <t>MKNguyễn Hoàng Nam</t>
  </si>
  <si>
    <t>SENguyễn Văn Tính</t>
  </si>
  <si>
    <t>SENguyển Đăng Phước</t>
  </si>
  <si>
    <t>MTTrần Đình Quốc Anh</t>
  </si>
  <si>
    <t>MKNguyễn Thị Diệu Thiện</t>
  </si>
  <si>
    <t xml:space="preserve">CENTrần Xuân Cường </t>
  </si>
  <si>
    <t xml:space="preserve">CENĐào Ngọc Hải </t>
  </si>
  <si>
    <t>SEChâu Văn Hòa</t>
  </si>
  <si>
    <t>NORTHNguyễn Anh Quốc</t>
  </si>
  <si>
    <t>HCMNguyễn Thanh Trâm</t>
  </si>
  <si>
    <t>MKTrần Văn Sển</t>
  </si>
  <si>
    <t>CENCHU VĂN NAM</t>
  </si>
  <si>
    <t>NORTHPhạm Thị Loan</t>
  </si>
  <si>
    <t>NORTHPhạm Thị Huyền</t>
  </si>
  <si>
    <t>NORTHLÒ VĂN QUÝ</t>
  </si>
  <si>
    <t>NORTHNGUYỄN THỊ DUYÊN SL</t>
  </si>
  <si>
    <t>NORTHNGUYỄN THỊ HẰNG</t>
  </si>
  <si>
    <t>HCMNguyễn Thành Phước</t>
  </si>
  <si>
    <t>NORTHTạ Văn Nghinh</t>
  </si>
  <si>
    <t>HCMNguyễn Quang Duy</t>
  </si>
  <si>
    <t>MKNguyễn Ngọc Xuân Thi </t>
  </si>
  <si>
    <t>MTTrương Công Tính</t>
  </si>
  <si>
    <t>SENGUYỄN VĂN PHONG</t>
  </si>
  <si>
    <t>MKNguyễn Trọng Duy</t>
  </si>
  <si>
    <t>NORTHPHẠM THỊ THÙY LINH</t>
  </si>
  <si>
    <t>NORTHNguyễn Thị Thúy TN</t>
  </si>
  <si>
    <t>MTTrần Minh Tài</t>
  </si>
  <si>
    <t>HCMHoàng Vũ Nguyên</t>
  </si>
  <si>
    <t>SETrần Tiến Lâm</t>
  </si>
  <si>
    <t>SEHuỳnh Văn Toàn</t>
  </si>
  <si>
    <t>HCMPhạm Khánh Duy</t>
  </si>
  <si>
    <t>HCMNguyễn Văn Quyết</t>
  </si>
  <si>
    <t>HCMTrịnh Hoàng Sang</t>
  </si>
  <si>
    <t>HCMLê Xuân Hạnh</t>
  </si>
  <si>
    <t>HCMNguyễn Ngọc Anh Vũ</t>
  </si>
  <si>
    <t>HCMTrịnh Xuân Hòa</t>
  </si>
  <si>
    <t>HCMNguyễn Trọng Hiếu</t>
  </si>
  <si>
    <t>CENNguyễn Văn Thành</t>
  </si>
  <si>
    <t>SENGÔ HỒNG THANH</t>
  </si>
  <si>
    <t>SELÊ THỊ MỸ TRANG</t>
  </si>
  <si>
    <t>SENGUYỄN QUỐC KHÁNH</t>
  </si>
  <si>
    <t>NORTHNguyễn Mạnh Cường</t>
  </si>
  <si>
    <t>MTChâu Thị tuyết Nhi</t>
  </si>
  <si>
    <t>MTTrương Ngọc sơn</t>
  </si>
  <si>
    <t>MTNguyễn Thị Hồng Sinh</t>
  </si>
  <si>
    <t>HCMNguyễn Thị Thu Thủy</t>
  </si>
  <si>
    <t>MTNguyễn Tùng</t>
  </si>
  <si>
    <t>NORTHLương Thị Nghĩa</t>
  </si>
  <si>
    <t>SENGUYỄN QUỐC KHÁNH 1</t>
  </si>
  <si>
    <t>HCMTrần Đức Vinh</t>
  </si>
  <si>
    <t>HCMLữ Thị Ngọc Huệ</t>
  </si>
  <si>
    <t>HCMNguyễn Bửu Sang</t>
  </si>
  <si>
    <t>NOR 1Nguyễn Thị Kim Oanh</t>
  </si>
  <si>
    <t>NOR 1Khuất Thị Nhung</t>
  </si>
  <si>
    <t>MK2Lê Ngọc Duy</t>
  </si>
  <si>
    <t>NOR 2Trịnh Thị Tho</t>
  </si>
  <si>
    <t>NOR 2Phạm Thị Hương</t>
  </si>
  <si>
    <t>NOR 2Đào Thanh Quang</t>
  </si>
  <si>
    <t>CENNguyễn Dĩnh Trung</t>
  </si>
  <si>
    <t>MK2Lê Thị Châu Đoan</t>
  </si>
  <si>
    <t>SEĐinh Thị Xuân Diệu</t>
  </si>
  <si>
    <t>SENGUYỄN HOÀNG NAM</t>
  </si>
  <si>
    <t>SENGÔ TẤN VŨ</t>
  </si>
  <si>
    <t>MK2Thái Minh Thành</t>
  </si>
  <si>
    <t>HCMNguyễn Thị Luyến</t>
  </si>
  <si>
    <t>HCMNguyễn Thị Mỹ Dung</t>
  </si>
  <si>
    <t>HCMTrần Huỳnh Mai</t>
  </si>
  <si>
    <t>HCMPhương Hoàng Phong</t>
  </si>
  <si>
    <t>HCMTrần Thị Tuyết</t>
  </si>
  <si>
    <t>HCMLê Hoàng Phúc</t>
  </si>
  <si>
    <t>MK2Húa Đông Hồ</t>
  </si>
  <si>
    <t xml:space="preserve">MK2Lưu Mỹ Kim </t>
  </si>
  <si>
    <t>NOR 2Lưu Thị Non</t>
  </si>
  <si>
    <t>HCMVõ Đức Quý</t>
  </si>
  <si>
    <t>HCMChâu Phú Thanh Nhàn</t>
  </si>
  <si>
    <t>DEPOT 1Trần Bá Quyền</t>
  </si>
  <si>
    <t>HCMLương Việt Hùng</t>
  </si>
  <si>
    <t>HCMHồ Trung Quyền</t>
  </si>
  <si>
    <t>HCMHuỳnh Thị Cẩm Vân</t>
  </si>
  <si>
    <t>HCMBùi Thị Mỹ Ny</t>
  </si>
  <si>
    <t>HCMMai Thanh Hùng</t>
  </si>
  <si>
    <t>HCMTrần Thị Mộng Tuyền</t>
  </si>
  <si>
    <t>HCMTrịnh Xuân Thái</t>
  </si>
  <si>
    <t>HCMThái Văn Hậu</t>
  </si>
  <si>
    <t xml:space="preserve">HCMLê Quốc Cường </t>
  </si>
  <si>
    <t>NOR 2Quách Thị Thu Hằng</t>
  </si>
  <si>
    <t>HCMNguyễn Văn Trung</t>
  </si>
  <si>
    <t>HCMLê Minh Trọng</t>
  </si>
  <si>
    <t>HCMLê Phi Phụng</t>
  </si>
  <si>
    <t>HCMĐỗ Tấn Hải</t>
  </si>
  <si>
    <t>HCMHồ Văn Hiếu</t>
  </si>
  <si>
    <t>HCMHuỳnh Thanh Phong</t>
  </si>
  <si>
    <t>HCMLê Thị Hoàng Giao</t>
  </si>
  <si>
    <t>HCMTrần Quốc Việt</t>
  </si>
  <si>
    <t>HCMTrần Thị Thu Thuỷ</t>
  </si>
  <si>
    <t>HCMNguyễn Hoáng Phú</t>
  </si>
  <si>
    <t>HCMChâu Tuấn Cường</t>
  </si>
  <si>
    <t>HCMTrần Quang Minh Thái</t>
  </si>
  <si>
    <t>HCMTrần Phú Vinh</t>
  </si>
  <si>
    <t>HCMHỒ Thị Bé Hận</t>
  </si>
  <si>
    <t>HCMTrương Cảnh Long</t>
  </si>
  <si>
    <t>HCMHuỳnh Nhơn Hưng</t>
  </si>
  <si>
    <t>CENTrần Mạnh Dương</t>
  </si>
  <si>
    <t>CENBùi Thị Dinh</t>
  </si>
  <si>
    <t>NORLê Tiến Hưng</t>
  </si>
  <si>
    <t xml:space="preserve">NORNguyễn Văn Lữ </t>
  </si>
  <si>
    <t>SELê Đình Đức</t>
  </si>
  <si>
    <t>SELê Đình Minh</t>
  </si>
  <si>
    <t>SEHuỳnh Ngọc Nhu</t>
  </si>
  <si>
    <t>SELê Văn Lợi</t>
  </si>
  <si>
    <t>MK 1Trương Trọng Hiếu</t>
  </si>
  <si>
    <t>MK 2Đặng Thị Hồng Nhung</t>
  </si>
  <si>
    <t>SEVõ Văn Lãm</t>
  </si>
  <si>
    <t>SENguyễn Thị Thúy Hiền</t>
  </si>
  <si>
    <t>CENNguyễn Thị Tình</t>
  </si>
  <si>
    <t xml:space="preserve">NORBùi Thị Thắm </t>
  </si>
  <si>
    <t>MK2Nguyễn Văn Thưởng</t>
  </si>
  <si>
    <t>MK2Cao Văn Minh</t>
  </si>
  <si>
    <t>MTNguyễn Trần Đăng Khoa</t>
  </si>
  <si>
    <t>HCMNguyễn Thị Kim Chi</t>
  </si>
  <si>
    <t>HCMTrần Văn Bền</t>
  </si>
  <si>
    <t>HCMNguyễn Thị Hoài Trang</t>
  </si>
  <si>
    <t>HCMNguyễn Thị Kim Phương</t>
  </si>
  <si>
    <t>HCMTrần Đình Vũ</t>
  </si>
  <si>
    <t>HCMNguyễn Thị Thúy</t>
  </si>
  <si>
    <t>HCMNguyễn Tấn Phát</t>
  </si>
  <si>
    <t>HCMTrần Đình Quang</t>
  </si>
  <si>
    <t>HCMNguyễn Văn Phong</t>
  </si>
  <si>
    <t>HCMTrần Kim Quý</t>
  </si>
  <si>
    <t>HCMNguyễn Minh Nhựt</t>
  </si>
  <si>
    <t>HCMPhạm Văn Khoa</t>
  </si>
  <si>
    <t>HCMTrà Minh Quận</t>
  </si>
  <si>
    <t>HCMLê Thị Thanh Xuân</t>
  </si>
  <si>
    <t>MK2Lê Hải Duy</t>
  </si>
  <si>
    <t>SE 2Nguyễn Thị Kim Chi</t>
  </si>
  <si>
    <t>HCMPhạm Thị Thắm</t>
  </si>
  <si>
    <t>HCMĐỗ Nhật Quang</t>
  </si>
  <si>
    <t>HCMĐinh Tuấn hải</t>
  </si>
  <si>
    <t>HCMĐặng Thế Minh</t>
  </si>
  <si>
    <t>HCMNguyễn  Như Thùy </t>
  </si>
  <si>
    <t>SE 2Võ Thị Ái Vy</t>
  </si>
  <si>
    <t>SE 2Nguyễn Văn Hải</t>
  </si>
  <si>
    <t>NORTrần Hà Vi</t>
  </si>
  <si>
    <t>SE 2Võ Phước</t>
  </si>
  <si>
    <t>MK 2Đào Văn Rương</t>
  </si>
  <si>
    <t>MK 2Nguyễn Hoàng Anh</t>
  </si>
  <si>
    <t>MK 2Nguyễn Thị Trúc Linh</t>
  </si>
  <si>
    <t>CENLê Thị Thanh Nga</t>
  </si>
  <si>
    <t>HCMNgô Thị Châu Phi</t>
  </si>
  <si>
    <t>HCMTrần Văn Hóa</t>
  </si>
  <si>
    <t>MK 2Nguyễn Minh Khương</t>
  </si>
  <si>
    <t>MK 2Lê Hiệp Thành</t>
  </si>
  <si>
    <t>EDDNguyễn Văn Thành</t>
  </si>
  <si>
    <t>NORTạ Thị Hồng Vân</t>
  </si>
  <si>
    <t>NORTrần Thị Yến</t>
  </si>
  <si>
    <t xml:space="preserve">NORTrần Kim Tuấn </t>
  </si>
  <si>
    <t>NORHoàng Anh Tuấn</t>
  </si>
  <si>
    <t>CENNguyễn Văn Ngàn</t>
  </si>
  <si>
    <t>CENLê Đình Chinh</t>
  </si>
  <si>
    <t xml:space="preserve">CENLê Thị Hòa </t>
  </si>
  <si>
    <t xml:space="preserve">CENPhạm Văn Chính </t>
  </si>
  <si>
    <t>CENTRƯƠNG THỊ BẢO YẾN</t>
  </si>
  <si>
    <t xml:space="preserve">CENPhan Nguyễn Đình Thuận </t>
  </si>
  <si>
    <t>MK 1Dương Nguyên Tính</t>
  </si>
  <si>
    <t>MK 1Huỳnh Công Thắng</t>
  </si>
  <si>
    <t>MK 1Huỳnh Minh Thống</t>
  </si>
  <si>
    <t>MK 1NGUYỄN THÀNH ĐÔNG</t>
  </si>
  <si>
    <t>MK 1Nguyễn Phương Linh</t>
  </si>
  <si>
    <t>MK 1Trương Thị Ngọc Trâm</t>
  </si>
  <si>
    <t>MK 1Võ Nhật Hoàng</t>
  </si>
  <si>
    <t>MK 1Phạm Thanh Dân</t>
  </si>
  <si>
    <t>SE 1PHẠM THANH PHƯỚC</t>
  </si>
  <si>
    <t>SE 1NGUYỄN TRỌNG CƯỜNG</t>
  </si>
  <si>
    <t>SE 1TRẦN THỊ NGỌC LÀI</t>
  </si>
  <si>
    <t>SE 1Hoàng Thị Liên</t>
  </si>
  <si>
    <t>SE 1Hoàng Thị Quân</t>
  </si>
  <si>
    <t>SE 1Phạm Duy Tuyển</t>
  </si>
  <si>
    <t>SE 2Nguyễn Hồng Hoàng</t>
  </si>
  <si>
    <t>SE 2Dương Minh Thành</t>
  </si>
  <si>
    <t>SE 2Nguyễn Thị Ái Công</t>
  </si>
  <si>
    <t>CENVÕ THÀNH VƯƠNG 1</t>
  </si>
  <si>
    <t>NORPhạm Thế Cường</t>
  </si>
  <si>
    <t>MK 2Phùng Nhựt Thanh</t>
  </si>
  <si>
    <t>MK 2Nguyễn Thị Huỳnh Mai</t>
  </si>
  <si>
    <t>MTTrần Thị Thanh Trúc</t>
  </si>
  <si>
    <t>HCMLê Như Tiên</t>
  </si>
  <si>
    <t>HCMNguyễn Thụy Khanh</t>
  </si>
  <si>
    <t>HCMPhan Văn Việt</t>
  </si>
  <si>
    <t>HCMĐoàn Quốc Dũng</t>
  </si>
  <si>
    <t xml:space="preserve">CENNguyễn Thị Ánh Nguyệt </t>
  </si>
  <si>
    <t>NORNguyễn Hữu Huy</t>
  </si>
  <si>
    <t xml:space="preserve">MK 2Huỳnh Bá Vương </t>
  </si>
  <si>
    <t xml:space="preserve">MK 2Nguyễn Trường Anh </t>
  </si>
  <si>
    <t>MK 2Lê Phước Thọ</t>
  </si>
  <si>
    <t xml:space="preserve">NORNguyễn Văn Dũng </t>
  </si>
  <si>
    <t xml:space="preserve"> MK 1Nguyễn Thị Ngọc Quyên</t>
  </si>
  <si>
    <t>HCMLê Đăng Khoa</t>
  </si>
  <si>
    <t>CEN Nguyễn Duy Phương</t>
  </si>
  <si>
    <t xml:space="preserve">MK 2Đặng Thông Đức </t>
  </si>
  <si>
    <t>CEN Nguyễn Tâm Phú</t>
  </si>
  <si>
    <t>CEN Nguyễn Thị Hồng Liên</t>
  </si>
  <si>
    <t>MTPhạm Phương Sinh</t>
  </si>
  <si>
    <t>MTTrần Thị Kim Hà</t>
  </si>
  <si>
    <t>HCMTrần Trọng Nhân</t>
  </si>
  <si>
    <t>HCMNguyễn Đặng Linh Nhật</t>
  </si>
  <si>
    <t>HCMThi Kim Huy</t>
  </si>
  <si>
    <t>HCMTrần Ngọc Kim Ngân</t>
  </si>
  <si>
    <t>CEN Lưu Mỹ Kim</t>
  </si>
  <si>
    <t>SE 1NGUYỄN VĂN ÁNH</t>
  </si>
  <si>
    <t>CEN Nguyễn Hồng Long</t>
  </si>
  <si>
    <t xml:space="preserve"> MK 1Trương Thành Vũ</t>
  </si>
  <si>
    <t>SE 2Nguyễn Thị Việt Phụng</t>
  </si>
  <si>
    <t>HCMNguyễn Tấn Đời</t>
  </si>
  <si>
    <t>SE 2Đỗ Tuấn Hoài</t>
  </si>
  <si>
    <t>SE 2Nguyễn Thiện Long</t>
  </si>
  <si>
    <t>CEN Nguyễn Thanh Tiến</t>
  </si>
  <si>
    <t>CEN Phạm Thị Mỹ Hạnh</t>
  </si>
  <si>
    <t>HCMVũ Quang Thức</t>
  </si>
  <si>
    <t>CEN Huỳnh Đức An</t>
  </si>
  <si>
    <t>HCMHuỳnh Công Thắng</t>
  </si>
  <si>
    <t>HCMĐặng Quốc Bảo</t>
  </si>
  <si>
    <t xml:space="preserve">CEN Cầm Bá Hoàng </t>
  </si>
  <si>
    <t>CEN Dương Đức Qúy</t>
  </si>
  <si>
    <t>CEN Nguyễn Thị Thu Loàn</t>
  </si>
  <si>
    <t>CEN Lê Thị Huyền Trang</t>
  </si>
  <si>
    <t>CEN Trần Hữu Phước Đức</t>
  </si>
  <si>
    <t>CEN Ngô Ngọc Phú</t>
  </si>
  <si>
    <t>SENguyễn Võ Giao Hữu</t>
  </si>
  <si>
    <t>SEĐoàn Thanh Sang</t>
  </si>
  <si>
    <t>HCMPhạm Thanh Tân</t>
  </si>
  <si>
    <t>NORTrần Văn Dũng</t>
  </si>
  <si>
    <t>SETrần Đình Thắng</t>
  </si>
  <si>
    <t>CEN Nguyễn Hoàng Chung</t>
  </si>
  <si>
    <t xml:space="preserve"> MK 2Huỳnh Phước Sang</t>
  </si>
  <si>
    <t>MK 1Nguyễn Văn Thanh</t>
  </si>
  <si>
    <t>CEN Nguyễn Bùi Học</t>
  </si>
  <si>
    <t>CEN Đoàn Hải Quan</t>
  </si>
  <si>
    <t>CEN Phan Trần Vũ</t>
  </si>
  <si>
    <t>CEN Võ Quang May</t>
  </si>
  <si>
    <t>NORLưu Đình Huy</t>
  </si>
  <si>
    <t xml:space="preserve">NORLý Văn Lộc </t>
  </si>
  <si>
    <t xml:space="preserve">NORNguyễn Thu Hằng </t>
  </si>
  <si>
    <t>NORNguyễn Thị Hải Yến</t>
  </si>
  <si>
    <t>NORTô Thị Thu Hiền</t>
  </si>
  <si>
    <t>NORTạ Thị Ninh</t>
  </si>
  <si>
    <t xml:space="preserve"> MK 2Nguyễn Hồng Thái</t>
  </si>
  <si>
    <t xml:space="preserve"> MK 2Nguyễn Quốc Khanh</t>
  </si>
  <si>
    <t xml:space="preserve"> MK 2Nguyễn Văn Vui</t>
  </si>
  <si>
    <t xml:space="preserve"> MK 2Nguyễn Phước Thừa</t>
  </si>
  <si>
    <t xml:space="preserve"> MK 2Nguyễn Thanh Sơn</t>
  </si>
  <si>
    <t xml:space="preserve"> MK 2Nguyễn Thị Diệu Thiện</t>
  </si>
  <si>
    <t xml:space="preserve"> MK 2Nguyễn Minh Tâm</t>
  </si>
  <si>
    <t>CEN Trần Hoàng</t>
  </si>
  <si>
    <t>CEN Nguyễn Đức Toàn</t>
  </si>
  <si>
    <t xml:space="preserve"> MK 2Nguyễn Tuấn Huân</t>
  </si>
  <si>
    <t xml:space="preserve"> MK 2Nguyễn Thị Cẩm Giang</t>
  </si>
  <si>
    <t xml:space="preserve">CEN Lê Thị Vân Oanh </t>
  </si>
  <si>
    <t xml:space="preserve"> MK 2Nghiêm Thị Bích Chi</t>
  </si>
  <si>
    <t xml:space="preserve">CEN Huỳnh Bá Mẫn </t>
  </si>
  <si>
    <t>SENguyễn Thị Thanh Bình</t>
  </si>
  <si>
    <t>SENguyễn Thị Thu</t>
  </si>
  <si>
    <t>SEĐỗ Thị Thu Phương</t>
  </si>
  <si>
    <t>SENguyễn Thị Thúy</t>
  </si>
  <si>
    <t>MK 1Lê Thanh Liêm</t>
  </si>
  <si>
    <t>MK 1Trần Quang Thuận</t>
  </si>
  <si>
    <t>SEBÙI TRUNG TRỰC</t>
  </si>
  <si>
    <t>CENNguyễn Thị Ngọc</t>
  </si>
  <si>
    <t>HCMLương Nhựt Minh</t>
  </si>
  <si>
    <t>NORTrần Quang Khánh</t>
  </si>
  <si>
    <t>NORNguyễn Thị Nụ</t>
  </si>
  <si>
    <t>NORMa Thị Thấm</t>
  </si>
  <si>
    <t xml:space="preserve">CENHuỳnh Thế Mạnh </t>
  </si>
  <si>
    <t>NORNguyễn Hữu Hảo</t>
  </si>
  <si>
    <t>CENPhạm Thị Nhất</t>
  </si>
  <si>
    <t>CENNguyễn Thị Quỳnh Kim</t>
  </si>
  <si>
    <t>HCMTrần Thị Ánh Tuyết</t>
  </si>
  <si>
    <t>HCMNguyễn Văn Nhi</t>
  </si>
  <si>
    <t>HCMNgô Văn Thành</t>
  </si>
  <si>
    <t>HCMHuỳnh Thanh Bình</t>
  </si>
  <si>
    <t>HCMNguyễn Quốc Toàn</t>
  </si>
  <si>
    <t>MTĐỗ Cao Trí</t>
  </si>
  <si>
    <t>NORLê Thị Nhinh</t>
  </si>
  <si>
    <t>NORNguyễn Thị Vân Chi</t>
  </si>
  <si>
    <t>NORKiều Văn Tới</t>
  </si>
  <si>
    <t>HCMĐặng Thị Chiên</t>
  </si>
  <si>
    <t>MTNguyễn Đức Trung</t>
  </si>
  <si>
    <t>HCMPhan Ngọc Thúy</t>
  </si>
  <si>
    <t>HCMLê Thành Nhân</t>
  </si>
  <si>
    <t>NORĐinh Thị Huyền</t>
  </si>
  <si>
    <t>HCMLê Huy Dũng</t>
  </si>
  <si>
    <t xml:space="preserve">HCMVõ Ngọc Thắng </t>
  </si>
  <si>
    <t xml:space="preserve">HCMNguyễn Văn Tiến </t>
  </si>
  <si>
    <t>NORBùi Khánh Thành</t>
  </si>
  <si>
    <t>NORNguyễn Văn Kiềm</t>
  </si>
  <si>
    <t>SEĐỗ Thị Nhớ</t>
  </si>
  <si>
    <t>HCMTrần Quang Minh</t>
  </si>
  <si>
    <t>MTNguyễn Ngọc Phượng</t>
  </si>
  <si>
    <t>HCMNguyễn Thanh Hoàng</t>
  </si>
  <si>
    <t>HCMĐỗ Anh Duy</t>
  </si>
  <si>
    <t>HCMNguyễn Đức Tài</t>
  </si>
  <si>
    <t>SETrần Danh Thịnh</t>
  </si>
  <si>
    <t>MK 2Nguyễn Cao Huy</t>
  </si>
  <si>
    <t>SE 1Trương Việt Hoàng</t>
  </si>
  <si>
    <t>SE 1Bùi Hồng Quân</t>
  </si>
  <si>
    <t>MTTrần Thị Ngọc Gấm</t>
  </si>
  <si>
    <t>MTPhan Thị Ngọc Út</t>
  </si>
  <si>
    <t xml:space="preserve">MTNguyễn Công Đạt </t>
  </si>
  <si>
    <t>MTBùi Thị Duyên</t>
  </si>
  <si>
    <t>SE 2Nguyễn Thượng Trí</t>
  </si>
  <si>
    <t>SE 2Đặng Thị Loan</t>
  </si>
  <si>
    <t>SE 2Nguyễn Trần Ngọc Nhi</t>
  </si>
  <si>
    <t>CENPHẠM THỊ THU HUYỀN</t>
  </si>
  <si>
    <t>NORNguyễn Thị Nguyệt</t>
  </si>
  <si>
    <t>MTNguyễn Khương Duy</t>
  </si>
  <si>
    <t>NORLê Đắc Hoàng</t>
  </si>
  <si>
    <t>SE 1Nguyễn Tấn Sơn</t>
  </si>
  <si>
    <t>SE 2Hồ Sỹ Long</t>
  </si>
  <si>
    <t>HCMHuỳnh Ngọc Linh</t>
  </si>
  <si>
    <t>HCMTrần Thanh Hiền</t>
  </si>
  <si>
    <t>HCMLưu Quốc Cường</t>
  </si>
  <si>
    <t>HCMLê Văn Lợi</t>
  </si>
  <si>
    <t>NORHoàng Thị Hằng</t>
  </si>
  <si>
    <t>NORHoàng Mỹ Linh</t>
  </si>
  <si>
    <t>CENTrần Như Trường Hải</t>
  </si>
  <si>
    <t>CENTrần Minh Chánh</t>
  </si>
  <si>
    <t>HCMTrịnh Thành Luân</t>
  </si>
  <si>
    <t>HCMNguyễn Ngọc Minh</t>
  </si>
  <si>
    <t>HCMMai Tuấn Kiệt</t>
  </si>
  <si>
    <t>HCMTrần Hoàng Tuấn</t>
  </si>
  <si>
    <t>HCMNguyễn Đức Ninh</t>
  </si>
  <si>
    <t>HCMTrần Thị Kim Ngân</t>
  </si>
  <si>
    <t>HCMNguyễn Tấn Tôn</t>
  </si>
  <si>
    <t>HCMLê Minh Triết</t>
  </si>
  <si>
    <t>HCMTrần Minh Thiện</t>
  </si>
  <si>
    <t>HCMHồ Văn Minh</t>
  </si>
  <si>
    <t>HCMLê Thị Xuân Thanh</t>
  </si>
  <si>
    <t>HCMTrần Phước Vạn</t>
  </si>
  <si>
    <t>HCMLê Kim Mỹ Thúy</t>
  </si>
  <si>
    <t>HCMHuỳnh Thiên Phú</t>
  </si>
  <si>
    <t>HCMNguyễn Lê Thái Công</t>
  </si>
  <si>
    <t>HCMPhạm Hồng Hải Vy</t>
  </si>
  <si>
    <t>HCMPhạm Đình Nguyên</t>
  </si>
  <si>
    <t>HCMHuỳnh Quang Nhật Huy</t>
  </si>
  <si>
    <t>HCMNguyễn Thị Y Phụng</t>
  </si>
  <si>
    <t>HCMTrần Thị Khánh Tâm</t>
  </si>
  <si>
    <t>SE 2Trần Thị Đào</t>
  </si>
  <si>
    <t>NORBạc Cầm Khánh</t>
  </si>
  <si>
    <t>HCMPhạm Thị Diệu</t>
  </si>
  <si>
    <t>HCMHồ Đức Lộc</t>
  </si>
  <si>
    <t>HCMNgô Thành Trung</t>
  </si>
  <si>
    <t>HCMTrịnh Trần Anh Tú</t>
  </si>
  <si>
    <t>HCMLê Thị Hồng Thảo</t>
  </si>
  <si>
    <t>HCMĐoàn Thị Cẩm Nhung</t>
  </si>
  <si>
    <t>MTPhạm Diệp Mỹ Tiên</t>
  </si>
  <si>
    <t>MK 1Nguyễn Thị Thanh Trúc</t>
  </si>
  <si>
    <t>SE 2Võ Kiều Trang</t>
  </si>
  <si>
    <t>HCMNguyễn Ngọc Thạch</t>
  </si>
  <si>
    <t>SE 2Nguyễn Thị Vân</t>
  </si>
  <si>
    <t>HCMNguyễn Công Lý</t>
  </si>
  <si>
    <t>HCMLê Hoàng Anh Vũ</t>
  </si>
  <si>
    <t>NORNguyễn Thị Lượng</t>
  </si>
  <si>
    <t>HCMHô Math Carim</t>
  </si>
  <si>
    <t>HCMLê Ngọc Hiệp</t>
  </si>
  <si>
    <t>HCMNguyễn Thị Thu Hương</t>
  </si>
  <si>
    <t>HCMPhạm Lê Kim Phụng</t>
  </si>
  <si>
    <t>HCMNguyễn Thị Thu Hiền</t>
  </si>
  <si>
    <t>HCMTô Thị Ngọc Thảo</t>
  </si>
  <si>
    <t>HCMVõ Thị Kim Mỹ</t>
  </si>
  <si>
    <t>NORTrần Bình Minh</t>
  </si>
  <si>
    <t>NORHà Thanh Tùng</t>
  </si>
  <si>
    <t>SE 1Đỗ Hồng Cảnh</t>
  </si>
  <si>
    <t>HCMVõ Thanh Tâm</t>
  </si>
  <si>
    <t>CENNguyễn Thị Hiền 1</t>
  </si>
  <si>
    <t>HCMBùi Thị Thu Hoa</t>
  </si>
  <si>
    <t>HCMPhạm Nguyễn Lam Triều</t>
  </si>
  <si>
    <t>HCMLê Phi Bảo</t>
  </si>
  <si>
    <t>CENNGUYỄN THỊ THU THẢO</t>
  </si>
  <si>
    <t>HCMNguyễn Thành Thiện</t>
  </si>
  <si>
    <t>HCMLâm Thị Ngọc Bích</t>
  </si>
  <si>
    <t>HCMNguyễn Minh Ngưu</t>
  </si>
  <si>
    <t>HCMDương Văn Tấn</t>
  </si>
  <si>
    <t>HCMNguyễn Thị Thu Trâm</t>
  </si>
  <si>
    <t>HCMNguyễn Thành Trọng Nghĩa</t>
  </si>
  <si>
    <t xml:space="preserve">HCMTrương Anh Sơn </t>
  </si>
  <si>
    <t>HCMLê Thị Hoa</t>
  </si>
  <si>
    <t>CENNguyễn Thị Thanh Tưởng</t>
  </si>
  <si>
    <t>CENVõ Thành Lân</t>
  </si>
  <si>
    <t>MK 2Nguyễn Văn Nhi</t>
  </si>
  <si>
    <t>NOR Đào Quốc Quảng</t>
  </si>
  <si>
    <t>NOR Lâm Ngọc Nam</t>
  </si>
  <si>
    <t>SE 1LÊ VĂN HÒA</t>
  </si>
  <si>
    <t>SE 1NGUYỄN TIẾN DUY</t>
  </si>
  <si>
    <t>SE 1LÊ TÙNG NAM</t>
  </si>
  <si>
    <t>SE 1NGUYỄN VĂN GIÀU</t>
  </si>
  <si>
    <t>SE 1VŨ MẠNH HƯNG</t>
  </si>
  <si>
    <t>HCMLương Hải Đăng</t>
  </si>
  <si>
    <t>CENNguyễn khánh Nam</t>
  </si>
  <si>
    <t>CENNguyễn Văn Trương</t>
  </si>
  <si>
    <t>NOR Lê Thị Kim Oanh</t>
  </si>
  <si>
    <t>HCMHoàng Anh Dũng</t>
  </si>
  <si>
    <t>HCMTrần Hữu Vàng</t>
  </si>
  <si>
    <t>HCMQuách Dịch Thuận</t>
  </si>
  <si>
    <t>HCMĐặng Ngọc Hòa</t>
  </si>
  <si>
    <t>HCMVõ Thành Phước</t>
  </si>
  <si>
    <t>HCMTrần Phi Hùng</t>
  </si>
  <si>
    <t>HCMTrương Công Vinh</t>
  </si>
  <si>
    <t>HCMNguyễn Thùy Thảo Nguyên</t>
  </si>
  <si>
    <t>NOR Nguyễn Đăng Đại</t>
  </si>
  <si>
    <t>MTNguyễn Thị Hoàng Mỹ</t>
  </si>
  <si>
    <t>HCMNguyễn Hữu Trung</t>
  </si>
  <si>
    <t>HCMĐỗ Đức Hưng</t>
  </si>
  <si>
    <t>HCMNgô Hoàng Sơn</t>
  </si>
  <si>
    <t>NOR Phạm Tiến Dũng</t>
  </si>
  <si>
    <t>HCMHồ Khương Duy</t>
  </si>
  <si>
    <t>HCMTrịnh Xuân Hiệp</t>
  </si>
  <si>
    <t>HCMHoàng Quốc Thắng</t>
  </si>
  <si>
    <t>HCMNguyễn Ngọc Khánh</t>
  </si>
  <si>
    <t>HCMĐào Duy Hưng</t>
  </si>
  <si>
    <t>MK 2Nguyễn Văn Kha</t>
  </si>
  <si>
    <t>HCMNguyễn Thị Anh</t>
  </si>
  <si>
    <t>HCMLê Thị Tú Xuân</t>
  </si>
  <si>
    <t>HCMHồ Thị Cẩm Thu</t>
  </si>
  <si>
    <t>HCMTrần Thị Thu Thảo</t>
  </si>
  <si>
    <t>HCMNguyễn Văn Tư</t>
  </si>
  <si>
    <t>HCMTrần Thị Thơm</t>
  </si>
  <si>
    <t>HCMLê Bằng Kim Hân</t>
  </si>
  <si>
    <t>NORVũ Thị Bách Diệp</t>
  </si>
  <si>
    <t>HCMTrương Tuấn Bình</t>
  </si>
  <si>
    <t>NORVũ Thị Vui</t>
  </si>
  <si>
    <t>NORNông Văn Hồng</t>
  </si>
  <si>
    <t>HCMLê Minh Vương</t>
  </si>
  <si>
    <t>HCMTrần Hữu Chiến</t>
  </si>
  <si>
    <t>SE 1NGUYỄN VĂN HUY</t>
  </si>
  <si>
    <t>SE 1Phan Văn Chế</t>
  </si>
  <si>
    <t>MK 1Trần Thị Mỹ Lệ</t>
  </si>
  <si>
    <t>SE 2Võ Thị Thư Trúc</t>
  </si>
  <si>
    <t>CENNguyễn Văn Tỵ</t>
  </si>
  <si>
    <t>CENLưu Thị Mỹ Trúc</t>
  </si>
  <si>
    <t>CENNguyễn Thị Trúc Ly</t>
  </si>
  <si>
    <t>CENNguyễn Võ Nhật Hào</t>
  </si>
  <si>
    <t>MK 2Lê Việt Trung</t>
  </si>
  <si>
    <t>MK 2Lê Trí Thức</t>
  </si>
  <si>
    <t>MK 2Nguyễn Thanh Quân</t>
  </si>
  <si>
    <t>MK 2Nguyễn Thị Suốt</t>
  </si>
  <si>
    <t>MK 2Trần Thanh Hùng</t>
  </si>
  <si>
    <t>MK 2Lâm Văn Sĩ</t>
  </si>
  <si>
    <t>CENNguyễn Thị Thanh Thủy</t>
  </si>
  <si>
    <t>CENĐường Thị Phượng</t>
  </si>
  <si>
    <t>MK 2Nguyễn Thị Cẩm Nhung</t>
  </si>
  <si>
    <t>MK 2Trần Bá Phúc</t>
  </si>
  <si>
    <t xml:space="preserve">MK 2Trần Thị Hương Thắm
</t>
  </si>
  <si>
    <t>CENBùi Thị Hải Yến</t>
  </si>
  <si>
    <t>CENNguyễn Thị Lý</t>
  </si>
  <si>
    <t>CENTrần Thị Hiệp</t>
  </si>
  <si>
    <t>CENLê Thị Hồng Đào</t>
  </si>
  <si>
    <t>HCMTrần Xuân Cường</t>
  </si>
  <si>
    <t xml:space="preserve">NORTrịnh Văn Hiệp </t>
  </si>
  <si>
    <t>CENLa Văn Thắng</t>
  </si>
  <si>
    <t>CENNguyễn Tuấn Cảnh</t>
  </si>
  <si>
    <t>MK 1Nguyễn Văn Vũ</t>
  </si>
  <si>
    <t>MK 1Lê Thị Ánh Tuyết</t>
  </si>
  <si>
    <t>HCMĐặng Minh Hiếu</t>
  </si>
  <si>
    <t>CENNguyễn Hữu Khanh</t>
  </si>
  <si>
    <t>CENNguyễn Văn Phúc</t>
  </si>
  <si>
    <t>HCMLý Văn Dũng</t>
  </si>
  <si>
    <t>HCMPhạm Nhất Vĩ</t>
  </si>
  <si>
    <t>HCMVi Thị Thuyền</t>
  </si>
  <si>
    <t>HCMTrần Chí Kiệt</t>
  </si>
  <si>
    <t>HCMVõ Thị Huế</t>
  </si>
  <si>
    <t>HCMVõ Văn Việt</t>
  </si>
  <si>
    <t>HCMĐặng Thanh Hi</t>
  </si>
  <si>
    <t>NORVũ Tiến Chung</t>
  </si>
  <si>
    <t>NORNguyễn Ngọc Thanh</t>
  </si>
  <si>
    <t>NORTrịnh Thị Thu Lê</t>
  </si>
  <si>
    <t>MK 2Nguyễn Minh Hân</t>
  </si>
  <si>
    <t>HCMCao Hoài Duy</t>
  </si>
  <si>
    <t>HCMNguyễn Ngọc Lượng</t>
  </si>
  <si>
    <t>HCMĐào Đăng Khoa</t>
  </si>
  <si>
    <t>NORLò Văn Phát</t>
  </si>
  <si>
    <t>MK 2Trần Văn Lương</t>
  </si>
  <si>
    <t>CENNguyễn Ngọc Hiếu</t>
  </si>
  <si>
    <t>CENBùi thị Mỹ Huỳnh</t>
  </si>
  <si>
    <t>CENNguyễn Thị Bích Thủy</t>
  </si>
  <si>
    <t>CENLê Thị Mỹ Thịnh</t>
  </si>
  <si>
    <t>CENNgô Chí Bằng</t>
  </si>
  <si>
    <t>NORNguyễn Văn Suyến</t>
  </si>
  <si>
    <t>HCMVõ Bá Thịnh</t>
  </si>
  <si>
    <t>HCMLê Văn Trung</t>
  </si>
  <si>
    <t>SE 2Dương Ngọc Hân</t>
  </si>
  <si>
    <t>NORTô Văn Văn</t>
  </si>
  <si>
    <t>HCMNguyễn Hồng Kỳ</t>
  </si>
  <si>
    <t>HCMLê Nguyên Thúy Oanh</t>
  </si>
  <si>
    <t>HCMLê Anh Quốc</t>
  </si>
  <si>
    <t>HCMLý Thị Cương</t>
  </si>
  <si>
    <t>HCMTrần Ngọc Tòng</t>
  </si>
  <si>
    <t>CENNguyễn Tấn Linh</t>
  </si>
  <si>
    <t>CENTrần Thị Kim Thúy</t>
  </si>
  <si>
    <t>CENLâm Thị Bích Nguyệt</t>
  </si>
  <si>
    <t>CENVũ Thị Hiền</t>
  </si>
  <si>
    <t>CENLưu Thị Nguyên</t>
  </si>
  <si>
    <t>MK 2Lê Ái Phương</t>
  </si>
  <si>
    <t xml:space="preserve">CENĐỗ Đình Hòa </t>
  </si>
  <si>
    <t>CENVũ Thị Tuyết</t>
  </si>
  <si>
    <t>HCMPhan Thị Thanh Thủy</t>
  </si>
  <si>
    <t>HCMNguyễn Đồng Tâm</t>
  </si>
  <si>
    <t>HCMNguyễn Thị Kim Ngân</t>
  </si>
  <si>
    <t>HCMKiên Hữu Thọ</t>
  </si>
  <si>
    <t>MK 2Nguyễn Việt Thảo Nhi</t>
  </si>
  <si>
    <t>CENLê Tấn Việt</t>
  </si>
  <si>
    <t>NORHà Duy Tình</t>
  </si>
  <si>
    <t>SE 2Lê Quí Trọng</t>
  </si>
  <si>
    <t>SE 2Phạm Thị Dung</t>
  </si>
  <si>
    <t>SE 2Dương Thiên Long</t>
  </si>
  <si>
    <t>SE 1TRẦN THANH HƯNG</t>
  </si>
  <si>
    <t>SE 1BÙI THỊ MỸ CHI</t>
  </si>
  <si>
    <t>SE 1TỪ THỊ MỸ HẰNG</t>
  </si>
  <si>
    <t>SE 1NGÔ MINH THÁI</t>
  </si>
  <si>
    <t>SE 1Trần Văn Hiền</t>
  </si>
  <si>
    <t>SE 1Trần Văn Bình</t>
  </si>
  <si>
    <t>SE 1Trương Văn Út</t>
  </si>
  <si>
    <t>SE 1Tạ Minh Hiển</t>
  </si>
  <si>
    <t>HCMNguyễn Sinh Viên</t>
  </si>
  <si>
    <t>HCMNguyễn Quốc Tuấn</t>
  </si>
  <si>
    <t>HCMNguyễn Thị Thành</t>
  </si>
  <si>
    <t>HCMPhạm Ngọc Ngà</t>
  </si>
  <si>
    <t>HCMNguyễn Văn Công</t>
  </si>
  <si>
    <t>HCMPhạm Ngọc Hiên</t>
  </si>
  <si>
    <t>SE 2Nguyễn Hữu Tiến</t>
  </si>
  <si>
    <t>NORNguyễn Việt Hiệp</t>
  </si>
  <si>
    <t>NORTạ Thị Ngoan</t>
  </si>
  <si>
    <t>SE 1NGUYỄN HOÀNG TRƯỜNG</t>
  </si>
  <si>
    <t>SE 1Vũ Quang Hùng</t>
  </si>
  <si>
    <t>SE 1Huỳnh Thị Bích Như</t>
  </si>
  <si>
    <t>CENPhạm Thị Kim Oanh</t>
  </si>
  <si>
    <t>HCMNguyễn Thị Diệu Lý</t>
  </si>
  <si>
    <t>HCMNguyễn Ngọc Tường Vy</t>
  </si>
  <si>
    <t>NORĐoàn Thanh Tuấn</t>
  </si>
  <si>
    <t>CENPhạm Văn Tị</t>
  </si>
  <si>
    <t>HCMHà Văn Thể</t>
  </si>
  <si>
    <t>HCMLê Kim Duyên Phụng</t>
  </si>
  <si>
    <t>HCMĐỗ Thiên Hào</t>
  </si>
  <si>
    <t>HCMĐinh Xuân Hưng</t>
  </si>
  <si>
    <t>MTLê Thị Hương</t>
  </si>
  <si>
    <t>CENNgô Đức Thuận</t>
  </si>
  <si>
    <t>CENMai Bá Tài</t>
  </si>
  <si>
    <t>HCMNguyễn Thanh Danh</t>
  </si>
  <si>
    <t>CENLương Ngọc Nguyên</t>
  </si>
  <si>
    <t>SE 2Nguyễn Thị Hồng Nhung</t>
  </si>
  <si>
    <t>SE 2Phạm Thị Hà Linh</t>
  </si>
  <si>
    <t>HCMĐàm Thúy Phượng</t>
  </si>
  <si>
    <t>NORVũ Thị Hương</t>
  </si>
  <si>
    <t>HCMHoàng Thị Lan Anh</t>
  </si>
  <si>
    <t>NORNguyễn Ngọc Khánh</t>
  </si>
  <si>
    <t>HCMNguyễn Minh Phương</t>
  </si>
  <si>
    <t>HCMNguyễn Quốc Sử</t>
  </si>
  <si>
    <t>HCMTrần Thị Thái</t>
  </si>
  <si>
    <t>HCMLê Đức Khôi</t>
  </si>
  <si>
    <t>HCMNguyễn Minh Hà</t>
  </si>
  <si>
    <t>NORTrần Thị Giang</t>
  </si>
  <si>
    <t>HCMNguyễn Quang Phong</t>
  </si>
  <si>
    <t>HCMNguyễn Văn Thế</t>
  </si>
  <si>
    <t>CENLê Duy Trung</t>
  </si>
  <si>
    <t>CENNguyễn Đình Đông</t>
  </si>
  <si>
    <t>HCMPhan Thị Yến</t>
  </si>
  <si>
    <t xml:space="preserve">NORLê Văn Thắng </t>
  </si>
  <si>
    <t xml:space="preserve">NORHoàng Thị Thu Hằng </t>
  </si>
  <si>
    <t>NORHoàng Thị Bình</t>
  </si>
  <si>
    <t>NORNguyễn Thị Ngoan</t>
  </si>
  <si>
    <t>NORVũ Đình Hòa</t>
  </si>
  <si>
    <t>NORTrần Thị Sinh</t>
  </si>
  <si>
    <t>CENLê Thanh Nghị</t>
  </si>
  <si>
    <t>CENPhan Hoài Phương</t>
  </si>
  <si>
    <t>CENĐặng Văn Dương</t>
  </si>
  <si>
    <t>CENTrần Văn Minh</t>
  </si>
  <si>
    <t xml:space="preserve">CENĐỗ Văn Nghĩa </t>
  </si>
  <si>
    <t xml:space="preserve">CENTrần Đắc Tú </t>
  </si>
  <si>
    <t>CENVũ Thanh Tuấn</t>
  </si>
  <si>
    <t>CENTrần Thị Hồng Đảm</t>
  </si>
  <si>
    <t>CENLê Thị Hòa</t>
  </si>
  <si>
    <t>NORLÒ VĂN SƠN</t>
  </si>
  <si>
    <t>MK 1Nguyễn Minh Tường</t>
  </si>
  <si>
    <t>SE 2Nguyễn Thùy Trâm</t>
  </si>
  <si>
    <t>SE 3Hồ Sỹ Long</t>
  </si>
  <si>
    <t>SE 4Nguyễn Minh Hiếu</t>
  </si>
  <si>
    <t>CENLê Văn Thừa</t>
  </si>
  <si>
    <t>NORNguyễn Thị Hằng</t>
  </si>
  <si>
    <t>NORNguyễn Thị Thúy TB</t>
  </si>
  <si>
    <t>NORVũ Thị Thắm</t>
  </si>
  <si>
    <t>SE 2Hoàng Thị Thắm</t>
  </si>
  <si>
    <t>SE 2Đỗ Thị Thu Phương</t>
  </si>
  <si>
    <t>SE 2Nguyễn Hoàng Vy</t>
  </si>
  <si>
    <t>SE 2Nguyễn Thị Thanh Phụng</t>
  </si>
  <si>
    <t>HCMNguyễn Thành Nhân</t>
  </si>
  <si>
    <t>HCMNgô Thị Mai</t>
  </si>
  <si>
    <t>HCMBùi Thị Kim Cúc</t>
  </si>
  <si>
    <t>CENNguyễn Đặng Bảo Ý</t>
  </si>
  <si>
    <t>HCMTrần Thành Tín</t>
  </si>
  <si>
    <t>HCMĐinh Thị Thanh Tuyết</t>
  </si>
  <si>
    <t>SENguyễn Đức Mai</t>
  </si>
  <si>
    <t>HCMHồ Quốc Lĩnh</t>
  </si>
  <si>
    <t>HCMNgô Đức Trung</t>
  </si>
  <si>
    <t>HCMĐoàn Vọng Đông Ngự</t>
  </si>
  <si>
    <t>HCMKhưu Thiên Trúc</t>
  </si>
  <si>
    <t>HCMBùi Thành Long</t>
  </si>
  <si>
    <t>HCMLê Thanh Thảo</t>
  </si>
  <si>
    <t xml:space="preserve">SE 2Trương Hữu Hiệp </t>
  </si>
  <si>
    <t>NORNguyễn Minh Quyết</t>
  </si>
  <si>
    <t>MTNguyễn Duy Thạch</t>
  </si>
  <si>
    <t>HCMNgô Anh Khoa</t>
  </si>
  <si>
    <t>HCMDương Kiến Vinh</t>
  </si>
  <si>
    <t>HCMVõ Thanh Lâm</t>
  </si>
  <si>
    <t>HCMTrần Linh Dương</t>
  </si>
  <si>
    <t>SE 2Lê Thị Nguyệt</t>
  </si>
  <si>
    <t>SE 2Phan Thị Thảo</t>
  </si>
  <si>
    <t xml:space="preserve">NORLÊ ĐIÊP LỢI </t>
  </si>
  <si>
    <t>SE 1La Văn Đức</t>
  </si>
  <si>
    <t>HCMTrần Việt Anh</t>
  </si>
  <si>
    <t>MTHà Thanh Thường</t>
  </si>
  <si>
    <t>HCMTrương Thị Thu Hà</t>
  </si>
  <si>
    <t>HCMNguyễn Thị Thu Hằng</t>
  </si>
  <si>
    <t>HCMNguyễn Đình Thoảng</t>
  </si>
  <si>
    <t>CENHà Quang Trường</t>
  </si>
  <si>
    <t>CENLê Thị Duyên</t>
  </si>
  <si>
    <t>CENPhạm Ngọc Thạch</t>
  </si>
  <si>
    <t>MK 2Nguyễn Thị Kim Ngân</t>
  </si>
  <si>
    <t>MK 2Nguyễn Thị Kim Thư</t>
  </si>
  <si>
    <t>NORPhạm Ngọc Mai</t>
  </si>
  <si>
    <t>NORVũ Thị Trà My</t>
  </si>
  <si>
    <t>NORDương Thị Thơm</t>
  </si>
  <si>
    <t>CENPhạm Văn Phú</t>
  </si>
  <si>
    <t>CENNguyễn Văn Nhân</t>
  </si>
  <si>
    <t>CENTrần Thị Phụng</t>
  </si>
  <si>
    <t>CENTrịnh Quốc Huân</t>
  </si>
  <si>
    <t>CENTrần Văn Danh</t>
  </si>
  <si>
    <t>MK 2Trần Anh Hùng</t>
  </si>
  <si>
    <t>MK 2Phạm Duy</t>
  </si>
  <si>
    <t>MK 2Nguyễn Hồng Nhi</t>
  </si>
  <si>
    <t>SE 2Nguyễn Thùy Trang</t>
  </si>
  <si>
    <t>SE 2Hồng Văn Nhân</t>
  </si>
  <si>
    <t>SE 1VÕ ĐÌNH XUÂN</t>
  </si>
  <si>
    <t>NORVương Văn Xuân</t>
  </si>
  <si>
    <t>NORNguyễn Thị Ngọc</t>
  </si>
  <si>
    <t>HCMNguyễn Tuấn Vũ</t>
  </si>
  <si>
    <t>HCMNguyễn Văn Long</t>
  </si>
  <si>
    <t>HCMĐặng Thái Sang</t>
  </si>
  <si>
    <t>HCMVương Mộng Tường Vi</t>
  </si>
  <si>
    <t>MK 1Kiều Lệ Hoa</t>
  </si>
  <si>
    <t>SE 2Võ Thị Mai Sa Vy</t>
  </si>
  <si>
    <t xml:space="preserve">NORTRẦN THANH SƠN </t>
  </si>
  <si>
    <t>CENNguyễn Thị Nga 1</t>
  </si>
  <si>
    <t>CENHuỳnh Kim Đại</t>
  </si>
  <si>
    <t>NORCồ Thị Chinh</t>
  </si>
  <si>
    <t>MTNguyễn Thị Tuyết Nga</t>
  </si>
  <si>
    <t>MTNgô Trường An</t>
  </si>
  <si>
    <t>NORBùi Như Ngọc</t>
  </si>
  <si>
    <t>NORLưu Vắn Thỏa</t>
  </si>
  <si>
    <t>HCMNguyễn Văn Phúc</t>
  </si>
  <si>
    <t>HCMLê Tú Duy</t>
  </si>
  <si>
    <t>HCMLê Đình Tuân</t>
  </si>
  <si>
    <t>HCMLê Thị Bích Phượng</t>
  </si>
  <si>
    <t>SE 1NGUYỄN VIẾT THẮNG</t>
  </si>
  <si>
    <t xml:space="preserve">NORTRẦN VĂN TÙNG </t>
  </si>
  <si>
    <t>HCMBùi Công Nhơn</t>
  </si>
  <si>
    <t>HCMBùi Thị Thùy Linh</t>
  </si>
  <si>
    <t>HCMPhan Thiên Tước</t>
  </si>
  <si>
    <t>HCMNguyễn Hoàng Nam</t>
  </si>
  <si>
    <t>MTPhạm Quốc Anh</t>
  </si>
  <si>
    <t>HCMNgô Văn Thuyên</t>
  </si>
  <si>
    <t>NORHoàng Thị Thủy</t>
  </si>
  <si>
    <t>NORNông Thị Hải Yến</t>
  </si>
  <si>
    <t>CENLê Việt Hòa</t>
  </si>
  <si>
    <t>CENNguyễn Thị Thời</t>
  </si>
  <si>
    <t>CENBùi Trà My</t>
  </si>
  <si>
    <t>CENTrịnh Xuân Thanh</t>
  </si>
  <si>
    <t>SE 2Phạm Thị Thu Trâm</t>
  </si>
  <si>
    <t>SE 1Nguyễn Văn Quý</t>
  </si>
  <si>
    <t>SE 2Hoàng Thị Liên</t>
  </si>
  <si>
    <t>HCMNguyễn Bửu Sang</t>
  </si>
  <si>
    <t>NORNguyễn Khắc Bình</t>
  </si>
  <si>
    <t xml:space="preserve">NORNGUYỄN ANH TUẤN </t>
  </si>
  <si>
    <t>CENPhạm Thị Yến</t>
  </si>
  <si>
    <t>HCMNguyễn Ngọc Ký</t>
  </si>
  <si>
    <t>HCMNguyễn Văn Pháp</t>
  </si>
  <si>
    <t>MTNguyễn Văn Lực</t>
  </si>
  <si>
    <t>MTNguyễn Hoàng Thương</t>
  </si>
  <si>
    <t>MTNguyễn Hùng Minh</t>
  </si>
  <si>
    <t>NORHoàng Thạch Thắng</t>
  </si>
  <si>
    <t>CENNguyễn Xuân Giáp</t>
  </si>
  <si>
    <t>CENPhạm Văn Thành</t>
  </si>
  <si>
    <t>HCMThái Thị Anh</t>
  </si>
  <si>
    <t>SE 2Phan Thị Lệ Thu</t>
  </si>
  <si>
    <t>HCMDương Thị Tạo</t>
  </si>
  <si>
    <t>HCMVõ Chí Tâm</t>
  </si>
  <si>
    <t>Võ Chí Tâm</t>
  </si>
  <si>
    <t>NBTS02905</t>
  </si>
  <si>
    <t>HCMNguyễn Bảo Tài</t>
  </si>
  <si>
    <t>Nguyễn Bảo Tài</t>
  </si>
  <si>
    <t>NBTS02906</t>
  </si>
  <si>
    <t>HCMTrần Duy Thịnh</t>
  </si>
  <si>
    <t>Trần Duy Thịnh</t>
  </si>
  <si>
    <t>NBTS02907</t>
  </si>
  <si>
    <t>HCMTrương Văn Duy</t>
  </si>
  <si>
    <t>Trương Văn Duy</t>
  </si>
  <si>
    <t>NBTS02908</t>
  </si>
  <si>
    <t>NORNguyễn Việt Khánh</t>
  </si>
  <si>
    <t>Nguyễn Việt Khánh</t>
  </si>
  <si>
    <t>NBTS02909</t>
  </si>
  <si>
    <t>NOR 3</t>
  </si>
  <si>
    <t>NORNguyễn Anh Biên</t>
  </si>
  <si>
    <t>Nguyễn Anh Biên</t>
  </si>
  <si>
    <t>NBTS02910</t>
  </si>
  <si>
    <t>CENĐinh Thị Ngọc</t>
  </si>
  <si>
    <t>Đinh Thị Ngọc</t>
  </si>
  <si>
    <t>NBTS02911</t>
  </si>
  <si>
    <t>NORHoàng Văn Hiếu</t>
  </si>
  <si>
    <t>Hoàng Văn Hiếu</t>
  </si>
  <si>
    <t>NBTS02912</t>
  </si>
  <si>
    <t xml:space="preserve">NORBùi Minh Chung </t>
  </si>
  <si>
    <t xml:space="preserve">Bùi Minh Chung </t>
  </si>
  <si>
    <t>NBTS02913</t>
  </si>
  <si>
    <t>HCMPhạm Duy Thái</t>
  </si>
  <si>
    <t>Phạm Duy Thái</t>
  </si>
  <si>
    <t>NBTS02914</t>
  </si>
  <si>
    <t>NBTS02915</t>
  </si>
  <si>
    <t>CENPhạm Bá Thanh</t>
  </si>
  <si>
    <t>Phạm Bá Thanh</t>
  </si>
  <si>
    <t>NBTS02916</t>
  </si>
  <si>
    <t>HCMChâu Thị Thúy Vy</t>
  </si>
  <si>
    <t>Châu Thị Thúy Vy</t>
  </si>
  <si>
    <t>NBTS02917</t>
  </si>
  <si>
    <t>NBTS02918</t>
  </si>
  <si>
    <t>HCMLương Thị Bích Hằng</t>
  </si>
  <si>
    <t>Lương Thị Bích Hằng</t>
  </si>
  <si>
    <t>NBTS02919</t>
  </si>
  <si>
    <t>HCMTrần Anh Tuấn</t>
  </si>
  <si>
    <t>NBTS02920</t>
  </si>
  <si>
    <t>HCMPhan Gia Luân</t>
  </si>
  <si>
    <t>Phan Gia Luân</t>
  </si>
  <si>
    <t>NBTS02921</t>
  </si>
  <si>
    <t>HCMNguyễn Thị Thanh Trúc</t>
  </si>
  <si>
    <t>NBTS02922</t>
  </si>
  <si>
    <t>NORTRẦN THANH LONG</t>
  </si>
  <si>
    <t>TRẦN THANH LONG</t>
  </si>
  <si>
    <t>NBTS02923</t>
  </si>
  <si>
    <t>CENPhan Minh Toại</t>
  </si>
  <si>
    <t>Phan Minh Toại</t>
  </si>
  <si>
    <t>NBTS02924</t>
  </si>
  <si>
    <t>CENPhạm Tâm</t>
  </si>
  <si>
    <t>Phạm Tâm</t>
  </si>
  <si>
    <t>NBTS02925</t>
  </si>
  <si>
    <t>CENĐoàn Thị Cẩm Tiên</t>
  </si>
  <si>
    <t>Đoàn Thị Cẩm Tiên</t>
  </si>
  <si>
    <t>NBTS02926</t>
  </si>
  <si>
    <t>MK 2Quách Văn Tiến</t>
  </si>
  <si>
    <t>Quách Văn Tiến</t>
  </si>
  <si>
    <t>NBTS02927</t>
  </si>
  <si>
    <t>MK 2Thạch Mêl</t>
  </si>
  <si>
    <t>Thạch Mêl</t>
  </si>
  <si>
    <t>NBTS02928</t>
  </si>
  <si>
    <t>CENĐỗ Thị Thủy</t>
  </si>
  <si>
    <t>Đỗ Thị Thủy</t>
  </si>
  <si>
    <t>NBTS02929</t>
  </si>
  <si>
    <t>SE 1Hoàng Thị Bình</t>
  </si>
  <si>
    <t>Hoàng Thị Bình</t>
  </si>
  <si>
    <t>NBTS02930</t>
  </si>
  <si>
    <t>SE 1Đào Minh Thái</t>
  </si>
  <si>
    <t>Đào Minh Thái</t>
  </si>
  <si>
    <t>NBTS02931</t>
  </si>
  <si>
    <t>SE 1Nguyễn Văn Hải</t>
  </si>
  <si>
    <t>NBTS02932</t>
  </si>
  <si>
    <t>NBTS02933</t>
  </si>
  <si>
    <t>MTLê Văn Hợp</t>
  </si>
  <si>
    <t>Lê Văn Hợp</t>
  </si>
  <si>
    <t>NBTS02934</t>
  </si>
  <si>
    <t>CENLê Đình Thành</t>
  </si>
  <si>
    <t>Lê Đình Thành</t>
  </si>
  <si>
    <t>NBTS02935</t>
  </si>
  <si>
    <t>SEPhùng Quang Hải</t>
  </si>
  <si>
    <t>Phùng Quang Hải</t>
  </si>
  <si>
    <t>NBTS02936</t>
  </si>
  <si>
    <t>NBTS02937</t>
  </si>
  <si>
    <t>NBTS02938</t>
  </si>
  <si>
    <t>HCMĐỗ Huy Hoàng</t>
  </si>
  <si>
    <t>Đỗ Huy Hoàng</t>
  </si>
  <si>
    <t>NBTS02939</t>
  </si>
  <si>
    <t>HCMLê Tuấn Lộc</t>
  </si>
  <si>
    <t>Lê Tuấn Lộc</t>
  </si>
  <si>
    <t>NBTS02940</t>
  </si>
  <si>
    <t>HCMPhan Thị Thúy Phương</t>
  </si>
  <si>
    <t>Phan Thị Thúy Phương</t>
  </si>
  <si>
    <t>NBTS02941</t>
  </si>
  <si>
    <t>NORTrương Văn Hùng</t>
  </si>
  <si>
    <t>Trương Văn Hùng</t>
  </si>
  <si>
    <t>NBTS02942</t>
  </si>
  <si>
    <t>HCMNguyễn Văn Bắc</t>
  </si>
  <si>
    <t>Nguyễn Văn Bắc</t>
  </si>
  <si>
    <t>NBTS02943</t>
  </si>
  <si>
    <t>HCMNguyễn Duy Khoản</t>
  </si>
  <si>
    <t>Nguyễn Duy Khoản</t>
  </si>
  <si>
    <t>NBTS02944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</si>
</sst>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0">
    <numFmt numFmtId="5" formatCode="&quot;$&quot;#,##0_);\(&quot;$&quot;#,##0\)"/>
    <numFmt numFmtId="6" formatCode="&quot;$&quot;#,##0_);[Red]\(&quot;$&quot;#,##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* #,##0.00\ _₫_-;\-* #,##0.00\ _₫_-;_-* &quot;-&quot;??\ _₫_-;_-@_-"/>
    <numFmt numFmtId="165" formatCode="_(* #,##0_);_(* \(#,##0\);_(* &quot;-&quot;??_);_(@_)"/>
    <numFmt numFmtId="166" formatCode="_-* #,##0.0\ _₫_-;\-* #,##0.0\ _₫_-;_-* &quot;-&quot;??\ _₫_-;_-@_-"/>
    <numFmt numFmtId="167" formatCode="[$-409]d\-mmm;@"/>
    <numFmt numFmtId="168" formatCode="\$#,##0\ ;\(\$#,##0\)"/>
    <numFmt numFmtId="169" formatCode="[$-F800]dddd\,\ mmmm\ dd\,\ yyyy"/>
    <numFmt numFmtId="170" formatCode="0000000000"/>
    <numFmt numFmtId="171" formatCode="&quot;\&quot;#,##0;[Red]&quot;\&quot;&quot;\&quot;\-#,##0"/>
    <numFmt numFmtId="172" formatCode="&quot;\&quot;#,##0.00;[Red]&quot;\&quot;&quot;\&quot;&quot;\&quot;&quot;\&quot;&quot;\&quot;&quot;\&quot;\-#,##0.00"/>
    <numFmt numFmtId="173" formatCode="&quot;\&quot;#,##0.00;[Red]&quot;\&quot;\-#,##0.00"/>
    <numFmt numFmtId="174" formatCode="&quot;\&quot;#,##0;[Red]&quot;\&quot;\-#,##0"/>
    <numFmt numFmtId="175" formatCode="_(* #,##0.0000000000_);_(* \(#,##0.0000000000\);_(* &quot;-&quot;??_);_(@_)"/>
    <numFmt numFmtId="176" formatCode="_-&quot;£&quot;* #,##0_-;\-&quot;£&quot;* #,##0_-;_-&quot;£&quot;* &quot;-&quot;_-;_-@_-"/>
    <numFmt numFmtId="177" formatCode="_-* #,##0_-;\-* #,##0_-;_-* &quot;-&quot;_-;_-@_-"/>
    <numFmt numFmtId="178" formatCode="_-* #,##0.00_-;\-* #,##0.00_-;_-* &quot;-&quot;??_-;_-@_-"/>
    <numFmt numFmtId="179" formatCode="_-&quot;$&quot;* #,##0_-;\-&quot;$&quot;* #,##0_-;_-&quot;$&quot;* &quot;-&quot;_-;_-@_-"/>
    <numFmt numFmtId="180" formatCode="_-&quot;$&quot;* #,##0.00_-;\-&quot;$&quot;* #,##0.00_-;_-&quot;$&quot;* &quot;-&quot;??_-;_-@_-"/>
    <numFmt numFmtId="181" formatCode="_ &quot;\&quot;* #,##0_ ;_ &quot;\&quot;* \-#,##0_ ;_ &quot;\&quot;* &quot;-&quot;_ ;_ @_ "/>
    <numFmt numFmtId="182" formatCode="_ &quot;\&quot;* #,##0.00_ ;_ &quot;\&quot;* \-#,##0.00_ ;_ &quot;\&quot;* &quot;-&quot;??_ ;_ @_ "/>
    <numFmt numFmtId="183" formatCode="_ * #,##0_ ;_ * \-#,##0_ ;_ * &quot;-&quot;_ ;_ @_ "/>
    <numFmt numFmtId="184" formatCode="_ * #,##0.00_ ;_ * \-#,##0.00_ ;_ * &quot;-&quot;??_ ;_ @_ "/>
    <numFmt numFmtId="185" formatCode="0.0000&quot;  &quot;"/>
    <numFmt numFmtId="186" formatCode="#,##0.0_);\(#,##0.0\)"/>
    <numFmt numFmtId="187" formatCode="_(* #,##0.0000_);_(* \(#,##0.0000\);_(* &quot;-&quot;??_);_(@_)"/>
    <numFmt numFmtId="188" formatCode="_-* #,##0\ &quot;BF&quot;_-;\-* #,##0\ &quot;BF&quot;_-;_-* &quot;-&quot;\ &quot;BF&quot;_-;_-@_-"/>
    <numFmt numFmtId="189" formatCode="_-* #,##0\ _B_F_-;\-* #,##0\ _B_F_-;_-* &quot;-&quot;\ _B_F_-;_-@_-"/>
    <numFmt numFmtId="190" formatCode="_-* #,##0.00\ &quot;BF&quot;_-;\-* #,##0.00\ &quot;BF&quot;_-;_-* &quot;-&quot;??\ &quot;BF&quot;_-;_-@_-"/>
    <numFmt numFmtId="191" formatCode="_(* #,##0.0_);_(* \(#,##0.0\);_(* &quot;-&quot;??_);_(@_)"/>
    <numFmt numFmtId="192" formatCode="#,##0;\(#,##0\)"/>
    <numFmt numFmtId="193" formatCode="\t0.00%"/>
    <numFmt numFmtId="194" formatCode="\U\S&quot;$&quot;#,##0.00;\(\U\S&quot;$&quot;#,##0.00\)"/>
    <numFmt numFmtId="195" formatCode="_-* #,##0\ _D_M_-;\-* #,##0\ _D_M_-;_-* &quot;-&quot;\ _D_M_-;_-@_-"/>
    <numFmt numFmtId="196" formatCode="_-* #,##0.00\ _D_M_-;\-* #,##0.00\ _D_M_-;_-* &quot;-&quot;??\ _D_M_-;_-@_-"/>
    <numFmt numFmtId="197" formatCode="\t#\ ??/??"/>
    <numFmt numFmtId="198" formatCode="_-[$€]* #,##0.00_-;\-[$€]* #,##0.00_-;_-[$€]* &quot;-&quot;??_-;_-@_-"/>
    <numFmt numFmtId="199" formatCode="#."/>
    <numFmt numFmtId="200" formatCode="#,###"/>
    <numFmt numFmtId="201" formatCode="m/d"/>
    <numFmt numFmtId="202" formatCode="&quot;ß&quot;#,##0;\-&quot;&quot;&quot;ß&quot;&quot;&quot;#,##0"/>
    <numFmt numFmtId="203" formatCode="0.00_)"/>
    <numFmt numFmtId="204" formatCode="#,##0.000_);[Red]\(#,##0.000\)"/>
    <numFmt numFmtId="205" formatCode="#,##0.00\ &quot;F&quot;;[Red]\-#,##0.00\ &quot;F&quot;"/>
    <numFmt numFmtId="206" formatCode="&quot;\&quot;#,##0;[Red]\-&quot;\&quot;#,##0"/>
    <numFmt numFmtId="207" formatCode="_-* #,##0.00\ _B_F_-;\-* #,##0.00\ _B_F_-;_-* &quot;-&quot;??\ _B_F_-;_-@_-"/>
    <numFmt numFmtId="208" formatCode="General_)"/>
    <numFmt numFmtId="209" formatCode="_-* #,##0\ &quot;F&quot;_-;\-* #,##0\ &quot;F&quot;_-;_-* &quot;-&quot;\ &quot;F&quot;_-;_-@_-"/>
    <numFmt numFmtId="210" formatCode="#,##0\ &quot;F&quot;;[Red]\-#,##0\ &quot;F&quot;"/>
    <numFmt numFmtId="211" formatCode="#,##0.00\ &quot;F&quot;;\-#,##0.00\ &quot;F&quot;"/>
    <numFmt numFmtId="212" formatCode="_-* #,##0\ &quot;DM&quot;_-;\-* #,##0\ &quot;DM&quot;_-;_-* &quot;-&quot;\ &quot;DM&quot;_-;_-@_-"/>
    <numFmt numFmtId="213" formatCode="_-* #,##0.00\ &quot;DM&quot;_-;\-* #,##0.00\ &quot;DM&quot;_-;_-* &quot;-&quot;??\ &quot;DM&quot;_-;_-@_-"/>
    <numFmt numFmtId="214" formatCode="&quot;$&quot;#&quot;,&quot;##0_);[Red]\(&quot;$&quot;#&quot;,&quot;##0\)"/>
    <numFmt numFmtId="215" formatCode="_-&quot;£&quot;* #,##0.00_-;\-&quot;£&quot;* #,##0.00_-;_-&quot;£&quot;* &quot;-&quot;??_-;_-@_-"/>
    <numFmt numFmtId="216" formatCode="dd\.mm\.yyyy;@"/>
    <numFmt numFmtId="217" formatCode="#,##0.000"/>
  </numFmts>
  <fonts count="138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36"/>
      <color rgb="FF0000FF"/>
      <name val="Tahoma"/>
      <family val="2"/>
    </font>
    <font>
      <b/>
      <sz val="10"/>
      <color rgb="FF0000FF"/>
      <name val="Tahoma"/>
      <family val="2"/>
    </font>
    <font>
      <b/>
      <sz val="11"/>
      <color rgb="FF0000FF"/>
      <name val="Tahoma"/>
      <family val="2"/>
    </font>
    <font>
      <b/>
      <sz val="9"/>
      <color rgb="FF0000FF"/>
      <name val="Tahoma"/>
      <family val="2"/>
    </font>
    <font>
      <sz val="9"/>
      <color rgb="FF0000FF"/>
      <name val="Tahoma"/>
      <family val="2"/>
    </font>
    <font>
      <b/>
      <sz val="14"/>
      <color rgb="FF0000FF"/>
      <name val="Tahoma"/>
      <family val="2"/>
    </font>
    <font>
      <b/>
      <sz val="16"/>
      <color rgb="FF0000FF"/>
      <name val="Tahoma"/>
      <family val="2"/>
    </font>
    <font>
      <b/>
      <sz val="14"/>
      <color indexed="62"/>
      <name val="Tahoma"/>
      <family val="2"/>
    </font>
    <font>
      <b/>
      <sz val="12"/>
      <name val="Tahoma"/>
      <family val="2"/>
    </font>
    <font>
      <sz val="14"/>
      <color indexed="18"/>
      <name val="Tahoma"/>
      <family val="2"/>
    </font>
    <font>
      <sz val="9"/>
      <color indexed="62"/>
      <name val="Tahoma"/>
      <family val="2"/>
    </font>
    <font>
      <b/>
      <sz val="14"/>
      <color indexed="18"/>
      <name val="Tahoma"/>
      <family val="2"/>
    </font>
    <font>
      <b/>
      <sz val="9"/>
      <color indexed="62"/>
      <name val="Tahoma"/>
      <family val="2"/>
    </font>
    <font>
      <b/>
      <sz val="10"/>
      <color indexed="62"/>
      <name val="Tahoma"/>
      <family val="2"/>
    </font>
    <font>
      <sz val="14"/>
      <color rgb="FF0000FF"/>
      <name val="Tahoma"/>
      <family val="2"/>
    </font>
    <font>
      <sz val="10"/>
      <color indexed="62"/>
      <name val="Tahoma"/>
      <family val="2"/>
    </font>
    <font>
      <sz val="10"/>
      <name val="Arial"/>
      <family val="2"/>
    </font>
    <font>
      <sz val="11"/>
      <color indexed="60"/>
      <name val="Calibri"/>
      <family val="2"/>
    </font>
    <font>
      <sz val="11"/>
      <color indexed="8"/>
      <name val="Calibri"/>
      <family val="2"/>
      <charset val="1"/>
    </font>
    <font>
      <b/>
      <sz val="22"/>
      <color rgb="FF0000FF"/>
      <name val="Tahoma"/>
      <family val="2"/>
    </font>
    <font>
      <b/>
      <sz val="16"/>
      <color indexed="62"/>
      <name val="Tahoma"/>
      <family val="2"/>
    </font>
    <font>
      <b/>
      <sz val="16"/>
      <name val="Tahoma"/>
      <family val="2"/>
    </font>
    <font>
      <sz val="12"/>
      <color theme="1"/>
      <name val="Times New Roman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rgb="FF000000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1"/>
      <color indexed="56"/>
      <name val="Calibri"/>
      <family val="2"/>
    </font>
    <font>
      <i/>
      <sz val="10"/>
      <name val="Arial"/>
      <family val="2"/>
    </font>
    <font>
      <u/>
      <sz val="10"/>
      <color indexed="12"/>
      <name val="Arial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8"/>
      <name val="Times New Roman"/>
      <family val="1"/>
    </font>
    <font>
      <sz val="11"/>
      <color theme="1"/>
      <name val="Times New Roman"/>
      <family val="2"/>
    </font>
    <font>
      <b/>
      <sz val="11"/>
      <color indexed="63"/>
      <name val="Calibri"/>
      <family val="2"/>
    </font>
    <font>
      <sz val="10"/>
      <name val="Book Antiqua"/>
      <family val="1"/>
    </font>
    <font>
      <b/>
      <sz val="18"/>
      <color indexed="56"/>
      <name val="Cambria"/>
      <family val="2"/>
    </font>
    <font>
      <sz val="11"/>
      <color indexed="10"/>
      <name val="Calibri"/>
      <family val="2"/>
    </font>
    <font>
      <sz val="14"/>
      <name val="뼻뮝"/>
      <family val="3"/>
      <charset val="129"/>
    </font>
    <font>
      <sz val="12"/>
      <name val="뼻뮝"/>
      <family val="1"/>
      <charset val="129"/>
    </font>
    <font>
      <sz val="10"/>
      <name val="굴림체"/>
      <family val="3"/>
      <charset val="129"/>
    </font>
    <font>
      <b/>
      <sz val="11"/>
      <name val="Tahoma"/>
      <family val="2"/>
    </font>
    <font>
      <u/>
      <sz val="11"/>
      <color indexed="12"/>
      <name val="Calibri"/>
      <family val="2"/>
    </font>
    <font>
      <b/>
      <sz val="14"/>
      <color rgb="FFFF0000"/>
      <name val="Tahoma"/>
      <family val="2"/>
    </font>
    <font>
      <b/>
      <sz val="9"/>
      <color indexed="81"/>
      <name val="Tahoma"/>
      <family val="2"/>
    </font>
    <font>
      <b/>
      <sz val="12"/>
      <color rgb="FFFF0000"/>
      <name val="Tahoma"/>
      <family val="2"/>
    </font>
    <font>
      <b/>
      <sz val="16"/>
      <color rgb="FFFF0000"/>
      <name val="Tahoma"/>
      <family val="2"/>
    </font>
    <font>
      <b/>
      <sz val="9"/>
      <color rgb="FFFF0000"/>
      <name val="Tahoma"/>
      <family val="2"/>
    </font>
    <font>
      <sz val="14"/>
      <color indexed="8"/>
      <name val="Tahoma"/>
      <family val="2"/>
    </font>
    <font>
      <b/>
      <sz val="11"/>
      <name val="Times New Roman"/>
      <family val="1"/>
    </font>
    <font>
      <sz val="12"/>
      <name val="Times New Roman"/>
      <family val="1"/>
    </font>
    <font>
      <sz val="12"/>
      <name val="|??¢¥¢¬¨Ï"/>
    </font>
    <font>
      <u/>
      <sz val="11"/>
      <name val="VNI-Times"/>
    </font>
    <font>
      <sz val="12"/>
      <name val="__"/>
    </font>
    <font>
      <sz val="10"/>
      <name val="___"/>
    </font>
    <font>
      <sz val="12"/>
      <name val="____"/>
    </font>
    <font>
      <b/>
      <u/>
      <sz val="14"/>
      <color indexed="8"/>
      <name val=".VnBook-AntiquaH"/>
      <family val="2"/>
    </font>
    <font>
      <sz val="10"/>
      <name val="VnTimes"/>
    </font>
    <font>
      <i/>
      <sz val="12"/>
      <color indexed="8"/>
      <name val=".VnBook-AntiquaH"/>
      <family val="2"/>
    </font>
    <font>
      <b/>
      <sz val="12"/>
      <color indexed="8"/>
      <name val=".VnBook-Antiqua"/>
      <family val="2"/>
    </font>
    <font>
      <i/>
      <sz val="12"/>
      <color indexed="8"/>
      <name val=".VnBook-Antiqua"/>
      <family val="2"/>
    </font>
    <font>
      <sz val="8"/>
      <name val="Times New Roman"/>
      <family val="1"/>
    </font>
    <font>
      <sz val="12"/>
      <name val="¹UAAA¼"/>
    </font>
    <font>
      <sz val="11"/>
      <name val="µ¸¿ò"/>
    </font>
    <font>
      <sz val="12"/>
      <name val="Arial"/>
      <family val="2"/>
    </font>
    <font>
      <sz val="10"/>
      <name val="Helv"/>
    </font>
    <font>
      <sz val="12"/>
      <name val="Helv"/>
    </font>
    <font>
      <b/>
      <sz val="10"/>
      <name val="Helv"/>
    </font>
    <font>
      <sz val="10"/>
      <name val="Times New Roman"/>
      <family val="1"/>
    </font>
    <font>
      <sz val="10"/>
      <name val="MS Serif"/>
      <family val="1"/>
    </font>
    <font>
      <sz val="10"/>
      <name val="Courier"/>
      <family val="3"/>
    </font>
    <font>
      <sz val="10"/>
      <name val="VNI-Aptima"/>
    </font>
    <font>
      <sz val="10"/>
      <color indexed="8"/>
      <name val="Arial"/>
      <family val="2"/>
    </font>
    <font>
      <sz val="10"/>
      <name val="VNI-Times"/>
    </font>
    <font>
      <sz val="10"/>
      <color indexed="16"/>
      <name val="MS Serif"/>
      <family val="1"/>
    </font>
    <font>
      <b/>
      <sz val="16"/>
      <name val="VNbritannic"/>
    </font>
    <font>
      <b/>
      <sz val="18"/>
      <color indexed="12"/>
      <name val="VNbritannic"/>
    </font>
    <font>
      <b/>
      <sz val="18"/>
      <name val="VNnew Century Cond"/>
    </font>
    <font>
      <b/>
      <sz val="20"/>
      <color indexed="12"/>
      <name val="VNnew Century Cond"/>
    </font>
    <font>
      <b/>
      <sz val="16"/>
      <name val="VNlucida sans"/>
    </font>
    <font>
      <b/>
      <sz val="14"/>
      <color indexed="14"/>
      <name val="VNottawa"/>
    </font>
    <font>
      <b/>
      <sz val="16"/>
      <name val="VNottawa"/>
    </font>
    <font>
      <sz val="8"/>
      <name val="Arial"/>
      <family val="2"/>
    </font>
    <font>
      <b/>
      <sz val="16"/>
      <name val="Times New Roman"/>
      <family val="1"/>
    </font>
    <font>
      <b/>
      <sz val="1"/>
      <color indexed="8"/>
      <name val="Courier"/>
      <family val="3"/>
    </font>
    <font>
      <b/>
      <sz val="10"/>
      <name val=".VnTime"/>
      <family val="2"/>
    </font>
    <font>
      <sz val="10"/>
      <name val="MS Sans Serif"/>
      <family val="2"/>
    </font>
    <font>
      <b/>
      <sz val="11"/>
      <name val="Helv"/>
    </font>
    <font>
      <sz val="10"/>
      <name val=".VnAvant"/>
      <family val="2"/>
    </font>
    <font>
      <sz val="7"/>
      <name val="Small Fonts"/>
      <family val="2"/>
    </font>
    <font>
      <b/>
      <i/>
      <sz val="16"/>
      <name val="Helv"/>
    </font>
    <font>
      <sz val="12"/>
      <name val="바탕체"/>
    </font>
    <font>
      <sz val="12"/>
      <color indexed="8"/>
      <name val="Times New Roman"/>
      <family val="1"/>
    </font>
    <font>
      <sz val="10"/>
      <name val="Tms Rmn"/>
    </font>
    <font>
      <b/>
      <sz val="10"/>
      <name val="MS Sans Serif"/>
      <family val="2"/>
    </font>
    <font>
      <sz val="11"/>
      <name val="VNI-Times"/>
    </font>
    <font>
      <b/>
      <sz val="8"/>
      <color indexed="8"/>
      <name val="Helv"/>
    </font>
    <font>
      <sz val="13"/>
      <name val=".VnTime"/>
      <family val="2"/>
    </font>
    <font>
      <sz val="12"/>
      <name val=".VnTime"/>
      <family val="2"/>
    </font>
    <font>
      <sz val="12"/>
      <name val="VNTime"/>
    </font>
    <font>
      <b/>
      <sz val="11"/>
      <name val="Arial"/>
      <family val="2"/>
    </font>
    <font>
      <sz val="10"/>
      <name val="VNtimes new roman"/>
      <family val="2"/>
    </font>
    <font>
      <b/>
      <sz val="8"/>
      <name val="VN Helvetica"/>
    </font>
    <font>
      <sz val="10"/>
      <name val=".VnTime"/>
      <family val="2"/>
    </font>
    <font>
      <sz val="9"/>
      <name val=".VnTime"/>
      <family val="2"/>
    </font>
    <font>
      <b/>
      <sz val="12"/>
      <name val=".VnTime"/>
      <family val="2"/>
    </font>
    <font>
      <b/>
      <sz val="10"/>
      <name val="VN AvantGBook"/>
    </font>
    <font>
      <b/>
      <sz val="16"/>
      <name val=".VnTime"/>
      <family val="2"/>
    </font>
    <font>
      <sz val="14"/>
      <name val=".VnArial"/>
      <family val="2"/>
    </font>
    <font>
      <sz val="22"/>
      <name val="ＭＳ 明朝"/>
    </font>
    <font>
      <sz val="16"/>
      <name val="AngsanaUPC"/>
      <family val="1"/>
    </font>
    <font>
      <sz val="10"/>
      <name val=".VnArial"/>
      <family val="2"/>
    </font>
    <font>
      <sz val="12"/>
      <name val="Tahoma"/>
      <family val="2"/>
    </font>
    <font>
      <b/>
      <sz val="12"/>
      <color rgb="FF0000FF"/>
      <name val="Tahoma"/>
      <family val="2"/>
    </font>
    <font>
      <b/>
      <sz val="14"/>
      <color theme="0"/>
      <name val="Tahoma"/>
      <family val="2"/>
    </font>
    <font>
      <b/>
      <sz val="16"/>
      <color indexed="81"/>
      <name val="Tahoma"/>
      <family val="2"/>
    </font>
    <font>
      <sz val="9"/>
      <color indexed="81"/>
      <name val="Tahoma"/>
      <family val="2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2"/>
      <color indexed="81"/>
      <name val="Tahoma"/>
      <family val="2"/>
    </font>
    <font>
      <b/>
      <sz val="12"/>
      <color theme="0"/>
      <name val="Tahoma"/>
      <family val="2"/>
    </font>
    <font>
      <b/>
      <sz val="10"/>
      <color theme="0"/>
      <name val="Tahoma"/>
      <family val="2"/>
    </font>
    <font>
      <b/>
      <sz val="11"/>
      <color theme="0"/>
      <name val="Tahoma"/>
      <family val="2"/>
    </font>
    <font>
      <sz val="12"/>
      <color theme="0"/>
      <name val="Tahoma"/>
      <family val="2"/>
    </font>
    <font>
      <sz val="9"/>
      <color theme="0"/>
      <name val="Tahoma"/>
      <family val="2"/>
    </font>
    <font>
      <b/>
      <sz val="9"/>
      <color theme="0"/>
      <name val="Tahoma"/>
      <family val="2"/>
    </font>
    <font>
      <sz val="10"/>
      <color theme="0"/>
      <name val="Tahoma"/>
      <family val="2"/>
    </font>
    <font>
      <sz val="14"/>
      <color theme="0"/>
      <name val="Tahoma"/>
      <family val="2"/>
    </font>
    <font>
      <sz val="9"/>
      <color theme="1"/>
      <name val="Tahoma"/>
      <family val="2"/>
    </font>
  </fonts>
  <fills count="3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3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theme="9" tint="0.7999816888943144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2"/>
        <bgColor indexed="64"/>
      </patternFill>
    </fill>
    <fill>
      <patternFill patternType="gray125">
        <fgColor indexed="15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59999389629810485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8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6923">
    <xf numFmtId="0" fontId="0" fillId="0" borderId="0"/>
    <xf numFmtId="9" fontId="2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20" fillId="0" borderId="0"/>
    <xf numFmtId="0" fontId="21" fillId="5" borderId="0" applyNumberFormat="0" applyBorder="0" applyAlignment="0" applyProtection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3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0" fontId="20" fillId="0" borderId="0"/>
    <xf numFmtId="0" fontId="20" fillId="0" borderId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164" fontId="20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43" fontId="2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41" fontId="20" fillId="0" borderId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70" fontId="31" fillId="0" borderId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169" fontId="37" fillId="0" borderId="4"/>
    <xf numFmtId="0" fontId="38" fillId="0" borderId="0" applyNumberFormat="0" applyFill="0" applyBorder="0" applyAlignment="0" applyProtection="0">
      <alignment vertical="top"/>
      <protection locked="0"/>
    </xf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169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169" fontId="20" fillId="0" borderId="0"/>
    <xf numFmtId="0" fontId="2" fillId="0" borderId="0"/>
    <xf numFmtId="169" fontId="20" fillId="0" borderId="0"/>
    <xf numFmtId="0" fontId="2" fillId="0" borderId="0"/>
    <xf numFmtId="169" fontId="20" fillId="0" borderId="0"/>
    <xf numFmtId="0" fontId="2" fillId="0" borderId="0"/>
    <xf numFmtId="169" fontId="20" fillId="0" borderId="0"/>
    <xf numFmtId="0" fontId="2" fillId="0" borderId="0"/>
    <xf numFmtId="169" fontId="20" fillId="0" borderId="0"/>
    <xf numFmtId="0" fontId="2" fillId="0" borderId="0"/>
    <xf numFmtId="169" fontId="20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0" fillId="0" borderId="0"/>
    <xf numFmtId="0" fontId="2" fillId="0" borderId="0"/>
    <xf numFmtId="0" fontId="20" fillId="0" borderId="0"/>
    <xf numFmtId="0" fontId="2" fillId="0" borderId="0"/>
    <xf numFmtId="0" fontId="20" fillId="0" borderId="0"/>
    <xf numFmtId="0" fontId="2" fillId="0" borderId="0"/>
    <xf numFmtId="0" fontId="20" fillId="0" borderId="0"/>
    <xf numFmtId="0" fontId="2" fillId="0" borderId="0"/>
    <xf numFmtId="0" fontId="20" fillId="0" borderId="0"/>
    <xf numFmtId="0" fontId="2" fillId="0" borderId="0"/>
    <xf numFmtId="0" fontId="20" fillId="0" borderId="0"/>
    <xf numFmtId="0" fontId="2" fillId="0" borderId="0"/>
    <xf numFmtId="0" fontId="20" fillId="0" borderId="0"/>
    <xf numFmtId="0" fontId="2" fillId="0" borderId="0"/>
    <xf numFmtId="0" fontId="22" fillId="0" borderId="0"/>
    <xf numFmtId="0" fontId="2" fillId="0" borderId="0"/>
    <xf numFmtId="0" fontId="20" fillId="0" borderId="0"/>
    <xf numFmtId="0" fontId="2" fillId="0" borderId="0"/>
    <xf numFmtId="0" fontId="20" fillId="0" borderId="0"/>
    <xf numFmtId="0" fontId="2" fillId="0" borderId="0"/>
    <xf numFmtId="0" fontId="20" fillId="0" borderId="0"/>
    <xf numFmtId="0" fontId="2" fillId="0" borderId="0"/>
    <xf numFmtId="0" fontId="20" fillId="0" borderId="0"/>
    <xf numFmtId="0" fontId="2" fillId="0" borderId="0"/>
    <xf numFmtId="0" fontId="20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0" fillId="0" borderId="0"/>
    <xf numFmtId="0" fontId="20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2" fillId="0" borderId="0"/>
    <xf numFmtId="0" fontId="2" fillId="0" borderId="0"/>
    <xf numFmtId="0" fontId="26" fillId="0" borderId="0"/>
    <xf numFmtId="0" fontId="26" fillId="0" borderId="0"/>
    <xf numFmtId="0" fontId="26" fillId="0" borderId="0"/>
    <xf numFmtId="0" fontId="22" fillId="0" borderId="0"/>
    <xf numFmtId="0" fontId="2" fillId="0" borderId="0"/>
    <xf numFmtId="0" fontId="2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" fillId="0" borderId="0"/>
    <xf numFmtId="169" fontId="20" fillId="0" borderId="0"/>
    <xf numFmtId="0" fontId="20" fillId="0" borderId="0"/>
    <xf numFmtId="0" fontId="20" fillId="0" borderId="0"/>
    <xf numFmtId="0" fontId="41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167" fontId="20" fillId="0" borderId="0"/>
    <xf numFmtId="167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167" fontId="20" fillId="0" borderId="0"/>
    <xf numFmtId="167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169" fontId="20" fillId="0" borderId="0"/>
    <xf numFmtId="0" fontId="42" fillId="0" borderId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169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169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169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169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169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169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9" fontId="44" fillId="0" borderId="0" applyFont="0" applyFill="0" applyBorder="0" applyAlignment="0" applyProtection="0"/>
    <xf numFmtId="9" fontId="44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20" fillId="0" borderId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40" fontId="47" fillId="0" borderId="0" applyFont="0" applyFill="0" applyBorder="0" applyAlignment="0" applyProtection="0"/>
    <xf numFmtId="38" fontId="4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48" fillId="0" borderId="0"/>
    <xf numFmtId="169" fontId="49" fillId="0" borderId="0"/>
    <xf numFmtId="43" fontId="2" fillId="0" borderId="0" applyFont="0" applyFill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169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169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169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169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169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169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169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169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169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169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169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169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169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169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169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169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169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169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169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169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169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169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169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169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169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9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169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43" fontId="3" fillId="0" borderId="0" applyFont="0" applyFill="0" applyBorder="0" applyAlignment="0" applyProtection="0">
      <alignment vertical="center"/>
    </xf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41" fontId="3" fillId="0" borderId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169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169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69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169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169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169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167" fontId="37" fillId="0" borderId="4"/>
    <xf numFmtId="167" fontId="37" fillId="0" borderId="4"/>
    <xf numFmtId="167" fontId="37" fillId="0" borderId="4"/>
    <xf numFmtId="167" fontId="37" fillId="0" borderId="4"/>
    <xf numFmtId="167" fontId="37" fillId="0" borderId="4"/>
    <xf numFmtId="167" fontId="37" fillId="0" borderId="4"/>
    <xf numFmtId="167" fontId="37" fillId="0" borderId="4"/>
    <xf numFmtId="167" fontId="37" fillId="0" borderId="4"/>
    <xf numFmtId="169" fontId="37" fillId="0" borderId="4"/>
    <xf numFmtId="167" fontId="37" fillId="0" borderId="4"/>
    <xf numFmtId="167" fontId="37" fillId="0" borderId="4"/>
    <xf numFmtId="167" fontId="37" fillId="0" borderId="4"/>
    <xf numFmtId="167" fontId="37" fillId="0" borderId="4"/>
    <xf numFmtId="167" fontId="37" fillId="0" borderId="4"/>
    <xf numFmtId="167" fontId="37" fillId="0" borderId="4"/>
    <xf numFmtId="167" fontId="37" fillId="0" borderId="4"/>
    <xf numFmtId="0" fontId="51" fillId="0" borderId="0" applyNumberFormat="0" applyFill="0" applyBorder="0" applyAlignment="0" applyProtection="0">
      <alignment vertical="top"/>
      <protection locked="0"/>
    </xf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9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169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169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169" fontId="20" fillId="0" borderId="0"/>
    <xf numFmtId="169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169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169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169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9" fontId="20" fillId="0" borderId="0"/>
    <xf numFmtId="169" fontId="20" fillId="0" borderId="0"/>
    <xf numFmtId="169" fontId="20" fillId="0" borderId="0"/>
    <xf numFmtId="169" fontId="20" fillId="0" borderId="0"/>
    <xf numFmtId="169" fontId="20" fillId="0" borderId="0"/>
    <xf numFmtId="169" fontId="20" fillId="0" borderId="0"/>
    <xf numFmtId="169" fontId="20" fillId="0" borderId="0"/>
    <xf numFmtId="169" fontId="20" fillId="0" borderId="0"/>
    <xf numFmtId="169" fontId="20" fillId="0" borderId="0"/>
    <xf numFmtId="169" fontId="20" fillId="0" borderId="0"/>
    <xf numFmtId="169" fontId="20" fillId="0" borderId="0"/>
    <xf numFmtId="169" fontId="20" fillId="0" borderId="0"/>
    <xf numFmtId="169" fontId="20" fillId="0" borderId="0"/>
    <xf numFmtId="169" fontId="20" fillId="0" borderId="0"/>
    <xf numFmtId="169" fontId="20" fillId="0" borderId="0"/>
    <xf numFmtId="169" fontId="20" fillId="0" borderId="0"/>
    <xf numFmtId="169" fontId="20" fillId="0" borderId="0"/>
    <xf numFmtId="169" fontId="20" fillId="0" borderId="0"/>
    <xf numFmtId="169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169" fontId="20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169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169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169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169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9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169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7" fontId="20" fillId="0" borderId="12" applyNumberFormat="0" applyFont="0" applyFill="0" applyAlignment="0" applyProtection="0"/>
    <xf numFmtId="167" fontId="20" fillId="0" borderId="12" applyNumberFormat="0" applyFont="0" applyFill="0" applyAlignment="0" applyProtection="0"/>
    <xf numFmtId="167" fontId="20" fillId="0" borderId="12" applyNumberFormat="0" applyFont="0" applyFill="0" applyAlignment="0" applyProtection="0"/>
    <xf numFmtId="167" fontId="20" fillId="0" borderId="12" applyNumberFormat="0" applyFont="0" applyFill="0" applyAlignment="0" applyProtection="0"/>
    <xf numFmtId="167" fontId="20" fillId="0" borderId="12" applyNumberFormat="0" applyFont="0" applyFill="0" applyAlignment="0" applyProtection="0"/>
    <xf numFmtId="167" fontId="20" fillId="0" borderId="12" applyNumberFormat="0" applyFont="0" applyFill="0" applyAlignment="0" applyProtection="0"/>
    <xf numFmtId="167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7" fontId="20" fillId="0" borderId="12" applyNumberFormat="0" applyFont="0" applyFill="0" applyAlignment="0" applyProtection="0"/>
    <xf numFmtId="167" fontId="20" fillId="0" borderId="12" applyNumberFormat="0" applyFont="0" applyFill="0" applyAlignment="0" applyProtection="0"/>
    <xf numFmtId="167" fontId="20" fillId="0" borderId="12" applyNumberFormat="0" applyFont="0" applyFill="0" applyAlignment="0" applyProtection="0"/>
    <xf numFmtId="167" fontId="20" fillId="0" borderId="12" applyNumberFormat="0" applyFont="0" applyFill="0" applyAlignment="0" applyProtection="0"/>
    <xf numFmtId="167" fontId="20" fillId="0" borderId="12" applyNumberFormat="0" applyFont="0" applyFill="0" applyAlignment="0" applyProtection="0"/>
    <xf numFmtId="167" fontId="20" fillId="0" borderId="12" applyNumberFormat="0" applyFont="0" applyFill="0" applyAlignment="0" applyProtection="0"/>
    <xf numFmtId="167" fontId="20" fillId="0" borderId="12" applyNumberFormat="0" applyFont="0" applyFill="0" applyAlignment="0" applyProtection="0"/>
    <xf numFmtId="167" fontId="20" fillId="0" borderId="12" applyNumberFormat="0" applyFont="0" applyFill="0" applyAlignment="0" applyProtection="0"/>
    <xf numFmtId="167" fontId="20" fillId="0" borderId="12" applyNumberFormat="0" applyFont="0" applyFill="0" applyAlignment="0" applyProtection="0"/>
    <xf numFmtId="167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7" fontId="20" fillId="0" borderId="12" applyNumberFormat="0" applyFont="0" applyFill="0" applyAlignment="0" applyProtection="0"/>
    <xf numFmtId="167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169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43" fontId="3" fillId="0" borderId="0" applyFont="0" applyFill="0" applyBorder="0" applyAlignment="0" applyProtection="0"/>
    <xf numFmtId="176" fontId="2" fillId="0" borderId="0" applyFont="0" applyFill="0" applyBorder="0" applyAlignment="0" applyProtection="0"/>
    <xf numFmtId="43" fontId="2" fillId="0" borderId="0" applyFill="0" applyBorder="0" applyAlignment="0" applyProtection="0"/>
    <xf numFmtId="165" fontId="20" fillId="0" borderId="0" applyProtection="0"/>
    <xf numFmtId="172" fontId="20" fillId="0" borderId="0" applyProtection="0"/>
    <xf numFmtId="0" fontId="20" fillId="0" borderId="0" applyProtection="0"/>
    <xf numFmtId="171" fontId="20" fillId="0" borderId="0" applyProtection="0"/>
    <xf numFmtId="40" fontId="20" fillId="0" borderId="0" applyProtection="0"/>
    <xf numFmtId="38" fontId="20" fillId="0" borderId="0" applyProtection="0"/>
    <xf numFmtId="177" fontId="20" fillId="0" borderId="0" applyProtection="0"/>
    <xf numFmtId="178" fontId="20" fillId="0" borderId="0" applyProtection="0"/>
    <xf numFmtId="6" fontId="20" fillId="0" borderId="0" applyProtection="0"/>
    <xf numFmtId="0" fontId="59" fillId="0" borderId="0" applyProtection="0">
      <alignment vertical="center"/>
    </xf>
    <xf numFmtId="0" fontId="20" fillId="0" borderId="0" applyProtection="0"/>
    <xf numFmtId="0" fontId="20" fillId="0" borderId="0" applyProtection="0"/>
    <xf numFmtId="0" fontId="60" fillId="0" borderId="0" applyProtection="0"/>
    <xf numFmtId="0" fontId="20" fillId="28" borderId="0" applyNumberFormat="0" applyFont="0" applyBorder="0" applyAlignment="0" applyProtection="0"/>
    <xf numFmtId="0" fontId="61" fillId="0" borderId="0" applyProtection="0"/>
    <xf numFmtId="0" fontId="62" fillId="0" borderId="0" applyProtection="0"/>
    <xf numFmtId="0" fontId="20" fillId="0" borderId="0" applyProtection="0"/>
    <xf numFmtId="171" fontId="20" fillId="0" borderId="0" applyProtection="0"/>
    <xf numFmtId="173" fontId="20" fillId="0" borderId="0" applyProtection="0"/>
    <xf numFmtId="179" fontId="20" fillId="0" borderId="0" applyProtection="0"/>
    <xf numFmtId="0" fontId="63" fillId="0" borderId="0" applyProtection="0"/>
    <xf numFmtId="177" fontId="20" fillId="0" borderId="0" applyProtection="0"/>
    <xf numFmtId="40" fontId="20" fillId="0" borderId="0" applyProtection="0"/>
    <xf numFmtId="38" fontId="20" fillId="0" borderId="0" applyProtection="0"/>
    <xf numFmtId="9" fontId="20" fillId="0" borderId="0" applyProtection="0"/>
    <xf numFmtId="178" fontId="20" fillId="0" borderId="0" applyProtection="0"/>
    <xf numFmtId="172" fontId="20" fillId="0" borderId="0" applyProtection="0"/>
    <xf numFmtId="174" fontId="20" fillId="0" borderId="0" applyProtection="0"/>
    <xf numFmtId="174" fontId="20" fillId="0" borderId="0" applyProtection="0"/>
    <xf numFmtId="0" fontId="64" fillId="0" borderId="0" applyProtection="0"/>
    <xf numFmtId="180" fontId="20" fillId="0" borderId="0" applyProtection="0"/>
    <xf numFmtId="0" fontId="20" fillId="0" borderId="0" applyProtection="0"/>
    <xf numFmtId="0" fontId="20" fillId="0" borderId="0" applyProtection="0"/>
    <xf numFmtId="42" fontId="20" fillId="0" borderId="0" applyProtection="0"/>
    <xf numFmtId="179" fontId="20" fillId="0" borderId="0" applyProtection="0"/>
    <xf numFmtId="178" fontId="20" fillId="0" borderId="0" applyProtection="0"/>
    <xf numFmtId="43" fontId="20" fillId="0" borderId="0" applyProtection="0"/>
    <xf numFmtId="177" fontId="20" fillId="0" borderId="0" applyProtection="0"/>
    <xf numFmtId="42" fontId="20" fillId="0" borderId="0" applyProtection="0"/>
    <xf numFmtId="43" fontId="20" fillId="0" borderId="0" applyProtection="0"/>
    <xf numFmtId="178" fontId="20" fillId="0" borderId="0" applyProtection="0"/>
    <xf numFmtId="41" fontId="20" fillId="0" borderId="0" applyProtection="0"/>
    <xf numFmtId="177" fontId="20" fillId="0" borderId="0" applyProtection="0"/>
    <xf numFmtId="178" fontId="20" fillId="0" borderId="0" applyProtection="0"/>
    <xf numFmtId="41" fontId="20" fillId="0" borderId="0" applyProtection="0"/>
    <xf numFmtId="43" fontId="20" fillId="0" borderId="0" applyProtection="0"/>
    <xf numFmtId="177" fontId="20" fillId="0" borderId="0" applyProtection="0"/>
    <xf numFmtId="179" fontId="20" fillId="0" borderId="0" applyProtection="0"/>
    <xf numFmtId="177" fontId="20" fillId="0" borderId="0" applyProtection="0"/>
    <xf numFmtId="41" fontId="20" fillId="0" borderId="0" applyProtection="0"/>
    <xf numFmtId="43" fontId="20" fillId="0" borderId="0" applyProtection="0"/>
    <xf numFmtId="179" fontId="20" fillId="0" borderId="0" applyProtection="0"/>
    <xf numFmtId="178" fontId="20" fillId="0" borderId="0" applyProtection="0"/>
    <xf numFmtId="179" fontId="20" fillId="0" borderId="0" applyProtection="0"/>
    <xf numFmtId="0" fontId="65" fillId="29" borderId="0" applyProtection="0"/>
    <xf numFmtId="0" fontId="20" fillId="0" borderId="0" applyProtection="0"/>
    <xf numFmtId="0" fontId="66" fillId="0" borderId="0" applyProtection="0"/>
    <xf numFmtId="9" fontId="20" fillId="0" borderId="0" applyProtection="0"/>
    <xf numFmtId="0" fontId="67" fillId="29" borderId="0" applyProtection="0"/>
    <xf numFmtId="0" fontId="68" fillId="29" borderId="0" applyProtection="0"/>
    <xf numFmtId="0" fontId="69" fillId="0" borderId="0" applyProtection="0">
      <alignment wrapText="1"/>
    </xf>
    <xf numFmtId="181" fontId="20" fillId="0" borderId="0" applyProtection="0"/>
    <xf numFmtId="0" fontId="20" fillId="0" borderId="0" applyProtection="0"/>
    <xf numFmtId="182" fontId="20" fillId="0" borderId="0" applyProtection="0"/>
    <xf numFmtId="0" fontId="20" fillId="0" borderId="0" applyProtection="0"/>
    <xf numFmtId="0" fontId="70" fillId="0" borderId="0">
      <alignment horizontal="center" wrapText="1"/>
      <protection locked="0"/>
    </xf>
    <xf numFmtId="183" fontId="20" fillId="0" borderId="0" applyProtection="0"/>
    <xf numFmtId="0" fontId="20" fillId="0" borderId="0" applyProtection="0"/>
    <xf numFmtId="184" fontId="20" fillId="0" borderId="0" applyProtection="0"/>
    <xf numFmtId="0" fontId="20" fillId="0" borderId="0" applyProtection="0"/>
    <xf numFmtId="184" fontId="20" fillId="0" borderId="0" applyProtection="0"/>
    <xf numFmtId="179" fontId="20" fillId="0" borderId="0" applyProtection="0"/>
    <xf numFmtId="0" fontId="71" fillId="0" borderId="0" applyProtection="0"/>
    <xf numFmtId="0" fontId="72" fillId="0" borderId="0" applyProtection="0"/>
    <xf numFmtId="0" fontId="71" fillId="0" borderId="0" applyProtection="0"/>
    <xf numFmtId="185" fontId="73" fillId="0" borderId="0" applyProtection="0"/>
    <xf numFmtId="186" fontId="74" fillId="0" borderId="0" applyProtection="0"/>
    <xf numFmtId="187" fontId="74" fillId="0" borderId="0" applyProtection="0"/>
    <xf numFmtId="188" fontId="75" fillId="0" borderId="0" applyProtection="0"/>
    <xf numFmtId="189" fontId="75" fillId="0" borderId="0" applyProtection="0"/>
    <xf numFmtId="44" fontId="74" fillId="0" borderId="0" applyProtection="0"/>
    <xf numFmtId="190" fontId="75" fillId="0" borderId="0" applyProtection="0"/>
    <xf numFmtId="186" fontId="74" fillId="0" borderId="0" applyProtection="0"/>
    <xf numFmtId="0" fontId="76" fillId="0" borderId="0" applyProtection="0"/>
    <xf numFmtId="44" fontId="20" fillId="0" borderId="0" applyProtection="0"/>
    <xf numFmtId="191" fontId="20" fillId="0" borderId="0" applyProtection="0"/>
    <xf numFmtId="43" fontId="20" fillId="0" borderId="0" applyFont="0" applyFill="0" applyBorder="0" applyAlignment="0" applyProtection="0"/>
    <xf numFmtId="43" fontId="20" fillId="0" borderId="0" applyProtection="0"/>
    <xf numFmtId="192" fontId="77" fillId="0" borderId="0" applyProtection="0"/>
    <xf numFmtId="0" fontId="78" fillId="0" borderId="0" applyProtection="0"/>
    <xf numFmtId="0" fontId="79" fillId="0" borderId="0" applyProtection="0"/>
    <xf numFmtId="186" fontId="20" fillId="0" borderId="0" applyProtection="0"/>
    <xf numFmtId="44" fontId="20" fillId="0" borderId="0" applyProtection="0"/>
    <xf numFmtId="193" fontId="20" fillId="0" borderId="0" applyProtection="0"/>
    <xf numFmtId="1" fontId="80" fillId="0" borderId="0" applyProtection="0"/>
    <xf numFmtId="14" fontId="81" fillId="0" borderId="0" applyProtection="0"/>
    <xf numFmtId="0" fontId="20" fillId="0" borderId="0" applyProtection="0"/>
    <xf numFmtId="194" fontId="20" fillId="0" borderId="14" applyProtection="0">
      <alignment vertical="center"/>
    </xf>
    <xf numFmtId="195" fontId="20" fillId="0" borderId="0" applyProtection="0"/>
    <xf numFmtId="196" fontId="20" fillId="0" borderId="0" applyProtection="0"/>
    <xf numFmtId="197" fontId="20" fillId="0" borderId="0" applyProtection="0"/>
    <xf numFmtId="0" fontId="82" fillId="0" borderId="0" applyProtection="0"/>
    <xf numFmtId="44" fontId="74" fillId="0" borderId="0" applyProtection="0"/>
    <xf numFmtId="186" fontId="74" fillId="0" borderId="0" applyProtection="0"/>
    <xf numFmtId="44" fontId="74" fillId="0" borderId="0" applyProtection="0"/>
    <xf numFmtId="190" fontId="75" fillId="0" borderId="0" applyProtection="0"/>
    <xf numFmtId="186" fontId="74" fillId="0" borderId="0" applyProtection="0"/>
    <xf numFmtId="0" fontId="83" fillId="0" borderId="0" applyProtection="0"/>
    <xf numFmtId="198" fontId="20" fillId="0" borderId="0" applyProtection="0"/>
    <xf numFmtId="0" fontId="84" fillId="0" borderId="0" applyProtection="0"/>
    <xf numFmtId="0" fontId="85" fillId="0" borderId="0" applyProtection="0">
      <alignment vertical="center"/>
    </xf>
    <xf numFmtId="0" fontId="86" fillId="0" borderId="0" applyProtection="0"/>
    <xf numFmtId="0" fontId="87" fillId="0" borderId="0" applyProtection="0">
      <alignment vertical="center"/>
    </xf>
    <xf numFmtId="0" fontId="88" fillId="0" borderId="0" applyProtection="0"/>
    <xf numFmtId="0" fontId="86" fillId="0" borderId="0" applyProtection="0"/>
    <xf numFmtId="0" fontId="89" fillId="0" borderId="0" applyProtection="0"/>
    <xf numFmtId="0" fontId="90" fillId="0" borderId="0" applyProtection="0"/>
    <xf numFmtId="0" fontId="91" fillId="29" borderId="0" applyProtection="0"/>
    <xf numFmtId="0" fontId="20" fillId="0" borderId="0" applyProtection="0"/>
    <xf numFmtId="0" fontId="92" fillId="0" borderId="0" applyProtection="0"/>
    <xf numFmtId="0" fontId="35" fillId="0" borderId="15" applyProtection="0"/>
    <xf numFmtId="0" fontId="35" fillId="0" borderId="13" applyProtection="0">
      <alignment horizontal="left" vertical="center"/>
    </xf>
    <xf numFmtId="0" fontId="35" fillId="0" borderId="13" applyProtection="0">
      <alignment horizontal="left" vertical="center"/>
    </xf>
    <xf numFmtId="199" fontId="93" fillId="0" borderId="0">
      <protection locked="0"/>
    </xf>
    <xf numFmtId="199" fontId="93" fillId="0" borderId="0">
      <protection locked="0"/>
    </xf>
    <xf numFmtId="0" fontId="94" fillId="30" borderId="1" applyProtection="0"/>
    <xf numFmtId="0" fontId="94" fillId="30" borderId="1" applyProtection="0"/>
    <xf numFmtId="41" fontId="20" fillId="0" borderId="0" applyProtection="0"/>
    <xf numFmtId="0" fontId="91" fillId="31" borderId="0" applyProtection="0"/>
    <xf numFmtId="0" fontId="20" fillId="32" borderId="0" applyProtection="0"/>
    <xf numFmtId="0" fontId="95" fillId="0" borderId="0" applyProtection="0"/>
    <xf numFmtId="44" fontId="74" fillId="0" borderId="0" applyProtection="0"/>
    <xf numFmtId="186" fontId="74" fillId="0" borderId="0" applyProtection="0"/>
    <xf numFmtId="44" fontId="74" fillId="0" borderId="0" applyProtection="0"/>
    <xf numFmtId="190" fontId="75" fillId="0" borderId="0" applyProtection="0"/>
    <xf numFmtId="186" fontId="74" fillId="0" borderId="0" applyProtection="0"/>
    <xf numFmtId="0" fontId="20" fillId="33" borderId="0" applyProtection="0"/>
    <xf numFmtId="177" fontId="20" fillId="0" borderId="0" applyProtection="0"/>
    <xf numFmtId="178" fontId="20" fillId="0" borderId="0" applyProtection="0"/>
    <xf numFmtId="0" fontId="96" fillId="0" borderId="16" applyProtection="0"/>
    <xf numFmtId="200" fontId="97" fillId="0" borderId="17" applyProtection="0"/>
    <xf numFmtId="179" fontId="20" fillId="0" borderId="0" applyProtection="0"/>
    <xf numFmtId="180" fontId="20" fillId="0" borderId="0" applyProtection="0"/>
    <xf numFmtId="201" fontId="20" fillId="0" borderId="0" applyProtection="0"/>
    <xf numFmtId="202" fontId="20" fillId="0" borderId="0" applyProtection="0"/>
    <xf numFmtId="0" fontId="20" fillId="0" borderId="0" applyProtection="0"/>
    <xf numFmtId="0" fontId="77" fillId="0" borderId="0" applyProtection="0"/>
    <xf numFmtId="37" fontId="98" fillId="0" borderId="0" applyProtection="0"/>
    <xf numFmtId="0" fontId="20" fillId="0" borderId="0" applyProtection="0"/>
    <xf numFmtId="203" fontId="99" fillId="0" borderId="0" applyProtection="0"/>
    <xf numFmtId="0" fontId="100" fillId="0" borderId="0" applyProtection="0"/>
    <xf numFmtId="0" fontId="20" fillId="0" borderId="0" applyProtection="0"/>
    <xf numFmtId="0" fontId="3" fillId="0" borderId="0" applyProtection="0"/>
    <xf numFmtId="0" fontId="3" fillId="0" borderId="0" applyProtection="0"/>
    <xf numFmtId="3" fontId="20" fillId="0" borderId="0" applyProtection="0"/>
    <xf numFmtId="0" fontId="20" fillId="0" borderId="0" applyProtection="0"/>
    <xf numFmtId="0" fontId="77" fillId="0" borderId="0" applyProtection="0"/>
    <xf numFmtId="0" fontId="101" fillId="2" borderId="0" applyProtection="0"/>
    <xf numFmtId="14" fontId="70" fillId="0" borderId="0">
      <alignment horizontal="center" wrapText="1"/>
      <protection locked="0"/>
    </xf>
    <xf numFmtId="189" fontId="20" fillId="0" borderId="0" applyProtection="0"/>
    <xf numFmtId="204" fontId="20" fillId="0" borderId="0" applyProtection="0"/>
    <xf numFmtId="10" fontId="20" fillId="0" borderId="0" applyProtection="0"/>
    <xf numFmtId="9" fontId="20" fillId="0" borderId="0" applyProtection="0"/>
    <xf numFmtId="9" fontId="20" fillId="0" borderId="0" applyProtection="0"/>
    <xf numFmtId="9" fontId="20" fillId="0" borderId="0" applyFont="0" applyFill="0" applyBorder="0" applyAlignment="0" applyProtection="0"/>
    <xf numFmtId="0" fontId="95" fillId="0" borderId="0" applyProtection="0"/>
    <xf numFmtId="44" fontId="74" fillId="0" borderId="0" applyProtection="0"/>
    <xf numFmtId="186" fontId="74" fillId="0" borderId="0" applyProtection="0"/>
    <xf numFmtId="44" fontId="74" fillId="0" borderId="0" applyProtection="0"/>
    <xf numFmtId="190" fontId="75" fillId="0" borderId="0" applyProtection="0"/>
    <xf numFmtId="186" fontId="74" fillId="0" borderId="0" applyProtection="0"/>
    <xf numFmtId="5" fontId="102" fillId="0" borderId="0" applyProtection="0"/>
    <xf numFmtId="0" fontId="20" fillId="0" borderId="0" applyProtection="0"/>
    <xf numFmtId="0" fontId="103" fillId="0" borderId="16" applyProtection="0">
      <alignment horizontal="center"/>
    </xf>
    <xf numFmtId="3" fontId="104" fillId="0" borderId="18" applyProtection="0">
      <alignment horizontal="center" vertical="top" wrapText="1"/>
    </xf>
    <xf numFmtId="0" fontId="20" fillId="0" borderId="0" applyProtection="0"/>
    <xf numFmtId="41" fontId="20" fillId="0" borderId="0" applyProtection="0"/>
    <xf numFmtId="41" fontId="20" fillId="0" borderId="0" applyProtection="0"/>
    <xf numFmtId="41" fontId="20" fillId="0" borderId="0" applyProtection="0"/>
    <xf numFmtId="42" fontId="20" fillId="0" borderId="0" applyProtection="0"/>
    <xf numFmtId="0" fontId="96" fillId="0" borderId="0" applyProtection="0"/>
    <xf numFmtId="40" fontId="105" fillId="0" borderId="0" applyProtection="0">
      <alignment horizontal="right"/>
    </xf>
    <xf numFmtId="205" fontId="106" fillId="0" borderId="2" applyProtection="0">
      <alignment horizontal="right" vertical="center"/>
    </xf>
    <xf numFmtId="205" fontId="106" fillId="0" borderId="2" applyProtection="0">
      <alignment horizontal="right" vertical="center"/>
    </xf>
    <xf numFmtId="205" fontId="106" fillId="0" borderId="2" applyProtection="0">
      <alignment horizontal="right" vertical="center"/>
    </xf>
    <xf numFmtId="205" fontId="106" fillId="0" borderId="2" applyProtection="0">
      <alignment horizontal="right" vertical="center"/>
    </xf>
    <xf numFmtId="206" fontId="107" fillId="0" borderId="2" applyProtection="0">
      <alignment horizontal="right" vertical="center"/>
    </xf>
    <xf numFmtId="206" fontId="107" fillId="0" borderId="2" applyProtection="0">
      <alignment horizontal="right" vertical="center"/>
    </xf>
    <xf numFmtId="49" fontId="81" fillId="0" borderId="0" applyProtection="0"/>
    <xf numFmtId="207" fontId="75" fillId="0" borderId="0" applyProtection="0"/>
    <xf numFmtId="208" fontId="95" fillId="0" borderId="0" applyProtection="0"/>
    <xf numFmtId="40" fontId="58" fillId="0" borderId="0" applyProtection="0"/>
    <xf numFmtId="177" fontId="20" fillId="0" borderId="0" applyProtection="0"/>
    <xf numFmtId="178" fontId="20" fillId="0" borderId="0" applyProtection="0"/>
    <xf numFmtId="209" fontId="106" fillId="0" borderId="2" applyProtection="0">
      <alignment horizontal="center"/>
    </xf>
    <xf numFmtId="209" fontId="106" fillId="0" borderId="2" applyProtection="0">
      <alignment horizontal="center"/>
    </xf>
    <xf numFmtId="0" fontId="108" fillId="0" borderId="19" applyProtection="0"/>
    <xf numFmtId="0" fontId="109" fillId="0" borderId="0" applyProtection="0"/>
    <xf numFmtId="179" fontId="20" fillId="0" borderId="0" applyProtection="0"/>
    <xf numFmtId="180" fontId="20" fillId="0" borderId="0" applyProtection="0"/>
    <xf numFmtId="210" fontId="106" fillId="0" borderId="0" applyProtection="0"/>
    <xf numFmtId="211" fontId="106" fillId="0" borderId="1" applyProtection="0"/>
    <xf numFmtId="211" fontId="106" fillId="0" borderId="1" applyProtection="0"/>
    <xf numFmtId="0" fontId="110" fillId="0" borderId="0" applyProtection="0"/>
    <xf numFmtId="0" fontId="110" fillId="0" borderId="0" applyProtection="0"/>
    <xf numFmtId="5" fontId="111" fillId="32" borderId="3" applyProtection="0">
      <alignment vertical="top"/>
    </xf>
    <xf numFmtId="5" fontId="111" fillId="32" borderId="3" applyProtection="0">
      <alignment vertical="top"/>
    </xf>
    <xf numFmtId="5" fontId="112" fillId="0" borderId="4" applyProtection="0">
      <alignment horizontal="left" vertical="top"/>
    </xf>
    <xf numFmtId="0" fontId="113" fillId="0" borderId="4" applyProtection="0">
      <alignment horizontal="left" vertical="center"/>
    </xf>
    <xf numFmtId="0" fontId="114" fillId="34" borderId="1" applyProtection="0">
      <alignment horizontal="left" vertical="center"/>
    </xf>
    <xf numFmtId="0" fontId="114" fillId="34" borderId="1" applyProtection="0">
      <alignment horizontal="left" vertical="center"/>
    </xf>
    <xf numFmtId="6" fontId="115" fillId="31" borderId="3" applyProtection="0"/>
    <xf numFmtId="6" fontId="115" fillId="31" borderId="3" applyProtection="0"/>
    <xf numFmtId="5" fontId="94" fillId="0" borderId="3" applyProtection="0">
      <alignment horizontal="left" vertical="top"/>
    </xf>
    <xf numFmtId="5" fontId="94" fillId="0" borderId="3" applyProtection="0">
      <alignment horizontal="left" vertical="top"/>
    </xf>
    <xf numFmtId="0" fontId="116" fillId="2" borderId="0" applyProtection="0">
      <alignment horizontal="left" vertical="center"/>
    </xf>
    <xf numFmtId="212" fontId="20" fillId="0" borderId="0" applyProtection="0"/>
    <xf numFmtId="213" fontId="20" fillId="0" borderId="0" applyProtection="0"/>
    <xf numFmtId="0" fontId="117" fillId="0" borderId="0" applyProtection="0"/>
    <xf numFmtId="0" fontId="118" fillId="0" borderId="0" applyProtection="0">
      <alignment vertical="center"/>
    </xf>
    <xf numFmtId="42" fontId="20" fillId="0" borderId="0" applyProtection="0"/>
    <xf numFmtId="44" fontId="20" fillId="0" borderId="0" applyProtection="0"/>
    <xf numFmtId="0" fontId="119" fillId="0" borderId="0" applyProtection="0"/>
    <xf numFmtId="0" fontId="20" fillId="0" borderId="0" applyProtection="0"/>
    <xf numFmtId="0" fontId="20" fillId="0" borderId="0" applyProtection="0"/>
    <xf numFmtId="0" fontId="59" fillId="0" borderId="0" applyProtection="0">
      <alignment vertical="center"/>
    </xf>
    <xf numFmtId="9" fontId="20" fillId="0" borderId="0" applyProtection="0"/>
    <xf numFmtId="0" fontId="74" fillId="0" borderId="0" applyProtection="0"/>
    <xf numFmtId="0" fontId="74" fillId="0" borderId="0" applyProtection="0"/>
    <xf numFmtId="0" fontId="74" fillId="0" borderId="0" applyProtection="0"/>
    <xf numFmtId="0" fontId="74" fillId="0" borderId="0" applyProtection="0"/>
    <xf numFmtId="0" fontId="74" fillId="0" borderId="0" applyProtection="0"/>
    <xf numFmtId="0" fontId="74" fillId="0" borderId="0" applyProtection="0"/>
    <xf numFmtId="0" fontId="74" fillId="0" borderId="0" applyProtection="0"/>
    <xf numFmtId="0" fontId="74" fillId="0" borderId="0" applyProtection="0"/>
    <xf numFmtId="0" fontId="20" fillId="0" borderId="0" applyProtection="0"/>
    <xf numFmtId="0" fontId="20" fillId="0" borderId="0" applyProtection="0"/>
    <xf numFmtId="181" fontId="20" fillId="0" borderId="0" applyProtection="0"/>
    <xf numFmtId="182" fontId="20" fillId="0" borderId="0" applyProtection="0"/>
    <xf numFmtId="0" fontId="73" fillId="0" borderId="0" applyProtection="0"/>
    <xf numFmtId="177" fontId="20" fillId="0" borderId="0" applyProtection="0"/>
    <xf numFmtId="178" fontId="20" fillId="0" borderId="0" applyProtection="0"/>
    <xf numFmtId="0" fontId="20" fillId="0" borderId="0" applyProtection="0"/>
    <xf numFmtId="184" fontId="20" fillId="0" borderId="0" applyProtection="0"/>
    <xf numFmtId="183" fontId="20" fillId="0" borderId="0" applyProtection="0"/>
    <xf numFmtId="0" fontId="120" fillId="0" borderId="0" applyProtection="0"/>
    <xf numFmtId="176" fontId="20" fillId="0" borderId="0" applyProtection="0"/>
    <xf numFmtId="214" fontId="20" fillId="0" borderId="0" applyProtection="0"/>
    <xf numFmtId="215" fontId="20" fillId="0" borderId="0" applyProtection="0"/>
    <xf numFmtId="44" fontId="20" fillId="0" borderId="0" applyProtection="0"/>
    <xf numFmtId="42" fontId="20" fillId="0" borderId="0" applyProtection="0"/>
    <xf numFmtId="0" fontId="126" fillId="0" borderId="0"/>
    <xf numFmtId="164" fontId="20" fillId="0" borderId="0" applyFont="0" applyFill="0" applyBorder="0" applyAlignment="0" applyProtection="0"/>
    <xf numFmtId="164" fontId="127" fillId="0" borderId="0" applyFont="0" applyFill="0" applyBorder="0" applyAlignment="0" applyProtection="0"/>
    <xf numFmtId="0" fontId="127" fillId="0" borderId="0"/>
    <xf numFmtId="0" fontId="1" fillId="0" borderId="0"/>
    <xf numFmtId="164" fontId="1" fillId="0" borderId="0" applyFont="0" applyFill="0" applyBorder="0" applyAlignment="0" applyProtection="0"/>
    <xf numFmtId="0" fontId="2" fillId="0" borderId="0"/>
    <xf numFmtId="0" fontId="20" fillId="0" borderId="0"/>
  </cellStyleXfs>
  <cellXfs count="157">
    <xf numFmtId="0" fontId="0" fillId="0" borderId="0" xfId="0"/>
    <xf numFmtId="0" fontId="5" fillId="2" borderId="0" xfId="2" applyFont="1" applyFill="1" applyAlignment="1">
      <alignment vertical="top"/>
    </xf>
    <xf numFmtId="0" fontId="6" fillId="2" borderId="0" xfId="2" applyFont="1" applyFill="1" applyAlignment="1">
      <alignment vertical="top"/>
    </xf>
    <xf numFmtId="9" fontId="6" fillId="2" borderId="0" xfId="3" applyFont="1" applyFill="1" applyBorder="1" applyAlignment="1">
      <alignment horizontal="center" wrapText="1"/>
    </xf>
    <xf numFmtId="165" fontId="7" fillId="2" borderId="0" xfId="4" applyNumberFormat="1" applyFont="1" applyFill="1"/>
    <xf numFmtId="9" fontId="7" fillId="2" borderId="0" xfId="1" applyFont="1" applyFill="1"/>
    <xf numFmtId="0" fontId="7" fillId="2" borderId="0" xfId="2" applyFont="1" applyFill="1" applyAlignment="1">
      <alignment vertical="top"/>
    </xf>
    <xf numFmtId="9" fontId="7" fillId="2" borderId="0" xfId="1" applyFont="1" applyFill="1" applyAlignment="1">
      <alignment vertical="top"/>
    </xf>
    <xf numFmtId="0" fontId="8" fillId="2" borderId="0" xfId="2" applyFont="1" applyFill="1" applyAlignment="1">
      <alignment vertical="top"/>
    </xf>
    <xf numFmtId="0" fontId="9" fillId="3" borderId="1" xfId="2" applyFont="1" applyFill="1" applyBorder="1" applyAlignment="1">
      <alignment vertical="center" wrapText="1"/>
    </xf>
    <xf numFmtId="9" fontId="9" fillId="3" borderId="1" xfId="1" applyFont="1" applyFill="1" applyBorder="1" applyAlignment="1">
      <alignment horizontal="center" vertical="center" wrapText="1"/>
    </xf>
    <xf numFmtId="9" fontId="13" fillId="2" borderId="1" xfId="1" applyFont="1" applyFill="1" applyBorder="1" applyAlignment="1">
      <alignment horizontal="center" wrapText="1"/>
    </xf>
    <xf numFmtId="165" fontId="17" fillId="2" borderId="0" xfId="4" applyNumberFormat="1" applyFont="1" applyFill="1"/>
    <xf numFmtId="9" fontId="17" fillId="2" borderId="0" xfId="1" applyFont="1" applyFill="1"/>
    <xf numFmtId="0" fontId="9" fillId="2" borderId="0" xfId="2" applyFont="1" applyFill="1" applyAlignment="1">
      <alignment horizontal="center"/>
    </xf>
    <xf numFmtId="0" fontId="18" fillId="2" borderId="0" xfId="2" applyFont="1" applyFill="1" applyAlignment="1">
      <alignment horizontal="center" vertical="top"/>
    </xf>
    <xf numFmtId="9" fontId="18" fillId="2" borderId="0" xfId="1" applyFont="1" applyFill="1" applyAlignment="1">
      <alignment horizontal="center" vertical="top"/>
    </xf>
    <xf numFmtId="0" fontId="9" fillId="2" borderId="0" xfId="2" applyFont="1" applyFill="1" applyAlignment="1">
      <alignment horizontal="center" vertical="top"/>
    </xf>
    <xf numFmtId="0" fontId="19" fillId="2" borderId="0" xfId="2" applyFont="1" applyFill="1" applyAlignment="1">
      <alignment vertical="top"/>
    </xf>
    <xf numFmtId="0" fontId="18" fillId="2" borderId="0" xfId="2" applyFont="1" applyFill="1" applyAlignment="1">
      <alignment horizontal="left" vertical="center"/>
    </xf>
    <xf numFmtId="9" fontId="18" fillId="2" borderId="0" xfId="1" applyFont="1" applyFill="1" applyAlignment="1">
      <alignment horizontal="left" vertical="center"/>
    </xf>
    <xf numFmtId="165" fontId="17" fillId="2" borderId="0" xfId="4" applyNumberFormat="1" applyFont="1" applyFill="1" applyAlignment="1">
      <alignment horizontal="left" vertical="center"/>
    </xf>
    <xf numFmtId="0" fontId="19" fillId="2" borderId="0" xfId="2" applyFont="1" applyFill="1" applyAlignment="1">
      <alignment horizontal="left" vertical="center"/>
    </xf>
    <xf numFmtId="0" fontId="23" fillId="2" borderId="0" xfId="2" applyFont="1" applyFill="1" applyAlignment="1"/>
    <xf numFmtId="0" fontId="4" fillId="2" borderId="0" xfId="2" applyFont="1" applyFill="1" applyBorder="1" applyAlignment="1">
      <alignment vertical="top"/>
    </xf>
    <xf numFmtId="0" fontId="9" fillId="2" borderId="0" xfId="2" applyFont="1" applyFill="1" applyAlignment="1">
      <alignment horizontal="center" vertical="center"/>
    </xf>
    <xf numFmtId="165" fontId="15" fillId="0" borderId="1" xfId="4" applyNumberFormat="1" applyFont="1" applyFill="1" applyBorder="1" applyAlignment="1">
      <alignment horizontal="center" wrapText="1"/>
    </xf>
    <xf numFmtId="9" fontId="15" fillId="0" borderId="1" xfId="1" applyFont="1" applyFill="1" applyBorder="1" applyAlignment="1">
      <alignment horizontal="center" wrapText="1"/>
    </xf>
    <xf numFmtId="0" fontId="19" fillId="0" borderId="0" xfId="2" applyFont="1" applyFill="1" applyBorder="1" applyAlignment="1">
      <alignment vertical="top"/>
    </xf>
    <xf numFmtId="0" fontId="18" fillId="0" borderId="0" xfId="2" applyFont="1" applyFill="1" applyBorder="1" applyAlignment="1">
      <alignment horizontal="center" vertical="top"/>
    </xf>
    <xf numFmtId="14" fontId="7" fillId="2" borderId="0" xfId="1" applyNumberFormat="1" applyFont="1" applyFill="1"/>
    <xf numFmtId="165" fontId="13" fillId="0" borderId="1" xfId="4" applyNumberFormat="1" applyFont="1" applyFill="1" applyBorder="1" applyAlignment="1">
      <alignment horizontal="center" wrapText="1"/>
    </xf>
    <xf numFmtId="9" fontId="13" fillId="2" borderId="1" xfId="1" applyNumberFormat="1" applyFont="1" applyFill="1" applyBorder="1" applyAlignment="1">
      <alignment horizontal="center" wrapText="1"/>
    </xf>
    <xf numFmtId="9" fontId="15" fillId="0" borderId="1" xfId="1" applyNumberFormat="1" applyFont="1" applyFill="1" applyBorder="1" applyAlignment="1">
      <alignment horizontal="center" wrapText="1"/>
    </xf>
    <xf numFmtId="165" fontId="18" fillId="2" borderId="0" xfId="2" applyNumberFormat="1" applyFont="1" applyFill="1" applyAlignment="1">
      <alignment horizontal="center" vertical="top"/>
    </xf>
    <xf numFmtId="0" fontId="23" fillId="2" borderId="0" xfId="2" quotePrefix="1" applyFont="1" applyFill="1" applyAlignment="1"/>
    <xf numFmtId="165" fontId="18" fillId="2" borderId="0" xfId="2" applyNumberFormat="1" applyFont="1" applyFill="1" applyAlignment="1">
      <alignment horizontal="left" vertical="center"/>
    </xf>
    <xf numFmtId="165" fontId="7" fillId="2" borderId="0" xfId="2" applyNumberFormat="1" applyFont="1" applyFill="1" applyAlignment="1">
      <alignment vertical="top"/>
    </xf>
    <xf numFmtId="165" fontId="52" fillId="0" borderId="1" xfId="4" applyNumberFormat="1" applyFont="1" applyFill="1" applyBorder="1" applyAlignment="1">
      <alignment horizontal="center" wrapText="1"/>
    </xf>
    <xf numFmtId="165" fontId="52" fillId="27" borderId="1" xfId="4" applyNumberFormat="1" applyFont="1" applyFill="1" applyBorder="1" applyAlignment="1">
      <alignment horizontal="center" wrapText="1"/>
    </xf>
    <xf numFmtId="165" fontId="0" fillId="0" borderId="0" xfId="0" applyNumberFormat="1"/>
    <xf numFmtId="165" fontId="10" fillId="2" borderId="0" xfId="2" applyNumberFormat="1" applyFont="1" applyFill="1" applyAlignment="1">
      <alignment vertical="top"/>
    </xf>
    <xf numFmtId="43" fontId="5" fillId="2" borderId="0" xfId="31" applyFont="1" applyFill="1"/>
    <xf numFmtId="175" fontId="9" fillId="2" borderId="0" xfId="31" applyNumberFormat="1" applyFont="1" applyFill="1"/>
    <xf numFmtId="0" fontId="57" fillId="2" borderId="1" xfId="0" applyFont="1" applyFill="1" applyBorder="1" applyAlignment="1">
      <alignment vertical="center" wrapText="1"/>
    </xf>
    <xf numFmtId="165" fontId="122" fillId="2" borderId="0" xfId="2" applyNumberFormat="1" applyFont="1" applyFill="1" applyBorder="1" applyAlignment="1">
      <alignment vertical="top"/>
    </xf>
    <xf numFmtId="165" fontId="122" fillId="2" borderId="0" xfId="4" applyNumberFormat="1" applyFont="1" applyFill="1"/>
    <xf numFmtId="0" fontId="123" fillId="2" borderId="0" xfId="2" applyFont="1" applyFill="1" applyAlignment="1">
      <alignment horizontal="center" vertical="center"/>
    </xf>
    <xf numFmtId="0" fontId="123" fillId="2" borderId="0" xfId="2" applyFont="1" applyFill="1" applyAlignment="1">
      <alignment horizontal="center"/>
    </xf>
    <xf numFmtId="0" fontId="57" fillId="0" borderId="1" xfId="0" applyFont="1" applyFill="1" applyBorder="1" applyAlignment="1">
      <alignment vertical="center" wrapText="1"/>
    </xf>
    <xf numFmtId="9" fontId="13" fillId="0" borderId="1" xfId="1" applyFont="1" applyFill="1" applyBorder="1" applyAlignment="1">
      <alignment horizontal="center" wrapText="1"/>
    </xf>
    <xf numFmtId="165" fontId="13" fillId="0" borderId="1" xfId="4" applyNumberFormat="1" applyFont="1" applyFill="1" applyBorder="1" applyAlignment="1">
      <alignment wrapText="1"/>
    </xf>
    <xf numFmtId="0" fontId="9" fillId="3" borderId="1" xfId="2" applyFont="1" applyFill="1" applyBorder="1" applyAlignment="1">
      <alignment horizontal="center" vertical="center" wrapText="1"/>
    </xf>
    <xf numFmtId="10" fontId="13" fillId="0" borderId="1" xfId="1" applyNumberFormat="1" applyFont="1" applyFill="1" applyBorder="1" applyAlignment="1">
      <alignment horizontal="center" wrapText="1"/>
    </xf>
    <xf numFmtId="9" fontId="13" fillId="0" borderId="1" xfId="1" applyNumberFormat="1" applyFont="1" applyFill="1" applyBorder="1" applyAlignment="1">
      <alignment horizontal="center" wrapText="1"/>
    </xf>
    <xf numFmtId="165" fontId="15" fillId="0" borderId="1" xfId="4" applyNumberFormat="1" applyFont="1" applyFill="1" applyBorder="1" applyAlignment="1">
      <alignment horizontal="left" wrapText="1"/>
    </xf>
    <xf numFmtId="165" fontId="55" fillId="27" borderId="1" xfId="4" applyNumberFormat="1" applyFont="1" applyFill="1" applyBorder="1" applyAlignment="1"/>
    <xf numFmtId="0" fontId="54" fillId="27" borderId="1" xfId="0" applyFont="1" applyFill="1" applyBorder="1" applyAlignment="1"/>
    <xf numFmtId="9" fontId="52" fillId="27" borderId="1" xfId="1" applyFont="1" applyFill="1" applyBorder="1" applyAlignment="1">
      <alignment horizontal="center" wrapText="1"/>
    </xf>
    <xf numFmtId="0" fontId="121" fillId="0" borderId="1" xfId="0" applyFont="1" applyFill="1" applyBorder="1" applyAlignment="1">
      <alignment vertical="center"/>
    </xf>
    <xf numFmtId="165" fontId="24" fillId="4" borderId="1" xfId="4" applyNumberFormat="1" applyFont="1" applyFill="1" applyBorder="1" applyAlignment="1"/>
    <xf numFmtId="0" fontId="25" fillId="4" borderId="1" xfId="0" applyFont="1" applyFill="1" applyBorder="1" applyAlignment="1"/>
    <xf numFmtId="165" fontId="15" fillId="4" borderId="1" xfId="4" applyNumberFormat="1" applyFont="1" applyFill="1" applyBorder="1" applyAlignment="1">
      <alignment horizontal="center" wrapText="1"/>
    </xf>
    <xf numFmtId="9" fontId="15" fillId="4" borderId="1" xfId="1" applyFont="1" applyFill="1" applyBorder="1" applyAlignment="1">
      <alignment horizontal="center" wrapText="1"/>
    </xf>
    <xf numFmtId="165" fontId="52" fillId="35" borderId="1" xfId="4" applyNumberFormat="1" applyFont="1" applyFill="1" applyBorder="1" applyAlignment="1">
      <alignment horizontal="center" wrapText="1"/>
    </xf>
    <xf numFmtId="165" fontId="13" fillId="2" borderId="1" xfId="4" applyNumberFormat="1" applyFont="1" applyFill="1" applyBorder="1" applyAlignment="1">
      <alignment horizontal="center" wrapText="1"/>
    </xf>
    <xf numFmtId="165" fontId="24" fillId="0" borderId="1" xfId="4" applyNumberFormat="1" applyFont="1" applyFill="1" applyBorder="1" applyAlignment="1"/>
    <xf numFmtId="0" fontId="12" fillId="0" borderId="1" xfId="0" applyFont="1" applyFill="1" applyBorder="1" applyAlignment="1"/>
    <xf numFmtId="0" fontId="54" fillId="0" borderId="1" xfId="0" applyFont="1" applyFill="1" applyBorder="1" applyAlignment="1"/>
    <xf numFmtId="0" fontId="19" fillId="2" borderId="0" xfId="2" applyFont="1" applyFill="1" applyBorder="1" applyAlignment="1">
      <alignment vertical="top"/>
    </xf>
    <xf numFmtId="165" fontId="17" fillId="2" borderId="0" xfId="4" applyNumberFormat="1" applyFont="1" applyFill="1" applyBorder="1"/>
    <xf numFmtId="9" fontId="17" fillId="2" borderId="0" xfId="1" applyFont="1" applyFill="1" applyBorder="1"/>
    <xf numFmtId="165" fontId="17" fillId="2" borderId="0" xfId="1" applyNumberFormat="1" applyFont="1" applyFill="1" applyBorder="1"/>
    <xf numFmtId="0" fontId="18" fillId="2" borderId="0" xfId="2" applyFont="1" applyFill="1" applyBorder="1" applyAlignment="1">
      <alignment horizontal="center" vertical="top"/>
    </xf>
    <xf numFmtId="9" fontId="18" fillId="2" borderId="0" xfId="1" applyFont="1" applyFill="1" applyBorder="1" applyAlignment="1">
      <alignment horizontal="center" vertical="top"/>
    </xf>
    <xf numFmtId="0" fontId="9" fillId="2" borderId="0" xfId="2" applyFont="1" applyFill="1" applyBorder="1" applyAlignment="1">
      <alignment vertical="top"/>
    </xf>
    <xf numFmtId="165" fontId="17" fillId="0" borderId="0" xfId="4" applyNumberFormat="1" applyFont="1" applyFill="1" applyBorder="1"/>
    <xf numFmtId="9" fontId="17" fillId="0" borderId="0" xfId="1" applyFont="1" applyFill="1" applyBorder="1"/>
    <xf numFmtId="0" fontId="5" fillId="0" borderId="0" xfId="2" applyFont="1" applyFill="1" applyBorder="1" applyAlignment="1">
      <alignment vertical="top"/>
    </xf>
    <xf numFmtId="0" fontId="6" fillId="0" borderId="0" xfId="2" applyFont="1" applyFill="1" applyBorder="1" applyAlignment="1">
      <alignment vertical="top"/>
    </xf>
    <xf numFmtId="0" fontId="8" fillId="0" borderId="0" xfId="2" applyFont="1" applyFill="1" applyBorder="1" applyAlignment="1">
      <alignment vertical="top"/>
    </xf>
    <xf numFmtId="0" fontId="11" fillId="0" borderId="0" xfId="2" applyFont="1" applyFill="1" applyBorder="1" applyAlignment="1">
      <alignment vertical="top"/>
    </xf>
    <xf numFmtId="0" fontId="14" fillId="0" borderId="0" xfId="2" applyFont="1" applyFill="1" applyBorder="1" applyAlignment="1">
      <alignment vertical="top"/>
    </xf>
    <xf numFmtId="0" fontId="16" fillId="0" borderId="0" xfId="2" applyFont="1" applyFill="1" applyBorder="1" applyAlignment="1"/>
    <xf numFmtId="0" fontId="56" fillId="0" borderId="0" xfId="2" applyFont="1" applyFill="1" applyBorder="1" applyAlignment="1"/>
    <xf numFmtId="0" fontId="18" fillId="0" borderId="0" xfId="2" applyFont="1" applyFill="1" applyBorder="1" applyAlignment="1">
      <alignment horizontal="left" vertical="center"/>
    </xf>
    <xf numFmtId="0" fontId="19" fillId="0" borderId="0" xfId="2" applyFont="1" applyFill="1" applyBorder="1" applyAlignment="1">
      <alignment horizontal="left" vertical="center"/>
    </xf>
    <xf numFmtId="14" fontId="13" fillId="0" borderId="1" xfId="4" applyNumberFormat="1" applyFont="1" applyFill="1" applyBorder="1" applyAlignment="1">
      <alignment horizontal="center" wrapText="1"/>
    </xf>
    <xf numFmtId="0" fontId="9" fillId="3" borderId="1" xfId="2" applyFont="1" applyFill="1" applyBorder="1" applyAlignment="1">
      <alignment horizontal="center" vertical="center" wrapText="1"/>
    </xf>
    <xf numFmtId="0" fontId="9" fillId="3" borderId="1" xfId="2" applyFont="1" applyFill="1" applyBorder="1" applyAlignment="1">
      <alignment horizontal="center" vertical="center" wrapText="1"/>
    </xf>
    <xf numFmtId="0" fontId="129" fillId="0" borderId="0" xfId="2" applyFont="1" applyFill="1" applyBorder="1" applyAlignment="1">
      <alignment vertical="top"/>
    </xf>
    <xf numFmtId="0" fontId="130" fillId="0" borderId="0" xfId="2" applyFont="1" applyFill="1" applyBorder="1" applyAlignment="1">
      <alignment vertical="top"/>
    </xf>
    <xf numFmtId="0" fontId="131" fillId="0" borderId="0" xfId="2" applyFont="1" applyFill="1" applyBorder="1" applyAlignment="1">
      <alignment vertical="top"/>
    </xf>
    <xf numFmtId="0" fontId="132" fillId="0" borderId="0" xfId="2" applyFont="1" applyFill="1" applyBorder="1" applyAlignment="1">
      <alignment vertical="top"/>
    </xf>
    <xf numFmtId="0" fontId="133" fillId="0" borderId="0" xfId="2" applyFont="1" applyFill="1" applyBorder="1" applyAlignment="1">
      <alignment vertical="top"/>
    </xf>
    <xf numFmtId="0" fontId="123" fillId="0" borderId="0" xfId="2" applyFont="1" applyFill="1" applyBorder="1" applyAlignment="1">
      <alignment vertical="top"/>
    </xf>
    <xf numFmtId="216" fontId="132" fillId="0" borderId="0" xfId="2" applyNumberFormat="1" applyFont="1" applyFill="1" applyBorder="1" applyAlignment="1">
      <alignment vertical="top"/>
    </xf>
    <xf numFmtId="0" fontId="134" fillId="0" borderId="0" xfId="2" applyFont="1" applyFill="1" applyBorder="1" applyAlignment="1"/>
    <xf numFmtId="0" fontId="135" fillId="0" borderId="0" xfId="2" applyFont="1" applyFill="1" applyBorder="1" applyAlignment="1">
      <alignment vertical="top"/>
    </xf>
    <xf numFmtId="0" fontId="136" fillId="0" borderId="0" xfId="2" applyFont="1" applyFill="1" applyBorder="1" applyAlignment="1">
      <alignment horizontal="center" vertical="top"/>
    </xf>
    <xf numFmtId="0" fontId="132" fillId="0" borderId="0" xfId="2" applyFont="1" applyFill="1" applyBorder="1" applyAlignment="1">
      <alignment horizontal="center" vertical="top"/>
    </xf>
    <xf numFmtId="0" fontId="132" fillId="0" borderId="0" xfId="2" applyFont="1" applyFill="1" applyBorder="1" applyAlignment="1">
      <alignment horizontal="left" vertical="center"/>
    </xf>
    <xf numFmtId="0" fontId="136" fillId="0" borderId="0" xfId="2" applyFont="1" applyFill="1" applyBorder="1" applyAlignment="1">
      <alignment horizontal="left" vertical="center"/>
    </xf>
    <xf numFmtId="0" fontId="135" fillId="0" borderId="0" xfId="2" applyFont="1" applyFill="1" applyBorder="1" applyAlignment="1">
      <alignment horizontal="left" vertical="center"/>
    </xf>
    <xf numFmtId="0" fontId="9" fillId="4" borderId="1" xfId="2" applyFont="1" applyFill="1" applyBorder="1" applyAlignment="1">
      <alignment horizontal="center" vertical="center"/>
    </xf>
    <xf numFmtId="10" fontId="15" fillId="4" borderId="1" xfId="1" applyNumberFormat="1" applyFont="1" applyFill="1" applyBorder="1" applyAlignment="1">
      <alignment horizontal="center" wrapText="1"/>
    </xf>
    <xf numFmtId="165" fontId="17" fillId="2" borderId="0" xfId="31" applyNumberFormat="1" applyFont="1" applyFill="1"/>
    <xf numFmtId="165" fontId="130" fillId="2" borderId="0" xfId="31" applyNumberFormat="1" applyFont="1" applyFill="1"/>
    <xf numFmtId="9" fontId="137" fillId="0" borderId="0" xfId="1" applyFont="1" applyFill="1" applyBorder="1" applyAlignment="1">
      <alignment vertical="top"/>
    </xf>
    <xf numFmtId="10" fontId="132" fillId="0" borderId="0" xfId="1" applyNumberFormat="1" applyFont="1" applyFill="1" applyBorder="1" applyAlignment="1">
      <alignment vertical="top"/>
    </xf>
    <xf numFmtId="10" fontId="130" fillId="0" borderId="0" xfId="2" applyNumberFormat="1" applyFont="1" applyFill="1" applyBorder="1" applyAlignment="1">
      <alignment vertical="top"/>
    </xf>
    <xf numFmtId="10" fontId="131" fillId="0" borderId="0" xfId="2" applyNumberFormat="1" applyFont="1" applyFill="1" applyBorder="1" applyAlignment="1">
      <alignment vertical="top"/>
    </xf>
    <xf numFmtId="10" fontId="133" fillId="0" borderId="0" xfId="2" applyNumberFormat="1" applyFont="1" applyFill="1" applyBorder="1" applyAlignment="1">
      <alignment vertical="top"/>
    </xf>
    <xf numFmtId="10" fontId="123" fillId="0" borderId="0" xfId="2" applyNumberFormat="1" applyFont="1" applyFill="1" applyBorder="1" applyAlignment="1">
      <alignment vertical="top"/>
    </xf>
    <xf numFmtId="9" fontId="132" fillId="0" borderId="0" xfId="1" applyFont="1" applyFill="1" applyBorder="1" applyAlignment="1">
      <alignment vertical="top"/>
    </xf>
    <xf numFmtId="10" fontId="136" fillId="0" borderId="0" xfId="2" applyNumberFormat="1" applyFont="1" applyFill="1" applyBorder="1" applyAlignment="1">
      <alignment horizontal="center" vertical="top"/>
    </xf>
    <xf numFmtId="10" fontId="136" fillId="0" borderId="0" xfId="2" applyNumberFormat="1" applyFont="1" applyFill="1" applyBorder="1" applyAlignment="1">
      <alignment horizontal="left" vertical="center"/>
    </xf>
    <xf numFmtId="10" fontId="135" fillId="0" borderId="0" xfId="2" applyNumberFormat="1" applyFont="1" applyFill="1" applyBorder="1" applyAlignment="1">
      <alignment vertical="top"/>
    </xf>
    <xf numFmtId="10" fontId="135" fillId="0" borderId="0" xfId="2" applyNumberFormat="1" applyFont="1" applyFill="1" applyBorder="1" applyAlignment="1">
      <alignment horizontal="left" vertical="center"/>
    </xf>
    <xf numFmtId="0" fontId="9" fillId="3" borderId="1" xfId="2" applyFont="1" applyFill="1" applyBorder="1" applyAlignment="1">
      <alignment horizontal="center" vertical="center" wrapText="1"/>
    </xf>
    <xf numFmtId="165" fontId="19" fillId="2" borderId="0" xfId="2" applyNumberFormat="1" applyFont="1" applyFill="1" applyAlignment="1">
      <alignment vertical="top"/>
    </xf>
    <xf numFmtId="14" fontId="0" fillId="0" borderId="0" xfId="0" applyNumberFormat="1"/>
    <xf numFmtId="165" fontId="13" fillId="0" borderId="1" xfId="31" applyNumberFormat="1" applyFont="1" applyFill="1" applyBorder="1" applyAlignment="1">
      <alignment horizontal="center" wrapText="1"/>
    </xf>
    <xf numFmtId="165" fontId="17" fillId="2" borderId="0" xfId="1" applyNumberFormat="1" applyFont="1" applyFill="1"/>
    <xf numFmtId="14" fontId="13" fillId="4" borderId="1" xfId="4" applyNumberFormat="1" applyFont="1" applyFill="1" applyBorder="1" applyAlignment="1">
      <alignment horizontal="center" wrapText="1"/>
    </xf>
    <xf numFmtId="0" fontId="57" fillId="36" borderId="1" xfId="0" applyFont="1" applyFill="1" applyBorder="1" applyAlignment="1">
      <alignment vertical="center" wrapText="1"/>
    </xf>
    <xf numFmtId="165" fontId="2" fillId="0" borderId="0" xfId="31" applyNumberFormat="1" applyFont="1"/>
    <xf numFmtId="43" fontId="2" fillId="0" borderId="0" xfId="31" applyFont="1"/>
    <xf numFmtId="3" fontId="2" fillId="0" borderId="0" xfId="31" applyNumberFormat="1" applyFont="1"/>
    <xf numFmtId="0" fontId="20" fillId="0" borderId="0" xfId="16922" applyAlignment="1">
      <alignment vertical="top"/>
    </xf>
    <xf numFmtId="14" fontId="20" fillId="0" borderId="0" xfId="16922" applyNumberFormat="1" applyAlignment="1">
      <alignment horizontal="right" vertical="top"/>
    </xf>
    <xf numFmtId="3" fontId="20" fillId="0" borderId="0" xfId="16922" applyNumberFormat="1" applyAlignment="1">
      <alignment horizontal="right" vertical="top"/>
    </xf>
    <xf numFmtId="4" fontId="20" fillId="0" borderId="0" xfId="16922" applyNumberFormat="1" applyAlignment="1">
      <alignment horizontal="right" vertical="top"/>
    </xf>
    <xf numFmtId="0" fontId="0" fillId="0" borderId="0" xfId="0" applyAlignment="1">
      <alignment vertical="top"/>
    </xf>
    <xf numFmtId="3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  <xf numFmtId="165" fontId="2" fillId="0" borderId="0" xfId="31" applyNumberFormat="1" applyFont="1" applyAlignment="1">
      <alignment vertical="top"/>
    </xf>
    <xf numFmtId="217" fontId="20" fillId="0" borderId="0" xfId="16922" applyNumberFormat="1" applyAlignment="1">
      <alignment horizontal="right" vertical="top"/>
    </xf>
    <xf numFmtId="0" fontId="0" fillId="37" borderId="0" xfId="0" applyFill="1" applyAlignment="1">
      <alignment vertical="top"/>
    </xf>
    <xf numFmtId="0" fontId="0" fillId="35" borderId="0" xfId="0" applyFill="1" applyAlignment="1">
      <alignment vertical="top"/>
    </xf>
    <xf numFmtId="0" fontId="20" fillId="0" borderId="0" xfId="16922" applyFont="1" applyAlignment="1">
      <alignment vertical="top"/>
    </xf>
    <xf numFmtId="3" fontId="0" fillId="0" borderId="0" xfId="31" applyNumberFormat="1" applyFont="1"/>
    <xf numFmtId="165" fontId="0" fillId="0" borderId="0" xfId="31" applyNumberFormat="1" applyFont="1"/>
    <xf numFmtId="43" fontId="0" fillId="0" borderId="0" xfId="31" applyFont="1"/>
    <xf numFmtId="0" fontId="0" fillId="0" borderId="0" xfId="0" pivotButton="1"/>
    <xf numFmtId="0" fontId="0" fillId="0" borderId="0" xfId="0" applyAlignment="1">
      <alignment horizontal="left"/>
    </xf>
    <xf numFmtId="0" fontId="9" fillId="3" borderId="1" xfId="2" applyFont="1" applyFill="1" applyBorder="1" applyAlignment="1">
      <alignment horizontal="center" vertical="center" wrapText="1"/>
    </xf>
    <xf numFmtId="0" fontId="12" fillId="0" borderId="3" xfId="2" applyFont="1" applyFill="1" applyBorder="1" applyAlignment="1">
      <alignment horizontal="center" vertical="center" wrapText="1"/>
    </xf>
    <xf numFmtId="0" fontId="12" fillId="0" borderId="4" xfId="2" applyFont="1" applyFill="1" applyBorder="1" applyAlignment="1">
      <alignment horizontal="center" vertical="center" wrapText="1"/>
    </xf>
    <xf numFmtId="0" fontId="12" fillId="0" borderId="5" xfId="2" applyFont="1" applyFill="1" applyBorder="1" applyAlignment="1">
      <alignment horizontal="center" vertical="center" wrapText="1"/>
    </xf>
    <xf numFmtId="0" fontId="10" fillId="3" borderId="1" xfId="2" applyFont="1" applyFill="1" applyBorder="1" applyAlignment="1">
      <alignment horizontal="center" vertical="center"/>
    </xf>
    <xf numFmtId="0" fontId="50" fillId="0" borderId="1" xfId="0" applyFont="1" applyBorder="1" applyAlignment="1">
      <alignment horizontal="center" vertical="center" wrapText="1"/>
    </xf>
    <xf numFmtId="0" fontId="12" fillId="0" borderId="1" xfId="2" applyFont="1" applyFill="1" applyBorder="1" applyAlignment="1">
      <alignment horizontal="center" vertical="center" wrapText="1"/>
    </xf>
    <xf numFmtId="0" fontId="12" fillId="0" borderId="1" xfId="2" applyFont="1" applyFill="1" applyBorder="1" applyAlignment="1">
      <alignment horizontal="center" vertical="center"/>
    </xf>
    <xf numFmtId="0" fontId="9" fillId="3" borderId="2" xfId="2" applyFont="1" applyFill="1" applyBorder="1" applyAlignment="1">
      <alignment horizontal="center" vertical="center" wrapText="1"/>
    </xf>
    <xf numFmtId="0" fontId="9" fillId="3" borderId="13" xfId="2" applyFont="1" applyFill="1" applyBorder="1" applyAlignment="1">
      <alignment horizontal="center" vertical="center" wrapText="1"/>
    </xf>
    <xf numFmtId="0" fontId="9" fillId="3" borderId="20" xfId="2" applyFont="1" applyFill="1" applyBorder="1" applyAlignment="1">
      <alignment horizontal="center" vertical="center" wrapText="1"/>
    </xf>
  </cellXfs>
  <cellStyles count="16923">
    <cellStyle name="." xfId="16664"/>
    <cellStyle name="??" xfId="16665"/>
    <cellStyle name="?? [0.00]_ Att. 1- Cover" xfId="16666"/>
    <cellStyle name="?? [0]" xfId="16667"/>
    <cellStyle name="???? [0.00]_PRODUCT DETAIL Q1" xfId="16668"/>
    <cellStyle name="????_PRODUCT DETAIL Q1" xfId="16669"/>
    <cellStyle name="???[0]_00Q3902REV.1" xfId="16670"/>
    <cellStyle name="???_00Q3902REV.1" xfId="16671"/>
    <cellStyle name="??[0]_BRE" xfId="16672"/>
    <cellStyle name="??_ Att. 1- Cover" xfId="16673"/>
    <cellStyle name="??A? [0]_ÿÿÿÿÿÿ_1_¢¬???¢â? " xfId="16674"/>
    <cellStyle name="??A?_ÿÿÿÿÿÿ_1_¢¬???¢â? " xfId="16675"/>
    <cellStyle name="?¡±¢¥?_?¨ù??¢´¢¥_¢¬???¢â? " xfId="16676"/>
    <cellStyle name="@ET_Style?{1AC50C27-0B97-41FC-83DD-F49C92BB0C87}" xfId="16677"/>
    <cellStyle name="]" xfId="16678"/>
    <cellStyle name="_?_BOOKSHIP" xfId="16679"/>
    <cellStyle name="__ [0.00]_PRODUCT DETAIL Q1" xfId="16680"/>
    <cellStyle name="__ [0]_1202" xfId="16681"/>
    <cellStyle name="__ [0]_1202_Result Red Store Jun" xfId="16682"/>
    <cellStyle name="__ [0]_Book1" xfId="16683"/>
    <cellStyle name="___(____)______" xfId="16684"/>
    <cellStyle name="___[0]_Book1" xfId="16685"/>
    <cellStyle name="____ [0.00]_PRODUCT DETAIL Q1" xfId="16686"/>
    <cellStyle name="_____PRODUCT DETAIL Q1" xfId="16687"/>
    <cellStyle name="____95" xfId="16688"/>
    <cellStyle name="____Book1" xfId="16689"/>
    <cellStyle name="___1202" xfId="16690"/>
    <cellStyle name="___1202_Result Red Store Jun" xfId="16691"/>
    <cellStyle name="___1202_Result Red Store Jun_1" xfId="16692"/>
    <cellStyle name="___Book1" xfId="16693"/>
    <cellStyle name="___Book1_Result Red Store Jun" xfId="16694"/>
    <cellStyle name="___kc-elec system check list" xfId="16695"/>
    <cellStyle name="___PRODUCT DETAIL Q1" xfId="16696"/>
    <cellStyle name="_KT (2)" xfId="16697"/>
    <cellStyle name="_KT (2)_1" xfId="16698"/>
    <cellStyle name="_KT (2)_2" xfId="16699"/>
    <cellStyle name="_KT (2)_2_TG-TH" xfId="16700"/>
    <cellStyle name="_KT (2)_3" xfId="16701"/>
    <cellStyle name="_KT (2)_3_TG-TH" xfId="16702"/>
    <cellStyle name="_KT (2)_4" xfId="16703"/>
    <cellStyle name="_KT (2)_4_TG-TH" xfId="16704"/>
    <cellStyle name="_KT (2)_5" xfId="16705"/>
    <cellStyle name="_KT (2)_TG-TH" xfId="16706"/>
    <cellStyle name="_KT_TG" xfId="16707"/>
    <cellStyle name="_KT_TG_1" xfId="16708"/>
    <cellStyle name="_KT_TG_2" xfId="16709"/>
    <cellStyle name="_KT_TG_3" xfId="16710"/>
    <cellStyle name="_KT_TG_4" xfId="16711"/>
    <cellStyle name="_TG-TH" xfId="16712"/>
    <cellStyle name="_TG-TH_1" xfId="16713"/>
    <cellStyle name="_TG-TH_2" xfId="16714"/>
    <cellStyle name="_TG-TH_3" xfId="16715"/>
    <cellStyle name="_TG-TH_4" xfId="16716"/>
    <cellStyle name="_x005f_x0001_" xfId="16717"/>
    <cellStyle name="1" xfId="16718"/>
    <cellStyle name="123" xfId="16719"/>
    <cellStyle name="15" xfId="16720"/>
    <cellStyle name="¹éºÐÀ²_±âÅ¸" xfId="16721"/>
    <cellStyle name="2" xfId="16722"/>
    <cellStyle name="20% - Accent1 10" xfId="37"/>
    <cellStyle name="20% - Accent1 10 2" xfId="3577"/>
    <cellStyle name="20% - Accent1 11" xfId="38"/>
    <cellStyle name="20% - Accent1 11 2" xfId="3578"/>
    <cellStyle name="20% - Accent1 12" xfId="39"/>
    <cellStyle name="20% - Accent1 12 2" xfId="3579"/>
    <cellStyle name="20% - Accent1 13" xfId="40"/>
    <cellStyle name="20% - Accent1 13 2" xfId="3580"/>
    <cellStyle name="20% - Accent1 14" xfId="41"/>
    <cellStyle name="20% - Accent1 14 2" xfId="3581"/>
    <cellStyle name="20% - Accent1 15" xfId="42"/>
    <cellStyle name="20% - Accent1 15 2" xfId="3582"/>
    <cellStyle name="20% - Accent1 16" xfId="43"/>
    <cellStyle name="20% - Accent1 16 2" xfId="3583"/>
    <cellStyle name="20% - Accent1 17" xfId="44"/>
    <cellStyle name="20% - Accent1 17 2" xfId="3584"/>
    <cellStyle name="20% - Accent1 18" xfId="45"/>
    <cellStyle name="20% - Accent1 18 2" xfId="3585"/>
    <cellStyle name="20% - Accent1 19" xfId="46"/>
    <cellStyle name="20% - Accent1 19 2" xfId="3586"/>
    <cellStyle name="20% - Accent1 2" xfId="47"/>
    <cellStyle name="20% - Accent1 2 2" xfId="48"/>
    <cellStyle name="20% - Accent1 2 2 2" xfId="3587"/>
    <cellStyle name="20% - Accent1 2 3" xfId="3588"/>
    <cellStyle name="20% - Accent1 20" xfId="49"/>
    <cellStyle name="20% - Accent1 20 2" xfId="3589"/>
    <cellStyle name="20% - Accent1 21" xfId="50"/>
    <cellStyle name="20% - Accent1 21 2" xfId="3590"/>
    <cellStyle name="20% - Accent1 22" xfId="51"/>
    <cellStyle name="20% - Accent1 22 2" xfId="3591"/>
    <cellStyle name="20% - Accent1 23" xfId="52"/>
    <cellStyle name="20% - Accent1 23 2" xfId="3592"/>
    <cellStyle name="20% - Accent1 24" xfId="53"/>
    <cellStyle name="20% - Accent1 24 2" xfId="3593"/>
    <cellStyle name="20% - Accent1 25" xfId="54"/>
    <cellStyle name="20% - Accent1 25 2" xfId="3594"/>
    <cellStyle name="20% - Accent1 26" xfId="55"/>
    <cellStyle name="20% - Accent1 26 2" xfId="3595"/>
    <cellStyle name="20% - Accent1 27" xfId="56"/>
    <cellStyle name="20% - Accent1 27 2" xfId="3596"/>
    <cellStyle name="20% - Accent1 28" xfId="57"/>
    <cellStyle name="20% - Accent1 28 2" xfId="3597"/>
    <cellStyle name="20% - Accent1 29" xfId="58"/>
    <cellStyle name="20% - Accent1 29 2" xfId="3598"/>
    <cellStyle name="20% - Accent1 3" xfId="59"/>
    <cellStyle name="20% - Accent1 3 2" xfId="3599"/>
    <cellStyle name="20% - Accent1 30" xfId="60"/>
    <cellStyle name="20% - Accent1 30 2" xfId="3600"/>
    <cellStyle name="20% - Accent1 31" xfId="61"/>
    <cellStyle name="20% - Accent1 31 2" xfId="3601"/>
    <cellStyle name="20% - Accent1 32" xfId="62"/>
    <cellStyle name="20% - Accent1 32 2" xfId="3602"/>
    <cellStyle name="20% - Accent1 33" xfId="63"/>
    <cellStyle name="20% - Accent1 33 2" xfId="3603"/>
    <cellStyle name="20% - Accent1 34" xfId="64"/>
    <cellStyle name="20% - Accent1 34 2" xfId="3604"/>
    <cellStyle name="20% - Accent1 35" xfId="65"/>
    <cellStyle name="20% - Accent1 35 2" xfId="3605"/>
    <cellStyle name="20% - Accent1 36" xfId="66"/>
    <cellStyle name="20% - Accent1 36 2" xfId="3606"/>
    <cellStyle name="20% - Accent1 37" xfId="67"/>
    <cellStyle name="20% - Accent1 37 2" xfId="3607"/>
    <cellStyle name="20% - Accent1 38" xfId="68"/>
    <cellStyle name="20% - Accent1 38 2" xfId="3608"/>
    <cellStyle name="20% - Accent1 39" xfId="69"/>
    <cellStyle name="20% - Accent1 39 2" xfId="3609"/>
    <cellStyle name="20% - Accent1 4" xfId="70"/>
    <cellStyle name="20% - Accent1 4 2" xfId="3610"/>
    <cellStyle name="20% - Accent1 40" xfId="71"/>
    <cellStyle name="20% - Accent1 40 2" xfId="3611"/>
    <cellStyle name="20% - Accent1 41" xfId="72"/>
    <cellStyle name="20% - Accent1 41 2" xfId="3612"/>
    <cellStyle name="20% - Accent1 42" xfId="73"/>
    <cellStyle name="20% - Accent1 42 2" xfId="3613"/>
    <cellStyle name="20% - Accent1 43" xfId="74"/>
    <cellStyle name="20% - Accent1 43 2" xfId="3614"/>
    <cellStyle name="20% - Accent1 44" xfId="75"/>
    <cellStyle name="20% - Accent1 44 2" xfId="3615"/>
    <cellStyle name="20% - Accent1 45" xfId="76"/>
    <cellStyle name="20% - Accent1 45 2" xfId="3616"/>
    <cellStyle name="20% - Accent1 46" xfId="77"/>
    <cellStyle name="20% - Accent1 46 2" xfId="3617"/>
    <cellStyle name="20% - Accent1 47" xfId="78"/>
    <cellStyle name="20% - Accent1 47 2" xfId="3618"/>
    <cellStyle name="20% - Accent1 48" xfId="79"/>
    <cellStyle name="20% - Accent1 48 2" xfId="3619"/>
    <cellStyle name="20% - Accent1 49" xfId="80"/>
    <cellStyle name="20% - Accent1 49 2" xfId="3620"/>
    <cellStyle name="20% - Accent1 5" xfId="81"/>
    <cellStyle name="20% - Accent1 5 2" xfId="3621"/>
    <cellStyle name="20% - Accent1 50" xfId="82"/>
    <cellStyle name="20% - Accent1 50 2" xfId="3622"/>
    <cellStyle name="20% - Accent1 51" xfId="83"/>
    <cellStyle name="20% - Accent1 51 2" xfId="3623"/>
    <cellStyle name="20% - Accent1 52" xfId="84"/>
    <cellStyle name="20% - Accent1 52 2" xfId="3624"/>
    <cellStyle name="20% - Accent1 53" xfId="85"/>
    <cellStyle name="20% - Accent1 53 2" xfId="3625"/>
    <cellStyle name="20% - Accent1 54" xfId="86"/>
    <cellStyle name="20% - Accent1 54 2" xfId="3626"/>
    <cellStyle name="20% - Accent1 55" xfId="87"/>
    <cellStyle name="20% - Accent1 55 2" xfId="3627"/>
    <cellStyle name="20% - Accent1 56" xfId="88"/>
    <cellStyle name="20% - Accent1 56 2" xfId="3628"/>
    <cellStyle name="20% - Accent1 57" xfId="89"/>
    <cellStyle name="20% - Accent1 57 2" xfId="3629"/>
    <cellStyle name="20% - Accent1 58" xfId="90"/>
    <cellStyle name="20% - Accent1 58 2" xfId="3630"/>
    <cellStyle name="20% - Accent1 59" xfId="91"/>
    <cellStyle name="20% - Accent1 59 2" xfId="3631"/>
    <cellStyle name="20% - Accent1 6" xfId="92"/>
    <cellStyle name="20% - Accent1 6 2" xfId="3632"/>
    <cellStyle name="20% - Accent1 60" xfId="3633"/>
    <cellStyle name="20% - Accent1 7" xfId="93"/>
    <cellStyle name="20% - Accent1 7 2" xfId="3634"/>
    <cellStyle name="20% - Accent1 8" xfId="94"/>
    <cellStyle name="20% - Accent1 8 2" xfId="3635"/>
    <cellStyle name="20% - Accent1 9" xfId="95"/>
    <cellStyle name="20% - Accent1 9 2" xfId="3636"/>
    <cellStyle name="20% - Accent2 10" xfId="96"/>
    <cellStyle name="20% - Accent2 10 2" xfId="3637"/>
    <cellStyle name="20% - Accent2 11" xfId="97"/>
    <cellStyle name="20% - Accent2 11 2" xfId="3638"/>
    <cellStyle name="20% - Accent2 12" xfId="98"/>
    <cellStyle name="20% - Accent2 12 2" xfId="3639"/>
    <cellStyle name="20% - Accent2 13" xfId="99"/>
    <cellStyle name="20% - Accent2 13 2" xfId="3640"/>
    <cellStyle name="20% - Accent2 14" xfId="100"/>
    <cellStyle name="20% - Accent2 14 2" xfId="3641"/>
    <cellStyle name="20% - Accent2 15" xfId="101"/>
    <cellStyle name="20% - Accent2 15 2" xfId="3642"/>
    <cellStyle name="20% - Accent2 16" xfId="102"/>
    <cellStyle name="20% - Accent2 16 2" xfId="3643"/>
    <cellStyle name="20% - Accent2 17" xfId="103"/>
    <cellStyle name="20% - Accent2 17 2" xfId="3644"/>
    <cellStyle name="20% - Accent2 18" xfId="104"/>
    <cellStyle name="20% - Accent2 18 2" xfId="3645"/>
    <cellStyle name="20% - Accent2 19" xfId="105"/>
    <cellStyle name="20% - Accent2 19 2" xfId="3646"/>
    <cellStyle name="20% - Accent2 2" xfId="106"/>
    <cellStyle name="20% - Accent2 2 2" xfId="107"/>
    <cellStyle name="20% - Accent2 2 2 2" xfId="3647"/>
    <cellStyle name="20% - Accent2 2 3" xfId="3648"/>
    <cellStyle name="20% - Accent2 20" xfId="108"/>
    <cellStyle name="20% - Accent2 20 2" xfId="3649"/>
    <cellStyle name="20% - Accent2 21" xfId="109"/>
    <cellStyle name="20% - Accent2 21 2" xfId="3650"/>
    <cellStyle name="20% - Accent2 22" xfId="110"/>
    <cellStyle name="20% - Accent2 22 2" xfId="3651"/>
    <cellStyle name="20% - Accent2 23" xfId="111"/>
    <cellStyle name="20% - Accent2 23 2" xfId="3652"/>
    <cellStyle name="20% - Accent2 24" xfId="112"/>
    <cellStyle name="20% - Accent2 24 2" xfId="3653"/>
    <cellStyle name="20% - Accent2 25" xfId="113"/>
    <cellStyle name="20% - Accent2 25 2" xfId="3654"/>
    <cellStyle name="20% - Accent2 26" xfId="114"/>
    <cellStyle name="20% - Accent2 26 2" xfId="3655"/>
    <cellStyle name="20% - Accent2 27" xfId="115"/>
    <cellStyle name="20% - Accent2 27 2" xfId="3656"/>
    <cellStyle name="20% - Accent2 28" xfId="116"/>
    <cellStyle name="20% - Accent2 28 2" xfId="3657"/>
    <cellStyle name="20% - Accent2 29" xfId="117"/>
    <cellStyle name="20% - Accent2 29 2" xfId="3658"/>
    <cellStyle name="20% - Accent2 3" xfId="118"/>
    <cellStyle name="20% - Accent2 3 2" xfId="3659"/>
    <cellStyle name="20% - Accent2 30" xfId="119"/>
    <cellStyle name="20% - Accent2 30 2" xfId="3660"/>
    <cellStyle name="20% - Accent2 31" xfId="120"/>
    <cellStyle name="20% - Accent2 31 2" xfId="3661"/>
    <cellStyle name="20% - Accent2 32" xfId="121"/>
    <cellStyle name="20% - Accent2 32 2" xfId="3662"/>
    <cellStyle name="20% - Accent2 33" xfId="122"/>
    <cellStyle name="20% - Accent2 33 2" xfId="3663"/>
    <cellStyle name="20% - Accent2 34" xfId="123"/>
    <cellStyle name="20% - Accent2 34 2" xfId="3664"/>
    <cellStyle name="20% - Accent2 35" xfId="124"/>
    <cellStyle name="20% - Accent2 35 2" xfId="3665"/>
    <cellStyle name="20% - Accent2 36" xfId="125"/>
    <cellStyle name="20% - Accent2 36 2" xfId="3666"/>
    <cellStyle name="20% - Accent2 37" xfId="126"/>
    <cellStyle name="20% - Accent2 37 2" xfId="3667"/>
    <cellStyle name="20% - Accent2 38" xfId="127"/>
    <cellStyle name="20% - Accent2 38 2" xfId="3668"/>
    <cellStyle name="20% - Accent2 39" xfId="128"/>
    <cellStyle name="20% - Accent2 39 2" xfId="3669"/>
    <cellStyle name="20% - Accent2 4" xfId="129"/>
    <cellStyle name="20% - Accent2 4 2" xfId="3670"/>
    <cellStyle name="20% - Accent2 40" xfId="130"/>
    <cellStyle name="20% - Accent2 40 2" xfId="3671"/>
    <cellStyle name="20% - Accent2 41" xfId="131"/>
    <cellStyle name="20% - Accent2 41 2" xfId="3672"/>
    <cellStyle name="20% - Accent2 42" xfId="132"/>
    <cellStyle name="20% - Accent2 42 2" xfId="3673"/>
    <cellStyle name="20% - Accent2 43" xfId="133"/>
    <cellStyle name="20% - Accent2 43 2" xfId="3674"/>
    <cellStyle name="20% - Accent2 44" xfId="134"/>
    <cellStyle name="20% - Accent2 44 2" xfId="3675"/>
    <cellStyle name="20% - Accent2 45" xfId="135"/>
    <cellStyle name="20% - Accent2 45 2" xfId="3676"/>
    <cellStyle name="20% - Accent2 46" xfId="136"/>
    <cellStyle name="20% - Accent2 46 2" xfId="3677"/>
    <cellStyle name="20% - Accent2 47" xfId="137"/>
    <cellStyle name="20% - Accent2 47 2" xfId="3678"/>
    <cellStyle name="20% - Accent2 48" xfId="138"/>
    <cellStyle name="20% - Accent2 48 2" xfId="3679"/>
    <cellStyle name="20% - Accent2 49" xfId="139"/>
    <cellStyle name="20% - Accent2 49 2" xfId="3680"/>
    <cellStyle name="20% - Accent2 5" xfId="140"/>
    <cellStyle name="20% - Accent2 5 2" xfId="3681"/>
    <cellStyle name="20% - Accent2 50" xfId="141"/>
    <cellStyle name="20% - Accent2 50 2" xfId="3682"/>
    <cellStyle name="20% - Accent2 51" xfId="142"/>
    <cellStyle name="20% - Accent2 51 2" xfId="3683"/>
    <cellStyle name="20% - Accent2 52" xfId="143"/>
    <cellStyle name="20% - Accent2 52 2" xfId="3684"/>
    <cellStyle name="20% - Accent2 53" xfId="144"/>
    <cellStyle name="20% - Accent2 53 2" xfId="3685"/>
    <cellStyle name="20% - Accent2 54" xfId="145"/>
    <cellStyle name="20% - Accent2 54 2" xfId="3686"/>
    <cellStyle name="20% - Accent2 55" xfId="146"/>
    <cellStyle name="20% - Accent2 55 2" xfId="3687"/>
    <cellStyle name="20% - Accent2 56" xfId="147"/>
    <cellStyle name="20% - Accent2 56 2" xfId="3688"/>
    <cellStyle name="20% - Accent2 57" xfId="148"/>
    <cellStyle name="20% - Accent2 57 2" xfId="3689"/>
    <cellStyle name="20% - Accent2 58" xfId="149"/>
    <cellStyle name="20% - Accent2 58 2" xfId="3690"/>
    <cellStyle name="20% - Accent2 59" xfId="150"/>
    <cellStyle name="20% - Accent2 59 2" xfId="3691"/>
    <cellStyle name="20% - Accent2 6" xfId="151"/>
    <cellStyle name="20% - Accent2 6 2" xfId="3692"/>
    <cellStyle name="20% - Accent2 60" xfId="3693"/>
    <cellStyle name="20% - Accent2 7" xfId="152"/>
    <cellStyle name="20% - Accent2 7 2" xfId="3694"/>
    <cellStyle name="20% - Accent2 8" xfId="153"/>
    <cellStyle name="20% - Accent2 8 2" xfId="3695"/>
    <cellStyle name="20% - Accent2 9" xfId="154"/>
    <cellStyle name="20% - Accent2 9 2" xfId="3696"/>
    <cellStyle name="20% - Accent3 10" xfId="155"/>
    <cellStyle name="20% - Accent3 10 2" xfId="3697"/>
    <cellStyle name="20% - Accent3 11" xfId="156"/>
    <cellStyle name="20% - Accent3 11 2" xfId="3698"/>
    <cellStyle name="20% - Accent3 12" xfId="157"/>
    <cellStyle name="20% - Accent3 12 2" xfId="3699"/>
    <cellStyle name="20% - Accent3 13" xfId="158"/>
    <cellStyle name="20% - Accent3 13 2" xfId="3700"/>
    <cellStyle name="20% - Accent3 14" xfId="159"/>
    <cellStyle name="20% - Accent3 14 2" xfId="3701"/>
    <cellStyle name="20% - Accent3 15" xfId="160"/>
    <cellStyle name="20% - Accent3 15 2" xfId="3702"/>
    <cellStyle name="20% - Accent3 16" xfId="161"/>
    <cellStyle name="20% - Accent3 16 2" xfId="3703"/>
    <cellStyle name="20% - Accent3 17" xfId="162"/>
    <cellStyle name="20% - Accent3 17 2" xfId="3704"/>
    <cellStyle name="20% - Accent3 18" xfId="163"/>
    <cellStyle name="20% - Accent3 18 2" xfId="3705"/>
    <cellStyle name="20% - Accent3 19" xfId="164"/>
    <cellStyle name="20% - Accent3 19 2" xfId="3706"/>
    <cellStyle name="20% - Accent3 2" xfId="165"/>
    <cellStyle name="20% - Accent3 2 2" xfId="166"/>
    <cellStyle name="20% - Accent3 2 2 2" xfId="3707"/>
    <cellStyle name="20% - Accent3 2 3" xfId="3708"/>
    <cellStyle name="20% - Accent3 20" xfId="167"/>
    <cellStyle name="20% - Accent3 20 2" xfId="3709"/>
    <cellStyle name="20% - Accent3 21" xfId="168"/>
    <cellStyle name="20% - Accent3 21 2" xfId="3710"/>
    <cellStyle name="20% - Accent3 22" xfId="169"/>
    <cellStyle name="20% - Accent3 22 2" xfId="3711"/>
    <cellStyle name="20% - Accent3 23" xfId="170"/>
    <cellStyle name="20% - Accent3 23 2" xfId="3712"/>
    <cellStyle name="20% - Accent3 24" xfId="171"/>
    <cellStyle name="20% - Accent3 24 2" xfId="3713"/>
    <cellStyle name="20% - Accent3 25" xfId="172"/>
    <cellStyle name="20% - Accent3 25 2" xfId="3714"/>
    <cellStyle name="20% - Accent3 26" xfId="173"/>
    <cellStyle name="20% - Accent3 26 2" xfId="3715"/>
    <cellStyle name="20% - Accent3 27" xfId="174"/>
    <cellStyle name="20% - Accent3 27 2" xfId="3716"/>
    <cellStyle name="20% - Accent3 28" xfId="175"/>
    <cellStyle name="20% - Accent3 28 2" xfId="3717"/>
    <cellStyle name="20% - Accent3 29" xfId="176"/>
    <cellStyle name="20% - Accent3 29 2" xfId="3718"/>
    <cellStyle name="20% - Accent3 3" xfId="177"/>
    <cellStyle name="20% - Accent3 3 2" xfId="3719"/>
    <cellStyle name="20% - Accent3 30" xfId="178"/>
    <cellStyle name="20% - Accent3 30 2" xfId="3720"/>
    <cellStyle name="20% - Accent3 31" xfId="179"/>
    <cellStyle name="20% - Accent3 31 2" xfId="3721"/>
    <cellStyle name="20% - Accent3 32" xfId="180"/>
    <cellStyle name="20% - Accent3 32 2" xfId="3722"/>
    <cellStyle name="20% - Accent3 33" xfId="181"/>
    <cellStyle name="20% - Accent3 33 2" xfId="3723"/>
    <cellStyle name="20% - Accent3 34" xfId="182"/>
    <cellStyle name="20% - Accent3 34 2" xfId="3724"/>
    <cellStyle name="20% - Accent3 35" xfId="183"/>
    <cellStyle name="20% - Accent3 35 2" xfId="3725"/>
    <cellStyle name="20% - Accent3 36" xfId="184"/>
    <cellStyle name="20% - Accent3 36 2" xfId="3726"/>
    <cellStyle name="20% - Accent3 37" xfId="185"/>
    <cellStyle name="20% - Accent3 37 2" xfId="3727"/>
    <cellStyle name="20% - Accent3 38" xfId="186"/>
    <cellStyle name="20% - Accent3 38 2" xfId="3728"/>
    <cellStyle name="20% - Accent3 39" xfId="187"/>
    <cellStyle name="20% - Accent3 39 2" xfId="3729"/>
    <cellStyle name="20% - Accent3 4" xfId="188"/>
    <cellStyle name="20% - Accent3 4 2" xfId="3730"/>
    <cellStyle name="20% - Accent3 40" xfId="189"/>
    <cellStyle name="20% - Accent3 40 2" xfId="3731"/>
    <cellStyle name="20% - Accent3 41" xfId="190"/>
    <cellStyle name="20% - Accent3 41 2" xfId="3732"/>
    <cellStyle name="20% - Accent3 42" xfId="191"/>
    <cellStyle name="20% - Accent3 42 2" xfId="3733"/>
    <cellStyle name="20% - Accent3 43" xfId="192"/>
    <cellStyle name="20% - Accent3 43 2" xfId="3734"/>
    <cellStyle name="20% - Accent3 44" xfId="193"/>
    <cellStyle name="20% - Accent3 44 2" xfId="3735"/>
    <cellStyle name="20% - Accent3 45" xfId="194"/>
    <cellStyle name="20% - Accent3 45 2" xfId="3736"/>
    <cellStyle name="20% - Accent3 46" xfId="195"/>
    <cellStyle name="20% - Accent3 46 2" xfId="3737"/>
    <cellStyle name="20% - Accent3 47" xfId="196"/>
    <cellStyle name="20% - Accent3 47 2" xfId="3738"/>
    <cellStyle name="20% - Accent3 48" xfId="197"/>
    <cellStyle name="20% - Accent3 48 2" xfId="3739"/>
    <cellStyle name="20% - Accent3 49" xfId="198"/>
    <cellStyle name="20% - Accent3 49 2" xfId="3740"/>
    <cellStyle name="20% - Accent3 5" xfId="199"/>
    <cellStyle name="20% - Accent3 5 2" xfId="3741"/>
    <cellStyle name="20% - Accent3 50" xfId="200"/>
    <cellStyle name="20% - Accent3 50 2" xfId="3742"/>
    <cellStyle name="20% - Accent3 51" xfId="201"/>
    <cellStyle name="20% - Accent3 51 2" xfId="3743"/>
    <cellStyle name="20% - Accent3 52" xfId="202"/>
    <cellStyle name="20% - Accent3 52 2" xfId="3744"/>
    <cellStyle name="20% - Accent3 53" xfId="203"/>
    <cellStyle name="20% - Accent3 53 2" xfId="3745"/>
    <cellStyle name="20% - Accent3 54" xfId="204"/>
    <cellStyle name="20% - Accent3 54 2" xfId="3746"/>
    <cellStyle name="20% - Accent3 55" xfId="205"/>
    <cellStyle name="20% - Accent3 55 2" xfId="3747"/>
    <cellStyle name="20% - Accent3 56" xfId="206"/>
    <cellStyle name="20% - Accent3 56 2" xfId="3748"/>
    <cellStyle name="20% - Accent3 57" xfId="207"/>
    <cellStyle name="20% - Accent3 57 2" xfId="3749"/>
    <cellStyle name="20% - Accent3 58" xfId="208"/>
    <cellStyle name="20% - Accent3 58 2" xfId="3750"/>
    <cellStyle name="20% - Accent3 59" xfId="209"/>
    <cellStyle name="20% - Accent3 59 2" xfId="3751"/>
    <cellStyle name="20% - Accent3 6" xfId="210"/>
    <cellStyle name="20% - Accent3 6 2" xfId="3752"/>
    <cellStyle name="20% - Accent3 60" xfId="3753"/>
    <cellStyle name="20% - Accent3 7" xfId="211"/>
    <cellStyle name="20% - Accent3 7 2" xfId="3754"/>
    <cellStyle name="20% - Accent3 8" xfId="212"/>
    <cellStyle name="20% - Accent3 8 2" xfId="3755"/>
    <cellStyle name="20% - Accent3 9" xfId="213"/>
    <cellStyle name="20% - Accent3 9 2" xfId="3756"/>
    <cellStyle name="20% - Accent4 10" xfId="214"/>
    <cellStyle name="20% - Accent4 10 2" xfId="3757"/>
    <cellStyle name="20% - Accent4 11" xfId="215"/>
    <cellStyle name="20% - Accent4 11 2" xfId="3758"/>
    <cellStyle name="20% - Accent4 12" xfId="216"/>
    <cellStyle name="20% - Accent4 12 2" xfId="3759"/>
    <cellStyle name="20% - Accent4 13" xfId="217"/>
    <cellStyle name="20% - Accent4 13 2" xfId="3760"/>
    <cellStyle name="20% - Accent4 14" xfId="218"/>
    <cellStyle name="20% - Accent4 14 2" xfId="3761"/>
    <cellStyle name="20% - Accent4 15" xfId="219"/>
    <cellStyle name="20% - Accent4 15 2" xfId="3762"/>
    <cellStyle name="20% - Accent4 16" xfId="220"/>
    <cellStyle name="20% - Accent4 16 2" xfId="3763"/>
    <cellStyle name="20% - Accent4 17" xfId="221"/>
    <cellStyle name="20% - Accent4 17 2" xfId="3764"/>
    <cellStyle name="20% - Accent4 18" xfId="222"/>
    <cellStyle name="20% - Accent4 18 2" xfId="3765"/>
    <cellStyle name="20% - Accent4 19" xfId="223"/>
    <cellStyle name="20% - Accent4 19 2" xfId="3766"/>
    <cellStyle name="20% - Accent4 2" xfId="224"/>
    <cellStyle name="20% - Accent4 2 2" xfId="225"/>
    <cellStyle name="20% - Accent4 2 2 2" xfId="3767"/>
    <cellStyle name="20% - Accent4 2 3" xfId="3768"/>
    <cellStyle name="20% - Accent4 20" xfId="226"/>
    <cellStyle name="20% - Accent4 20 2" xfId="3769"/>
    <cellStyle name="20% - Accent4 21" xfId="227"/>
    <cellStyle name="20% - Accent4 21 2" xfId="3770"/>
    <cellStyle name="20% - Accent4 22" xfId="228"/>
    <cellStyle name="20% - Accent4 22 2" xfId="3771"/>
    <cellStyle name="20% - Accent4 23" xfId="229"/>
    <cellStyle name="20% - Accent4 23 2" xfId="3772"/>
    <cellStyle name="20% - Accent4 24" xfId="230"/>
    <cellStyle name="20% - Accent4 24 2" xfId="3773"/>
    <cellStyle name="20% - Accent4 25" xfId="231"/>
    <cellStyle name="20% - Accent4 25 2" xfId="3774"/>
    <cellStyle name="20% - Accent4 26" xfId="232"/>
    <cellStyle name="20% - Accent4 26 2" xfId="3775"/>
    <cellStyle name="20% - Accent4 27" xfId="233"/>
    <cellStyle name="20% - Accent4 27 2" xfId="3776"/>
    <cellStyle name="20% - Accent4 28" xfId="234"/>
    <cellStyle name="20% - Accent4 28 2" xfId="3777"/>
    <cellStyle name="20% - Accent4 29" xfId="235"/>
    <cellStyle name="20% - Accent4 29 2" xfId="3778"/>
    <cellStyle name="20% - Accent4 3" xfId="236"/>
    <cellStyle name="20% - Accent4 3 2" xfId="3779"/>
    <cellStyle name="20% - Accent4 30" xfId="237"/>
    <cellStyle name="20% - Accent4 30 2" xfId="3780"/>
    <cellStyle name="20% - Accent4 31" xfId="238"/>
    <cellStyle name="20% - Accent4 31 2" xfId="3781"/>
    <cellStyle name="20% - Accent4 32" xfId="239"/>
    <cellStyle name="20% - Accent4 32 2" xfId="3782"/>
    <cellStyle name="20% - Accent4 33" xfId="240"/>
    <cellStyle name="20% - Accent4 33 2" xfId="3783"/>
    <cellStyle name="20% - Accent4 34" xfId="241"/>
    <cellStyle name="20% - Accent4 34 2" xfId="3784"/>
    <cellStyle name="20% - Accent4 35" xfId="242"/>
    <cellStyle name="20% - Accent4 35 2" xfId="3785"/>
    <cellStyle name="20% - Accent4 36" xfId="243"/>
    <cellStyle name="20% - Accent4 36 2" xfId="3786"/>
    <cellStyle name="20% - Accent4 37" xfId="244"/>
    <cellStyle name="20% - Accent4 37 2" xfId="3787"/>
    <cellStyle name="20% - Accent4 38" xfId="245"/>
    <cellStyle name="20% - Accent4 38 2" xfId="3788"/>
    <cellStyle name="20% - Accent4 39" xfId="246"/>
    <cellStyle name="20% - Accent4 39 2" xfId="3789"/>
    <cellStyle name="20% - Accent4 4" xfId="247"/>
    <cellStyle name="20% - Accent4 4 2" xfId="3790"/>
    <cellStyle name="20% - Accent4 40" xfId="248"/>
    <cellStyle name="20% - Accent4 40 2" xfId="3791"/>
    <cellStyle name="20% - Accent4 41" xfId="249"/>
    <cellStyle name="20% - Accent4 41 2" xfId="3792"/>
    <cellStyle name="20% - Accent4 42" xfId="250"/>
    <cellStyle name="20% - Accent4 42 2" xfId="3793"/>
    <cellStyle name="20% - Accent4 43" xfId="251"/>
    <cellStyle name="20% - Accent4 43 2" xfId="3794"/>
    <cellStyle name="20% - Accent4 44" xfId="252"/>
    <cellStyle name="20% - Accent4 44 2" xfId="3795"/>
    <cellStyle name="20% - Accent4 45" xfId="253"/>
    <cellStyle name="20% - Accent4 45 2" xfId="3796"/>
    <cellStyle name="20% - Accent4 46" xfId="254"/>
    <cellStyle name="20% - Accent4 46 2" xfId="3797"/>
    <cellStyle name="20% - Accent4 47" xfId="255"/>
    <cellStyle name="20% - Accent4 47 2" xfId="3798"/>
    <cellStyle name="20% - Accent4 48" xfId="256"/>
    <cellStyle name="20% - Accent4 48 2" xfId="3799"/>
    <cellStyle name="20% - Accent4 49" xfId="257"/>
    <cellStyle name="20% - Accent4 49 2" xfId="3800"/>
    <cellStyle name="20% - Accent4 5" xfId="258"/>
    <cellStyle name="20% - Accent4 5 2" xfId="3801"/>
    <cellStyle name="20% - Accent4 50" xfId="259"/>
    <cellStyle name="20% - Accent4 50 2" xfId="3802"/>
    <cellStyle name="20% - Accent4 51" xfId="260"/>
    <cellStyle name="20% - Accent4 51 2" xfId="3803"/>
    <cellStyle name="20% - Accent4 52" xfId="261"/>
    <cellStyle name="20% - Accent4 52 2" xfId="3804"/>
    <cellStyle name="20% - Accent4 53" xfId="262"/>
    <cellStyle name="20% - Accent4 53 2" xfId="3805"/>
    <cellStyle name="20% - Accent4 54" xfId="263"/>
    <cellStyle name="20% - Accent4 54 2" xfId="3806"/>
    <cellStyle name="20% - Accent4 55" xfId="264"/>
    <cellStyle name="20% - Accent4 55 2" xfId="3807"/>
    <cellStyle name="20% - Accent4 56" xfId="265"/>
    <cellStyle name="20% - Accent4 56 2" xfId="3808"/>
    <cellStyle name="20% - Accent4 57" xfId="266"/>
    <cellStyle name="20% - Accent4 57 2" xfId="3809"/>
    <cellStyle name="20% - Accent4 58" xfId="267"/>
    <cellStyle name="20% - Accent4 58 2" xfId="3810"/>
    <cellStyle name="20% - Accent4 59" xfId="268"/>
    <cellStyle name="20% - Accent4 59 2" xfId="3811"/>
    <cellStyle name="20% - Accent4 6" xfId="269"/>
    <cellStyle name="20% - Accent4 6 2" xfId="3812"/>
    <cellStyle name="20% - Accent4 60" xfId="3813"/>
    <cellStyle name="20% - Accent4 7" xfId="270"/>
    <cellStyle name="20% - Accent4 7 2" xfId="3814"/>
    <cellStyle name="20% - Accent4 8" xfId="271"/>
    <cellStyle name="20% - Accent4 8 2" xfId="3815"/>
    <cellStyle name="20% - Accent4 9" xfId="272"/>
    <cellStyle name="20% - Accent4 9 2" xfId="3816"/>
    <cellStyle name="20% - Accent5 10" xfId="273"/>
    <cellStyle name="20% - Accent5 10 2" xfId="3817"/>
    <cellStyle name="20% - Accent5 11" xfId="274"/>
    <cellStyle name="20% - Accent5 11 2" xfId="3818"/>
    <cellStyle name="20% - Accent5 12" xfId="275"/>
    <cellStyle name="20% - Accent5 12 2" xfId="3819"/>
    <cellStyle name="20% - Accent5 13" xfId="276"/>
    <cellStyle name="20% - Accent5 13 2" xfId="3820"/>
    <cellStyle name="20% - Accent5 14" xfId="277"/>
    <cellStyle name="20% - Accent5 14 2" xfId="3821"/>
    <cellStyle name="20% - Accent5 15" xfId="278"/>
    <cellStyle name="20% - Accent5 15 2" xfId="3822"/>
    <cellStyle name="20% - Accent5 16" xfId="279"/>
    <cellStyle name="20% - Accent5 16 2" xfId="3823"/>
    <cellStyle name="20% - Accent5 17" xfId="280"/>
    <cellStyle name="20% - Accent5 17 2" xfId="3824"/>
    <cellStyle name="20% - Accent5 18" xfId="281"/>
    <cellStyle name="20% - Accent5 18 2" xfId="3825"/>
    <cellStyle name="20% - Accent5 19" xfId="282"/>
    <cellStyle name="20% - Accent5 19 2" xfId="3826"/>
    <cellStyle name="20% - Accent5 2" xfId="283"/>
    <cellStyle name="20% - Accent5 2 2" xfId="284"/>
    <cellStyle name="20% - Accent5 2 2 2" xfId="3827"/>
    <cellStyle name="20% - Accent5 2 3" xfId="3828"/>
    <cellStyle name="20% - Accent5 20" xfId="285"/>
    <cellStyle name="20% - Accent5 20 2" xfId="3829"/>
    <cellStyle name="20% - Accent5 21" xfId="286"/>
    <cellStyle name="20% - Accent5 21 2" xfId="3830"/>
    <cellStyle name="20% - Accent5 22" xfId="287"/>
    <cellStyle name="20% - Accent5 22 2" xfId="3831"/>
    <cellStyle name="20% - Accent5 23" xfId="288"/>
    <cellStyle name="20% - Accent5 23 2" xfId="3832"/>
    <cellStyle name="20% - Accent5 24" xfId="289"/>
    <cellStyle name="20% - Accent5 24 2" xfId="3833"/>
    <cellStyle name="20% - Accent5 25" xfId="290"/>
    <cellStyle name="20% - Accent5 25 2" xfId="3834"/>
    <cellStyle name="20% - Accent5 26" xfId="291"/>
    <cellStyle name="20% - Accent5 26 2" xfId="3835"/>
    <cellStyle name="20% - Accent5 27" xfId="292"/>
    <cellStyle name="20% - Accent5 27 2" xfId="3836"/>
    <cellStyle name="20% - Accent5 28" xfId="293"/>
    <cellStyle name="20% - Accent5 28 2" xfId="3837"/>
    <cellStyle name="20% - Accent5 29" xfId="294"/>
    <cellStyle name="20% - Accent5 29 2" xfId="3838"/>
    <cellStyle name="20% - Accent5 3" xfId="295"/>
    <cellStyle name="20% - Accent5 3 2" xfId="3839"/>
    <cellStyle name="20% - Accent5 30" xfId="296"/>
    <cellStyle name="20% - Accent5 30 2" xfId="3840"/>
    <cellStyle name="20% - Accent5 31" xfId="297"/>
    <cellStyle name="20% - Accent5 31 2" xfId="3841"/>
    <cellStyle name="20% - Accent5 32" xfId="298"/>
    <cellStyle name="20% - Accent5 32 2" xfId="3842"/>
    <cellStyle name="20% - Accent5 33" xfId="299"/>
    <cellStyle name="20% - Accent5 33 2" xfId="3843"/>
    <cellStyle name="20% - Accent5 34" xfId="300"/>
    <cellStyle name="20% - Accent5 34 2" xfId="3844"/>
    <cellStyle name="20% - Accent5 35" xfId="301"/>
    <cellStyle name="20% - Accent5 35 2" xfId="3845"/>
    <cellStyle name="20% - Accent5 36" xfId="302"/>
    <cellStyle name="20% - Accent5 36 2" xfId="3846"/>
    <cellStyle name="20% - Accent5 37" xfId="303"/>
    <cellStyle name="20% - Accent5 37 2" xfId="3847"/>
    <cellStyle name="20% - Accent5 38" xfId="304"/>
    <cellStyle name="20% - Accent5 38 2" xfId="3848"/>
    <cellStyle name="20% - Accent5 39" xfId="305"/>
    <cellStyle name="20% - Accent5 39 2" xfId="3849"/>
    <cellStyle name="20% - Accent5 4" xfId="306"/>
    <cellStyle name="20% - Accent5 4 2" xfId="3850"/>
    <cellStyle name="20% - Accent5 40" xfId="307"/>
    <cellStyle name="20% - Accent5 40 2" xfId="3851"/>
    <cellStyle name="20% - Accent5 41" xfId="308"/>
    <cellStyle name="20% - Accent5 41 2" xfId="3852"/>
    <cellStyle name="20% - Accent5 42" xfId="309"/>
    <cellStyle name="20% - Accent5 42 2" xfId="3853"/>
    <cellStyle name="20% - Accent5 43" xfId="310"/>
    <cellStyle name="20% - Accent5 43 2" xfId="3854"/>
    <cellStyle name="20% - Accent5 44" xfId="311"/>
    <cellStyle name="20% - Accent5 44 2" xfId="3855"/>
    <cellStyle name="20% - Accent5 45" xfId="312"/>
    <cellStyle name="20% - Accent5 45 2" xfId="3856"/>
    <cellStyle name="20% - Accent5 46" xfId="313"/>
    <cellStyle name="20% - Accent5 46 2" xfId="3857"/>
    <cellStyle name="20% - Accent5 47" xfId="314"/>
    <cellStyle name="20% - Accent5 47 2" xfId="3858"/>
    <cellStyle name="20% - Accent5 48" xfId="315"/>
    <cellStyle name="20% - Accent5 48 2" xfId="3859"/>
    <cellStyle name="20% - Accent5 49" xfId="316"/>
    <cellStyle name="20% - Accent5 49 2" xfId="3860"/>
    <cellStyle name="20% - Accent5 5" xfId="317"/>
    <cellStyle name="20% - Accent5 5 2" xfId="3861"/>
    <cellStyle name="20% - Accent5 50" xfId="318"/>
    <cellStyle name="20% - Accent5 50 2" xfId="3862"/>
    <cellStyle name="20% - Accent5 51" xfId="319"/>
    <cellStyle name="20% - Accent5 51 2" xfId="3863"/>
    <cellStyle name="20% - Accent5 52" xfId="320"/>
    <cellStyle name="20% - Accent5 52 2" xfId="3864"/>
    <cellStyle name="20% - Accent5 53" xfId="321"/>
    <cellStyle name="20% - Accent5 53 2" xfId="3865"/>
    <cellStyle name="20% - Accent5 54" xfId="322"/>
    <cellStyle name="20% - Accent5 54 2" xfId="3866"/>
    <cellStyle name="20% - Accent5 55" xfId="323"/>
    <cellStyle name="20% - Accent5 55 2" xfId="3867"/>
    <cellStyle name="20% - Accent5 56" xfId="324"/>
    <cellStyle name="20% - Accent5 56 2" xfId="3868"/>
    <cellStyle name="20% - Accent5 57" xfId="325"/>
    <cellStyle name="20% - Accent5 57 2" xfId="3869"/>
    <cellStyle name="20% - Accent5 58" xfId="326"/>
    <cellStyle name="20% - Accent5 58 2" xfId="3870"/>
    <cellStyle name="20% - Accent5 59" xfId="327"/>
    <cellStyle name="20% - Accent5 59 2" xfId="3871"/>
    <cellStyle name="20% - Accent5 6" xfId="328"/>
    <cellStyle name="20% - Accent5 6 2" xfId="3872"/>
    <cellStyle name="20% - Accent5 60" xfId="3873"/>
    <cellStyle name="20% - Accent5 7" xfId="329"/>
    <cellStyle name="20% - Accent5 7 2" xfId="3874"/>
    <cellStyle name="20% - Accent5 8" xfId="330"/>
    <cellStyle name="20% - Accent5 8 2" xfId="3875"/>
    <cellStyle name="20% - Accent5 9" xfId="331"/>
    <cellStyle name="20% - Accent5 9 2" xfId="3876"/>
    <cellStyle name="20% - Accent6 10" xfId="332"/>
    <cellStyle name="20% - Accent6 10 2" xfId="3877"/>
    <cellStyle name="20% - Accent6 11" xfId="333"/>
    <cellStyle name="20% - Accent6 11 2" xfId="3878"/>
    <cellStyle name="20% - Accent6 12" xfId="334"/>
    <cellStyle name="20% - Accent6 12 2" xfId="3879"/>
    <cellStyle name="20% - Accent6 13" xfId="335"/>
    <cellStyle name="20% - Accent6 13 2" xfId="3880"/>
    <cellStyle name="20% - Accent6 14" xfId="336"/>
    <cellStyle name="20% - Accent6 14 2" xfId="3881"/>
    <cellStyle name="20% - Accent6 15" xfId="337"/>
    <cellStyle name="20% - Accent6 15 2" xfId="3882"/>
    <cellStyle name="20% - Accent6 16" xfId="338"/>
    <cellStyle name="20% - Accent6 16 2" xfId="3883"/>
    <cellStyle name="20% - Accent6 17" xfId="339"/>
    <cellStyle name="20% - Accent6 17 2" xfId="3884"/>
    <cellStyle name="20% - Accent6 18" xfId="340"/>
    <cellStyle name="20% - Accent6 18 2" xfId="3885"/>
    <cellStyle name="20% - Accent6 19" xfId="341"/>
    <cellStyle name="20% - Accent6 19 2" xfId="3886"/>
    <cellStyle name="20% - Accent6 2" xfId="342"/>
    <cellStyle name="20% - Accent6 2 2" xfId="343"/>
    <cellStyle name="20% - Accent6 2 2 2" xfId="3887"/>
    <cellStyle name="20% - Accent6 2 3" xfId="3888"/>
    <cellStyle name="20% - Accent6 20" xfId="344"/>
    <cellStyle name="20% - Accent6 20 2" xfId="3889"/>
    <cellStyle name="20% - Accent6 21" xfId="345"/>
    <cellStyle name="20% - Accent6 21 2" xfId="3890"/>
    <cellStyle name="20% - Accent6 22" xfId="346"/>
    <cellStyle name="20% - Accent6 22 2" xfId="3891"/>
    <cellStyle name="20% - Accent6 23" xfId="347"/>
    <cellStyle name="20% - Accent6 23 2" xfId="3892"/>
    <cellStyle name="20% - Accent6 24" xfId="348"/>
    <cellStyle name="20% - Accent6 24 2" xfId="3893"/>
    <cellStyle name="20% - Accent6 25" xfId="349"/>
    <cellStyle name="20% - Accent6 25 2" xfId="3894"/>
    <cellStyle name="20% - Accent6 26" xfId="350"/>
    <cellStyle name="20% - Accent6 26 2" xfId="3895"/>
    <cellStyle name="20% - Accent6 27" xfId="351"/>
    <cellStyle name="20% - Accent6 27 2" xfId="3896"/>
    <cellStyle name="20% - Accent6 28" xfId="352"/>
    <cellStyle name="20% - Accent6 28 2" xfId="3897"/>
    <cellStyle name="20% - Accent6 29" xfId="353"/>
    <cellStyle name="20% - Accent6 29 2" xfId="3898"/>
    <cellStyle name="20% - Accent6 3" xfId="354"/>
    <cellStyle name="20% - Accent6 3 2" xfId="3899"/>
    <cellStyle name="20% - Accent6 30" xfId="355"/>
    <cellStyle name="20% - Accent6 30 2" xfId="3900"/>
    <cellStyle name="20% - Accent6 31" xfId="356"/>
    <cellStyle name="20% - Accent6 31 2" xfId="3901"/>
    <cellStyle name="20% - Accent6 32" xfId="357"/>
    <cellStyle name="20% - Accent6 32 2" xfId="3902"/>
    <cellStyle name="20% - Accent6 33" xfId="358"/>
    <cellStyle name="20% - Accent6 33 2" xfId="3903"/>
    <cellStyle name="20% - Accent6 34" xfId="359"/>
    <cellStyle name="20% - Accent6 34 2" xfId="3904"/>
    <cellStyle name="20% - Accent6 35" xfId="360"/>
    <cellStyle name="20% - Accent6 35 2" xfId="3905"/>
    <cellStyle name="20% - Accent6 36" xfId="361"/>
    <cellStyle name="20% - Accent6 36 2" xfId="3906"/>
    <cellStyle name="20% - Accent6 37" xfId="362"/>
    <cellStyle name="20% - Accent6 37 2" xfId="3907"/>
    <cellStyle name="20% - Accent6 38" xfId="363"/>
    <cellStyle name="20% - Accent6 38 2" xfId="3908"/>
    <cellStyle name="20% - Accent6 39" xfId="364"/>
    <cellStyle name="20% - Accent6 39 2" xfId="3909"/>
    <cellStyle name="20% - Accent6 4" xfId="365"/>
    <cellStyle name="20% - Accent6 4 2" xfId="3910"/>
    <cellStyle name="20% - Accent6 40" xfId="366"/>
    <cellStyle name="20% - Accent6 40 2" xfId="3911"/>
    <cellStyle name="20% - Accent6 41" xfId="367"/>
    <cellStyle name="20% - Accent6 41 2" xfId="3912"/>
    <cellStyle name="20% - Accent6 42" xfId="368"/>
    <cellStyle name="20% - Accent6 42 2" xfId="3913"/>
    <cellStyle name="20% - Accent6 43" xfId="369"/>
    <cellStyle name="20% - Accent6 43 2" xfId="3914"/>
    <cellStyle name="20% - Accent6 44" xfId="370"/>
    <cellStyle name="20% - Accent6 44 2" xfId="3915"/>
    <cellStyle name="20% - Accent6 45" xfId="371"/>
    <cellStyle name="20% - Accent6 45 2" xfId="3916"/>
    <cellStyle name="20% - Accent6 46" xfId="372"/>
    <cellStyle name="20% - Accent6 46 2" xfId="3917"/>
    <cellStyle name="20% - Accent6 47" xfId="373"/>
    <cellStyle name="20% - Accent6 47 2" xfId="3918"/>
    <cellStyle name="20% - Accent6 48" xfId="374"/>
    <cellStyle name="20% - Accent6 48 2" xfId="3919"/>
    <cellStyle name="20% - Accent6 49" xfId="375"/>
    <cellStyle name="20% - Accent6 49 2" xfId="3920"/>
    <cellStyle name="20% - Accent6 5" xfId="376"/>
    <cellStyle name="20% - Accent6 5 2" xfId="3921"/>
    <cellStyle name="20% - Accent6 50" xfId="377"/>
    <cellStyle name="20% - Accent6 50 2" xfId="3922"/>
    <cellStyle name="20% - Accent6 51" xfId="378"/>
    <cellStyle name="20% - Accent6 51 2" xfId="3923"/>
    <cellStyle name="20% - Accent6 52" xfId="379"/>
    <cellStyle name="20% - Accent6 52 2" xfId="3924"/>
    <cellStyle name="20% - Accent6 53" xfId="380"/>
    <cellStyle name="20% - Accent6 53 2" xfId="3925"/>
    <cellStyle name="20% - Accent6 54" xfId="381"/>
    <cellStyle name="20% - Accent6 54 2" xfId="3926"/>
    <cellStyle name="20% - Accent6 55" xfId="382"/>
    <cellStyle name="20% - Accent6 55 2" xfId="3927"/>
    <cellStyle name="20% - Accent6 56" xfId="383"/>
    <cellStyle name="20% - Accent6 56 2" xfId="3928"/>
    <cellStyle name="20% - Accent6 57" xfId="384"/>
    <cellStyle name="20% - Accent6 57 2" xfId="3929"/>
    <cellStyle name="20% - Accent6 58" xfId="385"/>
    <cellStyle name="20% - Accent6 58 2" xfId="3930"/>
    <cellStyle name="20% - Accent6 59" xfId="386"/>
    <cellStyle name="20% - Accent6 59 2" xfId="3931"/>
    <cellStyle name="20% - Accent6 6" xfId="387"/>
    <cellStyle name="20% - Accent6 6 2" xfId="3932"/>
    <cellStyle name="20% - Accent6 60" xfId="3933"/>
    <cellStyle name="20% - Accent6 7" xfId="388"/>
    <cellStyle name="20% - Accent6 7 2" xfId="3934"/>
    <cellStyle name="20% - Accent6 8" xfId="389"/>
    <cellStyle name="20% - Accent6 8 2" xfId="3935"/>
    <cellStyle name="20% - Accent6 9" xfId="390"/>
    <cellStyle name="20% - Accent6 9 2" xfId="3936"/>
    <cellStyle name="3" xfId="16723"/>
    <cellStyle name="4" xfId="16724"/>
    <cellStyle name="40% - Accent1 10" xfId="391"/>
    <cellStyle name="40% - Accent1 10 2" xfId="3937"/>
    <cellStyle name="40% - Accent1 11" xfId="392"/>
    <cellStyle name="40% - Accent1 11 2" xfId="3938"/>
    <cellStyle name="40% - Accent1 12" xfId="393"/>
    <cellStyle name="40% - Accent1 12 2" xfId="3939"/>
    <cellStyle name="40% - Accent1 13" xfId="394"/>
    <cellStyle name="40% - Accent1 13 2" xfId="3940"/>
    <cellStyle name="40% - Accent1 14" xfId="395"/>
    <cellStyle name="40% - Accent1 14 2" xfId="3941"/>
    <cellStyle name="40% - Accent1 15" xfId="396"/>
    <cellStyle name="40% - Accent1 15 2" xfId="3942"/>
    <cellStyle name="40% - Accent1 16" xfId="397"/>
    <cellStyle name="40% - Accent1 16 2" xfId="3943"/>
    <cellStyle name="40% - Accent1 17" xfId="398"/>
    <cellStyle name="40% - Accent1 17 2" xfId="3944"/>
    <cellStyle name="40% - Accent1 18" xfId="399"/>
    <cellStyle name="40% - Accent1 18 2" xfId="3945"/>
    <cellStyle name="40% - Accent1 19" xfId="400"/>
    <cellStyle name="40% - Accent1 19 2" xfId="3946"/>
    <cellStyle name="40% - Accent1 2" xfId="401"/>
    <cellStyle name="40% - Accent1 2 2" xfId="402"/>
    <cellStyle name="40% - Accent1 2 2 2" xfId="3947"/>
    <cellStyle name="40% - Accent1 2 3" xfId="3948"/>
    <cellStyle name="40% - Accent1 20" xfId="403"/>
    <cellStyle name="40% - Accent1 20 2" xfId="3949"/>
    <cellStyle name="40% - Accent1 21" xfId="404"/>
    <cellStyle name="40% - Accent1 21 2" xfId="3950"/>
    <cellStyle name="40% - Accent1 22" xfId="405"/>
    <cellStyle name="40% - Accent1 22 2" xfId="3951"/>
    <cellStyle name="40% - Accent1 23" xfId="406"/>
    <cellStyle name="40% - Accent1 23 2" xfId="3952"/>
    <cellStyle name="40% - Accent1 24" xfId="407"/>
    <cellStyle name="40% - Accent1 24 2" xfId="3953"/>
    <cellStyle name="40% - Accent1 25" xfId="408"/>
    <cellStyle name="40% - Accent1 25 2" xfId="3954"/>
    <cellStyle name="40% - Accent1 26" xfId="409"/>
    <cellStyle name="40% - Accent1 26 2" xfId="3955"/>
    <cellStyle name="40% - Accent1 27" xfId="410"/>
    <cellStyle name="40% - Accent1 27 2" xfId="3956"/>
    <cellStyle name="40% - Accent1 28" xfId="411"/>
    <cellStyle name="40% - Accent1 28 2" xfId="3957"/>
    <cellStyle name="40% - Accent1 29" xfId="412"/>
    <cellStyle name="40% - Accent1 29 2" xfId="3958"/>
    <cellStyle name="40% - Accent1 3" xfId="413"/>
    <cellStyle name="40% - Accent1 3 2" xfId="3959"/>
    <cellStyle name="40% - Accent1 30" xfId="414"/>
    <cellStyle name="40% - Accent1 30 2" xfId="3960"/>
    <cellStyle name="40% - Accent1 31" xfId="415"/>
    <cellStyle name="40% - Accent1 31 2" xfId="3961"/>
    <cellStyle name="40% - Accent1 32" xfId="416"/>
    <cellStyle name="40% - Accent1 32 2" xfId="3962"/>
    <cellStyle name="40% - Accent1 33" xfId="417"/>
    <cellStyle name="40% - Accent1 33 2" xfId="3963"/>
    <cellStyle name="40% - Accent1 34" xfId="418"/>
    <cellStyle name="40% - Accent1 34 2" xfId="3964"/>
    <cellStyle name="40% - Accent1 35" xfId="419"/>
    <cellStyle name="40% - Accent1 35 2" xfId="3965"/>
    <cellStyle name="40% - Accent1 36" xfId="420"/>
    <cellStyle name="40% - Accent1 36 2" xfId="3966"/>
    <cellStyle name="40% - Accent1 37" xfId="421"/>
    <cellStyle name="40% - Accent1 37 2" xfId="3967"/>
    <cellStyle name="40% - Accent1 38" xfId="422"/>
    <cellStyle name="40% - Accent1 38 2" xfId="3968"/>
    <cellStyle name="40% - Accent1 39" xfId="423"/>
    <cellStyle name="40% - Accent1 39 2" xfId="3969"/>
    <cellStyle name="40% - Accent1 4" xfId="424"/>
    <cellStyle name="40% - Accent1 4 2" xfId="3970"/>
    <cellStyle name="40% - Accent1 40" xfId="425"/>
    <cellStyle name="40% - Accent1 40 2" xfId="3971"/>
    <cellStyle name="40% - Accent1 41" xfId="426"/>
    <cellStyle name="40% - Accent1 41 2" xfId="3972"/>
    <cellStyle name="40% - Accent1 42" xfId="427"/>
    <cellStyle name="40% - Accent1 42 2" xfId="3973"/>
    <cellStyle name="40% - Accent1 43" xfId="428"/>
    <cellStyle name="40% - Accent1 43 2" xfId="3974"/>
    <cellStyle name="40% - Accent1 44" xfId="429"/>
    <cellStyle name="40% - Accent1 44 2" xfId="3975"/>
    <cellStyle name="40% - Accent1 45" xfId="430"/>
    <cellStyle name="40% - Accent1 45 2" xfId="3976"/>
    <cellStyle name="40% - Accent1 46" xfId="431"/>
    <cellStyle name="40% - Accent1 46 2" xfId="3977"/>
    <cellStyle name="40% - Accent1 47" xfId="432"/>
    <cellStyle name="40% - Accent1 47 2" xfId="3978"/>
    <cellStyle name="40% - Accent1 48" xfId="433"/>
    <cellStyle name="40% - Accent1 48 2" xfId="3979"/>
    <cellStyle name="40% - Accent1 49" xfId="434"/>
    <cellStyle name="40% - Accent1 49 2" xfId="3980"/>
    <cellStyle name="40% - Accent1 5" xfId="435"/>
    <cellStyle name="40% - Accent1 5 2" xfId="3981"/>
    <cellStyle name="40% - Accent1 50" xfId="436"/>
    <cellStyle name="40% - Accent1 50 2" xfId="3982"/>
    <cellStyle name="40% - Accent1 51" xfId="437"/>
    <cellStyle name="40% - Accent1 51 2" xfId="3983"/>
    <cellStyle name="40% - Accent1 52" xfId="438"/>
    <cellStyle name="40% - Accent1 52 2" xfId="3984"/>
    <cellStyle name="40% - Accent1 53" xfId="439"/>
    <cellStyle name="40% - Accent1 53 2" xfId="3985"/>
    <cellStyle name="40% - Accent1 54" xfId="440"/>
    <cellStyle name="40% - Accent1 54 2" xfId="3986"/>
    <cellStyle name="40% - Accent1 55" xfId="441"/>
    <cellStyle name="40% - Accent1 55 2" xfId="3987"/>
    <cellStyle name="40% - Accent1 56" xfId="442"/>
    <cellStyle name="40% - Accent1 56 2" xfId="3988"/>
    <cellStyle name="40% - Accent1 57" xfId="443"/>
    <cellStyle name="40% - Accent1 57 2" xfId="3989"/>
    <cellStyle name="40% - Accent1 58" xfId="444"/>
    <cellStyle name="40% - Accent1 58 2" xfId="3990"/>
    <cellStyle name="40% - Accent1 59" xfId="445"/>
    <cellStyle name="40% - Accent1 59 2" xfId="3991"/>
    <cellStyle name="40% - Accent1 6" xfId="446"/>
    <cellStyle name="40% - Accent1 6 2" xfId="3992"/>
    <cellStyle name="40% - Accent1 60" xfId="3993"/>
    <cellStyle name="40% - Accent1 7" xfId="447"/>
    <cellStyle name="40% - Accent1 7 2" xfId="3994"/>
    <cellStyle name="40% - Accent1 8" xfId="448"/>
    <cellStyle name="40% - Accent1 8 2" xfId="3995"/>
    <cellStyle name="40% - Accent1 9" xfId="449"/>
    <cellStyle name="40% - Accent1 9 2" xfId="3996"/>
    <cellStyle name="40% - Accent2 10" xfId="450"/>
    <cellStyle name="40% - Accent2 10 2" xfId="3997"/>
    <cellStyle name="40% - Accent2 11" xfId="451"/>
    <cellStyle name="40% - Accent2 11 2" xfId="3998"/>
    <cellStyle name="40% - Accent2 12" xfId="452"/>
    <cellStyle name="40% - Accent2 12 2" xfId="3999"/>
    <cellStyle name="40% - Accent2 13" xfId="453"/>
    <cellStyle name="40% - Accent2 13 2" xfId="4000"/>
    <cellStyle name="40% - Accent2 14" xfId="454"/>
    <cellStyle name="40% - Accent2 14 2" xfId="4001"/>
    <cellStyle name="40% - Accent2 15" xfId="455"/>
    <cellStyle name="40% - Accent2 15 2" xfId="4002"/>
    <cellStyle name="40% - Accent2 16" xfId="456"/>
    <cellStyle name="40% - Accent2 16 2" xfId="4003"/>
    <cellStyle name="40% - Accent2 17" xfId="457"/>
    <cellStyle name="40% - Accent2 17 2" xfId="4004"/>
    <cellStyle name="40% - Accent2 18" xfId="458"/>
    <cellStyle name="40% - Accent2 18 2" xfId="4005"/>
    <cellStyle name="40% - Accent2 19" xfId="459"/>
    <cellStyle name="40% - Accent2 19 2" xfId="4006"/>
    <cellStyle name="40% - Accent2 2" xfId="460"/>
    <cellStyle name="40% - Accent2 2 2" xfId="461"/>
    <cellStyle name="40% - Accent2 2 2 2" xfId="4007"/>
    <cellStyle name="40% - Accent2 2 3" xfId="4008"/>
    <cellStyle name="40% - Accent2 20" xfId="462"/>
    <cellStyle name="40% - Accent2 20 2" xfId="4009"/>
    <cellStyle name="40% - Accent2 21" xfId="463"/>
    <cellStyle name="40% - Accent2 21 2" xfId="4010"/>
    <cellStyle name="40% - Accent2 22" xfId="464"/>
    <cellStyle name="40% - Accent2 22 2" xfId="4011"/>
    <cellStyle name="40% - Accent2 23" xfId="465"/>
    <cellStyle name="40% - Accent2 23 2" xfId="4012"/>
    <cellStyle name="40% - Accent2 24" xfId="466"/>
    <cellStyle name="40% - Accent2 24 2" xfId="4013"/>
    <cellStyle name="40% - Accent2 25" xfId="467"/>
    <cellStyle name="40% - Accent2 25 2" xfId="4014"/>
    <cellStyle name="40% - Accent2 26" xfId="468"/>
    <cellStyle name="40% - Accent2 26 2" xfId="4015"/>
    <cellStyle name="40% - Accent2 27" xfId="469"/>
    <cellStyle name="40% - Accent2 27 2" xfId="4016"/>
    <cellStyle name="40% - Accent2 28" xfId="470"/>
    <cellStyle name="40% - Accent2 28 2" xfId="4017"/>
    <cellStyle name="40% - Accent2 29" xfId="471"/>
    <cellStyle name="40% - Accent2 29 2" xfId="4018"/>
    <cellStyle name="40% - Accent2 3" xfId="472"/>
    <cellStyle name="40% - Accent2 3 2" xfId="4019"/>
    <cellStyle name="40% - Accent2 30" xfId="473"/>
    <cellStyle name="40% - Accent2 30 2" xfId="4020"/>
    <cellStyle name="40% - Accent2 31" xfId="474"/>
    <cellStyle name="40% - Accent2 31 2" xfId="4021"/>
    <cellStyle name="40% - Accent2 32" xfId="475"/>
    <cellStyle name="40% - Accent2 32 2" xfId="4022"/>
    <cellStyle name="40% - Accent2 33" xfId="476"/>
    <cellStyle name="40% - Accent2 33 2" xfId="4023"/>
    <cellStyle name="40% - Accent2 34" xfId="477"/>
    <cellStyle name="40% - Accent2 34 2" xfId="4024"/>
    <cellStyle name="40% - Accent2 35" xfId="478"/>
    <cellStyle name="40% - Accent2 35 2" xfId="4025"/>
    <cellStyle name="40% - Accent2 36" xfId="479"/>
    <cellStyle name="40% - Accent2 36 2" xfId="4026"/>
    <cellStyle name="40% - Accent2 37" xfId="480"/>
    <cellStyle name="40% - Accent2 37 2" xfId="4027"/>
    <cellStyle name="40% - Accent2 38" xfId="481"/>
    <cellStyle name="40% - Accent2 38 2" xfId="4028"/>
    <cellStyle name="40% - Accent2 39" xfId="482"/>
    <cellStyle name="40% - Accent2 39 2" xfId="4029"/>
    <cellStyle name="40% - Accent2 4" xfId="483"/>
    <cellStyle name="40% - Accent2 4 2" xfId="4030"/>
    <cellStyle name="40% - Accent2 40" xfId="484"/>
    <cellStyle name="40% - Accent2 40 2" xfId="4031"/>
    <cellStyle name="40% - Accent2 41" xfId="485"/>
    <cellStyle name="40% - Accent2 41 2" xfId="4032"/>
    <cellStyle name="40% - Accent2 42" xfId="486"/>
    <cellStyle name="40% - Accent2 42 2" xfId="4033"/>
    <cellStyle name="40% - Accent2 43" xfId="487"/>
    <cellStyle name="40% - Accent2 43 2" xfId="4034"/>
    <cellStyle name="40% - Accent2 44" xfId="488"/>
    <cellStyle name="40% - Accent2 44 2" xfId="4035"/>
    <cellStyle name="40% - Accent2 45" xfId="489"/>
    <cellStyle name="40% - Accent2 45 2" xfId="4036"/>
    <cellStyle name="40% - Accent2 46" xfId="490"/>
    <cellStyle name="40% - Accent2 46 2" xfId="4037"/>
    <cellStyle name="40% - Accent2 47" xfId="491"/>
    <cellStyle name="40% - Accent2 47 2" xfId="4038"/>
    <cellStyle name="40% - Accent2 48" xfId="492"/>
    <cellStyle name="40% - Accent2 48 2" xfId="4039"/>
    <cellStyle name="40% - Accent2 49" xfId="493"/>
    <cellStyle name="40% - Accent2 49 2" xfId="4040"/>
    <cellStyle name="40% - Accent2 5" xfId="494"/>
    <cellStyle name="40% - Accent2 5 2" xfId="4041"/>
    <cellStyle name="40% - Accent2 50" xfId="495"/>
    <cellStyle name="40% - Accent2 50 2" xfId="4042"/>
    <cellStyle name="40% - Accent2 51" xfId="496"/>
    <cellStyle name="40% - Accent2 51 2" xfId="4043"/>
    <cellStyle name="40% - Accent2 52" xfId="497"/>
    <cellStyle name="40% - Accent2 52 2" xfId="4044"/>
    <cellStyle name="40% - Accent2 53" xfId="498"/>
    <cellStyle name="40% - Accent2 53 2" xfId="4045"/>
    <cellStyle name="40% - Accent2 54" xfId="499"/>
    <cellStyle name="40% - Accent2 54 2" xfId="4046"/>
    <cellStyle name="40% - Accent2 55" xfId="500"/>
    <cellStyle name="40% - Accent2 55 2" xfId="4047"/>
    <cellStyle name="40% - Accent2 56" xfId="501"/>
    <cellStyle name="40% - Accent2 56 2" xfId="4048"/>
    <cellStyle name="40% - Accent2 57" xfId="502"/>
    <cellStyle name="40% - Accent2 57 2" xfId="4049"/>
    <cellStyle name="40% - Accent2 58" xfId="503"/>
    <cellStyle name="40% - Accent2 58 2" xfId="4050"/>
    <cellStyle name="40% - Accent2 59" xfId="504"/>
    <cellStyle name="40% - Accent2 59 2" xfId="4051"/>
    <cellStyle name="40% - Accent2 6" xfId="505"/>
    <cellStyle name="40% - Accent2 6 2" xfId="4052"/>
    <cellStyle name="40% - Accent2 60" xfId="4053"/>
    <cellStyle name="40% - Accent2 7" xfId="506"/>
    <cellStyle name="40% - Accent2 7 2" xfId="4054"/>
    <cellStyle name="40% - Accent2 8" xfId="507"/>
    <cellStyle name="40% - Accent2 8 2" xfId="4055"/>
    <cellStyle name="40% - Accent2 9" xfId="508"/>
    <cellStyle name="40% - Accent2 9 2" xfId="4056"/>
    <cellStyle name="40% - Accent3 10" xfId="509"/>
    <cellStyle name="40% - Accent3 10 2" xfId="4057"/>
    <cellStyle name="40% - Accent3 11" xfId="510"/>
    <cellStyle name="40% - Accent3 11 2" xfId="4058"/>
    <cellStyle name="40% - Accent3 12" xfId="511"/>
    <cellStyle name="40% - Accent3 12 2" xfId="4059"/>
    <cellStyle name="40% - Accent3 13" xfId="512"/>
    <cellStyle name="40% - Accent3 13 2" xfId="4060"/>
    <cellStyle name="40% - Accent3 14" xfId="513"/>
    <cellStyle name="40% - Accent3 14 2" xfId="4061"/>
    <cellStyle name="40% - Accent3 15" xfId="514"/>
    <cellStyle name="40% - Accent3 15 2" xfId="4062"/>
    <cellStyle name="40% - Accent3 16" xfId="515"/>
    <cellStyle name="40% - Accent3 16 2" xfId="4063"/>
    <cellStyle name="40% - Accent3 17" xfId="516"/>
    <cellStyle name="40% - Accent3 17 2" xfId="4064"/>
    <cellStyle name="40% - Accent3 18" xfId="517"/>
    <cellStyle name="40% - Accent3 18 2" xfId="4065"/>
    <cellStyle name="40% - Accent3 19" xfId="518"/>
    <cellStyle name="40% - Accent3 19 2" xfId="4066"/>
    <cellStyle name="40% - Accent3 2" xfId="519"/>
    <cellStyle name="40% - Accent3 2 2" xfId="520"/>
    <cellStyle name="40% - Accent3 2 2 2" xfId="4067"/>
    <cellStyle name="40% - Accent3 2 3" xfId="4068"/>
    <cellStyle name="40% - Accent3 20" xfId="521"/>
    <cellStyle name="40% - Accent3 20 2" xfId="4069"/>
    <cellStyle name="40% - Accent3 21" xfId="522"/>
    <cellStyle name="40% - Accent3 21 2" xfId="4070"/>
    <cellStyle name="40% - Accent3 22" xfId="523"/>
    <cellStyle name="40% - Accent3 22 2" xfId="4071"/>
    <cellStyle name="40% - Accent3 23" xfId="524"/>
    <cellStyle name="40% - Accent3 23 2" xfId="4072"/>
    <cellStyle name="40% - Accent3 24" xfId="525"/>
    <cellStyle name="40% - Accent3 24 2" xfId="4073"/>
    <cellStyle name="40% - Accent3 25" xfId="526"/>
    <cellStyle name="40% - Accent3 25 2" xfId="4074"/>
    <cellStyle name="40% - Accent3 26" xfId="527"/>
    <cellStyle name="40% - Accent3 26 2" xfId="4075"/>
    <cellStyle name="40% - Accent3 27" xfId="528"/>
    <cellStyle name="40% - Accent3 27 2" xfId="4076"/>
    <cellStyle name="40% - Accent3 28" xfId="529"/>
    <cellStyle name="40% - Accent3 28 2" xfId="4077"/>
    <cellStyle name="40% - Accent3 29" xfId="530"/>
    <cellStyle name="40% - Accent3 29 2" xfId="4078"/>
    <cellStyle name="40% - Accent3 3" xfId="531"/>
    <cellStyle name="40% - Accent3 3 2" xfId="4079"/>
    <cellStyle name="40% - Accent3 30" xfId="532"/>
    <cellStyle name="40% - Accent3 30 2" xfId="4080"/>
    <cellStyle name="40% - Accent3 31" xfId="533"/>
    <cellStyle name="40% - Accent3 31 2" xfId="4081"/>
    <cellStyle name="40% - Accent3 32" xfId="534"/>
    <cellStyle name="40% - Accent3 32 2" xfId="4082"/>
    <cellStyle name="40% - Accent3 33" xfId="535"/>
    <cellStyle name="40% - Accent3 33 2" xfId="4083"/>
    <cellStyle name="40% - Accent3 34" xfId="536"/>
    <cellStyle name="40% - Accent3 34 2" xfId="4084"/>
    <cellStyle name="40% - Accent3 35" xfId="537"/>
    <cellStyle name="40% - Accent3 35 2" xfId="4085"/>
    <cellStyle name="40% - Accent3 36" xfId="538"/>
    <cellStyle name="40% - Accent3 36 2" xfId="4086"/>
    <cellStyle name="40% - Accent3 37" xfId="539"/>
    <cellStyle name="40% - Accent3 37 2" xfId="4087"/>
    <cellStyle name="40% - Accent3 38" xfId="540"/>
    <cellStyle name="40% - Accent3 38 2" xfId="4088"/>
    <cellStyle name="40% - Accent3 39" xfId="541"/>
    <cellStyle name="40% - Accent3 39 2" xfId="4089"/>
    <cellStyle name="40% - Accent3 4" xfId="542"/>
    <cellStyle name="40% - Accent3 4 2" xfId="4090"/>
    <cellStyle name="40% - Accent3 40" xfId="543"/>
    <cellStyle name="40% - Accent3 40 2" xfId="4091"/>
    <cellStyle name="40% - Accent3 41" xfId="544"/>
    <cellStyle name="40% - Accent3 41 2" xfId="4092"/>
    <cellStyle name="40% - Accent3 42" xfId="545"/>
    <cellStyle name="40% - Accent3 42 2" xfId="4093"/>
    <cellStyle name="40% - Accent3 43" xfId="546"/>
    <cellStyle name="40% - Accent3 43 2" xfId="4094"/>
    <cellStyle name="40% - Accent3 44" xfId="547"/>
    <cellStyle name="40% - Accent3 44 2" xfId="4095"/>
    <cellStyle name="40% - Accent3 45" xfId="548"/>
    <cellStyle name="40% - Accent3 45 2" xfId="4096"/>
    <cellStyle name="40% - Accent3 46" xfId="549"/>
    <cellStyle name="40% - Accent3 46 2" xfId="4097"/>
    <cellStyle name="40% - Accent3 47" xfId="550"/>
    <cellStyle name="40% - Accent3 47 2" xfId="4098"/>
    <cellStyle name="40% - Accent3 48" xfId="551"/>
    <cellStyle name="40% - Accent3 48 2" xfId="4099"/>
    <cellStyle name="40% - Accent3 49" xfId="552"/>
    <cellStyle name="40% - Accent3 49 2" xfId="4100"/>
    <cellStyle name="40% - Accent3 5" xfId="553"/>
    <cellStyle name="40% - Accent3 5 2" xfId="4101"/>
    <cellStyle name="40% - Accent3 50" xfId="554"/>
    <cellStyle name="40% - Accent3 50 2" xfId="4102"/>
    <cellStyle name="40% - Accent3 51" xfId="555"/>
    <cellStyle name="40% - Accent3 51 2" xfId="4103"/>
    <cellStyle name="40% - Accent3 52" xfId="556"/>
    <cellStyle name="40% - Accent3 52 2" xfId="4104"/>
    <cellStyle name="40% - Accent3 53" xfId="557"/>
    <cellStyle name="40% - Accent3 53 2" xfId="4105"/>
    <cellStyle name="40% - Accent3 54" xfId="558"/>
    <cellStyle name="40% - Accent3 54 2" xfId="4106"/>
    <cellStyle name="40% - Accent3 55" xfId="559"/>
    <cellStyle name="40% - Accent3 55 2" xfId="4107"/>
    <cellStyle name="40% - Accent3 56" xfId="560"/>
    <cellStyle name="40% - Accent3 56 2" xfId="4108"/>
    <cellStyle name="40% - Accent3 57" xfId="561"/>
    <cellStyle name="40% - Accent3 57 2" xfId="4109"/>
    <cellStyle name="40% - Accent3 58" xfId="562"/>
    <cellStyle name="40% - Accent3 58 2" xfId="4110"/>
    <cellStyle name="40% - Accent3 59" xfId="563"/>
    <cellStyle name="40% - Accent3 59 2" xfId="4111"/>
    <cellStyle name="40% - Accent3 6" xfId="564"/>
    <cellStyle name="40% - Accent3 6 2" xfId="4112"/>
    <cellStyle name="40% - Accent3 60" xfId="4113"/>
    <cellStyle name="40% - Accent3 7" xfId="565"/>
    <cellStyle name="40% - Accent3 7 2" xfId="4114"/>
    <cellStyle name="40% - Accent3 8" xfId="566"/>
    <cellStyle name="40% - Accent3 8 2" xfId="4115"/>
    <cellStyle name="40% - Accent3 9" xfId="567"/>
    <cellStyle name="40% - Accent3 9 2" xfId="4116"/>
    <cellStyle name="40% - Accent4 10" xfId="568"/>
    <cellStyle name="40% - Accent4 10 2" xfId="4117"/>
    <cellStyle name="40% - Accent4 11" xfId="569"/>
    <cellStyle name="40% - Accent4 11 2" xfId="4118"/>
    <cellStyle name="40% - Accent4 12" xfId="570"/>
    <cellStyle name="40% - Accent4 12 2" xfId="4119"/>
    <cellStyle name="40% - Accent4 13" xfId="571"/>
    <cellStyle name="40% - Accent4 13 2" xfId="4120"/>
    <cellStyle name="40% - Accent4 14" xfId="572"/>
    <cellStyle name="40% - Accent4 14 2" xfId="4121"/>
    <cellStyle name="40% - Accent4 15" xfId="573"/>
    <cellStyle name="40% - Accent4 15 2" xfId="4122"/>
    <cellStyle name="40% - Accent4 16" xfId="574"/>
    <cellStyle name="40% - Accent4 16 2" xfId="4123"/>
    <cellStyle name="40% - Accent4 17" xfId="575"/>
    <cellStyle name="40% - Accent4 17 2" xfId="4124"/>
    <cellStyle name="40% - Accent4 18" xfId="576"/>
    <cellStyle name="40% - Accent4 18 2" xfId="4125"/>
    <cellStyle name="40% - Accent4 19" xfId="577"/>
    <cellStyle name="40% - Accent4 19 2" xfId="4126"/>
    <cellStyle name="40% - Accent4 2" xfId="578"/>
    <cellStyle name="40% - Accent4 2 2" xfId="579"/>
    <cellStyle name="40% - Accent4 2 2 2" xfId="4127"/>
    <cellStyle name="40% - Accent4 2 3" xfId="4128"/>
    <cellStyle name="40% - Accent4 20" xfId="580"/>
    <cellStyle name="40% - Accent4 20 2" xfId="4129"/>
    <cellStyle name="40% - Accent4 21" xfId="581"/>
    <cellStyle name="40% - Accent4 21 2" xfId="4130"/>
    <cellStyle name="40% - Accent4 22" xfId="582"/>
    <cellStyle name="40% - Accent4 22 2" xfId="4131"/>
    <cellStyle name="40% - Accent4 23" xfId="583"/>
    <cellStyle name="40% - Accent4 23 2" xfId="4132"/>
    <cellStyle name="40% - Accent4 24" xfId="584"/>
    <cellStyle name="40% - Accent4 24 2" xfId="4133"/>
    <cellStyle name="40% - Accent4 25" xfId="585"/>
    <cellStyle name="40% - Accent4 25 2" xfId="4134"/>
    <cellStyle name="40% - Accent4 26" xfId="586"/>
    <cellStyle name="40% - Accent4 26 2" xfId="4135"/>
    <cellStyle name="40% - Accent4 27" xfId="587"/>
    <cellStyle name="40% - Accent4 27 2" xfId="4136"/>
    <cellStyle name="40% - Accent4 28" xfId="588"/>
    <cellStyle name="40% - Accent4 28 2" xfId="4137"/>
    <cellStyle name="40% - Accent4 29" xfId="589"/>
    <cellStyle name="40% - Accent4 29 2" xfId="4138"/>
    <cellStyle name="40% - Accent4 3" xfId="590"/>
    <cellStyle name="40% - Accent4 3 2" xfId="4139"/>
    <cellStyle name="40% - Accent4 30" xfId="591"/>
    <cellStyle name="40% - Accent4 30 2" xfId="4140"/>
    <cellStyle name="40% - Accent4 31" xfId="592"/>
    <cellStyle name="40% - Accent4 31 2" xfId="4141"/>
    <cellStyle name="40% - Accent4 32" xfId="593"/>
    <cellStyle name="40% - Accent4 32 2" xfId="4142"/>
    <cellStyle name="40% - Accent4 33" xfId="594"/>
    <cellStyle name="40% - Accent4 33 2" xfId="4143"/>
    <cellStyle name="40% - Accent4 34" xfId="595"/>
    <cellStyle name="40% - Accent4 34 2" xfId="4144"/>
    <cellStyle name="40% - Accent4 35" xfId="596"/>
    <cellStyle name="40% - Accent4 35 2" xfId="4145"/>
    <cellStyle name="40% - Accent4 36" xfId="597"/>
    <cellStyle name="40% - Accent4 36 2" xfId="4146"/>
    <cellStyle name="40% - Accent4 37" xfId="598"/>
    <cellStyle name="40% - Accent4 37 2" xfId="4147"/>
    <cellStyle name="40% - Accent4 38" xfId="599"/>
    <cellStyle name="40% - Accent4 38 2" xfId="4148"/>
    <cellStyle name="40% - Accent4 39" xfId="600"/>
    <cellStyle name="40% - Accent4 39 2" xfId="4149"/>
    <cellStyle name="40% - Accent4 4" xfId="601"/>
    <cellStyle name="40% - Accent4 4 2" xfId="4150"/>
    <cellStyle name="40% - Accent4 40" xfId="602"/>
    <cellStyle name="40% - Accent4 40 2" xfId="4151"/>
    <cellStyle name="40% - Accent4 41" xfId="603"/>
    <cellStyle name="40% - Accent4 41 2" xfId="4152"/>
    <cellStyle name="40% - Accent4 42" xfId="604"/>
    <cellStyle name="40% - Accent4 42 2" xfId="4153"/>
    <cellStyle name="40% - Accent4 43" xfId="605"/>
    <cellStyle name="40% - Accent4 43 2" xfId="4154"/>
    <cellStyle name="40% - Accent4 44" xfId="606"/>
    <cellStyle name="40% - Accent4 44 2" xfId="4155"/>
    <cellStyle name="40% - Accent4 45" xfId="607"/>
    <cellStyle name="40% - Accent4 45 2" xfId="4156"/>
    <cellStyle name="40% - Accent4 46" xfId="608"/>
    <cellStyle name="40% - Accent4 46 2" xfId="4157"/>
    <cellStyle name="40% - Accent4 47" xfId="609"/>
    <cellStyle name="40% - Accent4 47 2" xfId="4158"/>
    <cellStyle name="40% - Accent4 48" xfId="610"/>
    <cellStyle name="40% - Accent4 48 2" xfId="4159"/>
    <cellStyle name="40% - Accent4 49" xfId="611"/>
    <cellStyle name="40% - Accent4 49 2" xfId="4160"/>
    <cellStyle name="40% - Accent4 5" xfId="612"/>
    <cellStyle name="40% - Accent4 5 2" xfId="4161"/>
    <cellStyle name="40% - Accent4 50" xfId="613"/>
    <cellStyle name="40% - Accent4 50 2" xfId="4162"/>
    <cellStyle name="40% - Accent4 51" xfId="614"/>
    <cellStyle name="40% - Accent4 51 2" xfId="4163"/>
    <cellStyle name="40% - Accent4 52" xfId="615"/>
    <cellStyle name="40% - Accent4 52 2" xfId="4164"/>
    <cellStyle name="40% - Accent4 53" xfId="616"/>
    <cellStyle name="40% - Accent4 53 2" xfId="4165"/>
    <cellStyle name="40% - Accent4 54" xfId="617"/>
    <cellStyle name="40% - Accent4 54 2" xfId="4166"/>
    <cellStyle name="40% - Accent4 55" xfId="618"/>
    <cellStyle name="40% - Accent4 55 2" xfId="4167"/>
    <cellStyle name="40% - Accent4 56" xfId="619"/>
    <cellStyle name="40% - Accent4 56 2" xfId="4168"/>
    <cellStyle name="40% - Accent4 57" xfId="620"/>
    <cellStyle name="40% - Accent4 57 2" xfId="4169"/>
    <cellStyle name="40% - Accent4 58" xfId="621"/>
    <cellStyle name="40% - Accent4 58 2" xfId="4170"/>
    <cellStyle name="40% - Accent4 59" xfId="622"/>
    <cellStyle name="40% - Accent4 59 2" xfId="4171"/>
    <cellStyle name="40% - Accent4 6" xfId="623"/>
    <cellStyle name="40% - Accent4 6 2" xfId="4172"/>
    <cellStyle name="40% - Accent4 60" xfId="4173"/>
    <cellStyle name="40% - Accent4 7" xfId="624"/>
    <cellStyle name="40% - Accent4 7 2" xfId="4174"/>
    <cellStyle name="40% - Accent4 8" xfId="625"/>
    <cellStyle name="40% - Accent4 8 2" xfId="4175"/>
    <cellStyle name="40% - Accent4 9" xfId="626"/>
    <cellStyle name="40% - Accent4 9 2" xfId="4176"/>
    <cellStyle name="40% - Accent5 10" xfId="627"/>
    <cellStyle name="40% - Accent5 10 2" xfId="4177"/>
    <cellStyle name="40% - Accent5 11" xfId="628"/>
    <cellStyle name="40% - Accent5 11 2" xfId="4178"/>
    <cellStyle name="40% - Accent5 12" xfId="629"/>
    <cellStyle name="40% - Accent5 12 2" xfId="4179"/>
    <cellStyle name="40% - Accent5 13" xfId="630"/>
    <cellStyle name="40% - Accent5 13 2" xfId="4180"/>
    <cellStyle name="40% - Accent5 14" xfId="631"/>
    <cellStyle name="40% - Accent5 14 2" xfId="4181"/>
    <cellStyle name="40% - Accent5 15" xfId="632"/>
    <cellStyle name="40% - Accent5 15 2" xfId="4182"/>
    <cellStyle name="40% - Accent5 16" xfId="633"/>
    <cellStyle name="40% - Accent5 16 2" xfId="4183"/>
    <cellStyle name="40% - Accent5 17" xfId="634"/>
    <cellStyle name="40% - Accent5 17 2" xfId="4184"/>
    <cellStyle name="40% - Accent5 18" xfId="635"/>
    <cellStyle name="40% - Accent5 18 2" xfId="4185"/>
    <cellStyle name="40% - Accent5 19" xfId="636"/>
    <cellStyle name="40% - Accent5 19 2" xfId="4186"/>
    <cellStyle name="40% - Accent5 2" xfId="637"/>
    <cellStyle name="40% - Accent5 2 2" xfId="638"/>
    <cellStyle name="40% - Accent5 2 2 2" xfId="4187"/>
    <cellStyle name="40% - Accent5 2 3" xfId="4188"/>
    <cellStyle name="40% - Accent5 20" xfId="639"/>
    <cellStyle name="40% - Accent5 20 2" xfId="4189"/>
    <cellStyle name="40% - Accent5 21" xfId="640"/>
    <cellStyle name="40% - Accent5 21 2" xfId="4190"/>
    <cellStyle name="40% - Accent5 22" xfId="641"/>
    <cellStyle name="40% - Accent5 22 2" xfId="4191"/>
    <cellStyle name="40% - Accent5 23" xfId="642"/>
    <cellStyle name="40% - Accent5 23 2" xfId="4192"/>
    <cellStyle name="40% - Accent5 24" xfId="643"/>
    <cellStyle name="40% - Accent5 24 2" xfId="4193"/>
    <cellStyle name="40% - Accent5 25" xfId="644"/>
    <cellStyle name="40% - Accent5 25 2" xfId="4194"/>
    <cellStyle name="40% - Accent5 26" xfId="645"/>
    <cellStyle name="40% - Accent5 26 2" xfId="4195"/>
    <cellStyle name="40% - Accent5 27" xfId="646"/>
    <cellStyle name="40% - Accent5 27 2" xfId="4196"/>
    <cellStyle name="40% - Accent5 28" xfId="647"/>
    <cellStyle name="40% - Accent5 28 2" xfId="4197"/>
    <cellStyle name="40% - Accent5 29" xfId="648"/>
    <cellStyle name="40% - Accent5 29 2" xfId="4198"/>
    <cellStyle name="40% - Accent5 3" xfId="649"/>
    <cellStyle name="40% - Accent5 3 2" xfId="4199"/>
    <cellStyle name="40% - Accent5 30" xfId="650"/>
    <cellStyle name="40% - Accent5 30 2" xfId="4200"/>
    <cellStyle name="40% - Accent5 31" xfId="651"/>
    <cellStyle name="40% - Accent5 31 2" xfId="4201"/>
    <cellStyle name="40% - Accent5 32" xfId="652"/>
    <cellStyle name="40% - Accent5 32 2" xfId="4202"/>
    <cellStyle name="40% - Accent5 33" xfId="653"/>
    <cellStyle name="40% - Accent5 33 2" xfId="4203"/>
    <cellStyle name="40% - Accent5 34" xfId="654"/>
    <cellStyle name="40% - Accent5 34 2" xfId="4204"/>
    <cellStyle name="40% - Accent5 35" xfId="655"/>
    <cellStyle name="40% - Accent5 35 2" xfId="4205"/>
    <cellStyle name="40% - Accent5 36" xfId="656"/>
    <cellStyle name="40% - Accent5 36 2" xfId="4206"/>
    <cellStyle name="40% - Accent5 37" xfId="657"/>
    <cellStyle name="40% - Accent5 37 2" xfId="4207"/>
    <cellStyle name="40% - Accent5 38" xfId="658"/>
    <cellStyle name="40% - Accent5 38 2" xfId="4208"/>
    <cellStyle name="40% - Accent5 39" xfId="659"/>
    <cellStyle name="40% - Accent5 39 2" xfId="4209"/>
    <cellStyle name="40% - Accent5 4" xfId="660"/>
    <cellStyle name="40% - Accent5 4 2" xfId="4210"/>
    <cellStyle name="40% - Accent5 40" xfId="661"/>
    <cellStyle name="40% - Accent5 40 2" xfId="4211"/>
    <cellStyle name="40% - Accent5 41" xfId="662"/>
    <cellStyle name="40% - Accent5 41 2" xfId="4212"/>
    <cellStyle name="40% - Accent5 42" xfId="663"/>
    <cellStyle name="40% - Accent5 42 2" xfId="4213"/>
    <cellStyle name="40% - Accent5 43" xfId="664"/>
    <cellStyle name="40% - Accent5 43 2" xfId="4214"/>
    <cellStyle name="40% - Accent5 44" xfId="665"/>
    <cellStyle name="40% - Accent5 44 2" xfId="4215"/>
    <cellStyle name="40% - Accent5 45" xfId="666"/>
    <cellStyle name="40% - Accent5 45 2" xfId="4216"/>
    <cellStyle name="40% - Accent5 46" xfId="667"/>
    <cellStyle name="40% - Accent5 46 2" xfId="4217"/>
    <cellStyle name="40% - Accent5 47" xfId="668"/>
    <cellStyle name="40% - Accent5 47 2" xfId="4218"/>
    <cellStyle name="40% - Accent5 48" xfId="669"/>
    <cellStyle name="40% - Accent5 48 2" xfId="4219"/>
    <cellStyle name="40% - Accent5 49" xfId="670"/>
    <cellStyle name="40% - Accent5 49 2" xfId="4220"/>
    <cellStyle name="40% - Accent5 5" xfId="671"/>
    <cellStyle name="40% - Accent5 5 2" xfId="4221"/>
    <cellStyle name="40% - Accent5 50" xfId="672"/>
    <cellStyle name="40% - Accent5 50 2" xfId="4222"/>
    <cellStyle name="40% - Accent5 51" xfId="673"/>
    <cellStyle name="40% - Accent5 51 2" xfId="4223"/>
    <cellStyle name="40% - Accent5 52" xfId="674"/>
    <cellStyle name="40% - Accent5 52 2" xfId="4224"/>
    <cellStyle name="40% - Accent5 53" xfId="675"/>
    <cellStyle name="40% - Accent5 53 2" xfId="4225"/>
    <cellStyle name="40% - Accent5 54" xfId="676"/>
    <cellStyle name="40% - Accent5 54 2" xfId="4226"/>
    <cellStyle name="40% - Accent5 55" xfId="677"/>
    <cellStyle name="40% - Accent5 55 2" xfId="4227"/>
    <cellStyle name="40% - Accent5 56" xfId="678"/>
    <cellStyle name="40% - Accent5 56 2" xfId="4228"/>
    <cellStyle name="40% - Accent5 57" xfId="679"/>
    <cellStyle name="40% - Accent5 57 2" xfId="4229"/>
    <cellStyle name="40% - Accent5 58" xfId="680"/>
    <cellStyle name="40% - Accent5 58 2" xfId="4230"/>
    <cellStyle name="40% - Accent5 59" xfId="681"/>
    <cellStyle name="40% - Accent5 59 2" xfId="4231"/>
    <cellStyle name="40% - Accent5 6" xfId="682"/>
    <cellStyle name="40% - Accent5 6 2" xfId="4232"/>
    <cellStyle name="40% - Accent5 60" xfId="4233"/>
    <cellStyle name="40% - Accent5 7" xfId="683"/>
    <cellStyle name="40% - Accent5 7 2" xfId="4234"/>
    <cellStyle name="40% - Accent5 8" xfId="684"/>
    <cellStyle name="40% - Accent5 8 2" xfId="4235"/>
    <cellStyle name="40% - Accent5 9" xfId="685"/>
    <cellStyle name="40% - Accent5 9 2" xfId="4236"/>
    <cellStyle name="40% - Accent6 10" xfId="686"/>
    <cellStyle name="40% - Accent6 10 2" xfId="4237"/>
    <cellStyle name="40% - Accent6 11" xfId="687"/>
    <cellStyle name="40% - Accent6 11 2" xfId="4238"/>
    <cellStyle name="40% - Accent6 12" xfId="688"/>
    <cellStyle name="40% - Accent6 12 2" xfId="4239"/>
    <cellStyle name="40% - Accent6 13" xfId="689"/>
    <cellStyle name="40% - Accent6 13 2" xfId="4240"/>
    <cellStyle name="40% - Accent6 14" xfId="690"/>
    <cellStyle name="40% - Accent6 14 2" xfId="4241"/>
    <cellStyle name="40% - Accent6 15" xfId="691"/>
    <cellStyle name="40% - Accent6 15 2" xfId="4242"/>
    <cellStyle name="40% - Accent6 16" xfId="692"/>
    <cellStyle name="40% - Accent6 16 2" xfId="4243"/>
    <cellStyle name="40% - Accent6 17" xfId="693"/>
    <cellStyle name="40% - Accent6 17 2" xfId="4244"/>
    <cellStyle name="40% - Accent6 18" xfId="694"/>
    <cellStyle name="40% - Accent6 18 2" xfId="4245"/>
    <cellStyle name="40% - Accent6 19" xfId="695"/>
    <cellStyle name="40% - Accent6 19 2" xfId="4246"/>
    <cellStyle name="40% - Accent6 2" xfId="696"/>
    <cellStyle name="40% - Accent6 2 2" xfId="697"/>
    <cellStyle name="40% - Accent6 2 2 2" xfId="4247"/>
    <cellStyle name="40% - Accent6 2 3" xfId="4248"/>
    <cellStyle name="40% - Accent6 20" xfId="698"/>
    <cellStyle name="40% - Accent6 20 2" xfId="4249"/>
    <cellStyle name="40% - Accent6 21" xfId="699"/>
    <cellStyle name="40% - Accent6 21 2" xfId="4250"/>
    <cellStyle name="40% - Accent6 22" xfId="700"/>
    <cellStyle name="40% - Accent6 22 2" xfId="4251"/>
    <cellStyle name="40% - Accent6 23" xfId="701"/>
    <cellStyle name="40% - Accent6 23 2" xfId="4252"/>
    <cellStyle name="40% - Accent6 24" xfId="702"/>
    <cellStyle name="40% - Accent6 24 2" xfId="4253"/>
    <cellStyle name="40% - Accent6 25" xfId="703"/>
    <cellStyle name="40% - Accent6 25 2" xfId="4254"/>
    <cellStyle name="40% - Accent6 26" xfId="704"/>
    <cellStyle name="40% - Accent6 26 2" xfId="4255"/>
    <cellStyle name="40% - Accent6 27" xfId="705"/>
    <cellStyle name="40% - Accent6 27 2" xfId="4256"/>
    <cellStyle name="40% - Accent6 28" xfId="706"/>
    <cellStyle name="40% - Accent6 28 2" xfId="4257"/>
    <cellStyle name="40% - Accent6 29" xfId="707"/>
    <cellStyle name="40% - Accent6 29 2" xfId="4258"/>
    <cellStyle name="40% - Accent6 3" xfId="708"/>
    <cellStyle name="40% - Accent6 3 2" xfId="4259"/>
    <cellStyle name="40% - Accent6 30" xfId="709"/>
    <cellStyle name="40% - Accent6 30 2" xfId="4260"/>
    <cellStyle name="40% - Accent6 31" xfId="710"/>
    <cellStyle name="40% - Accent6 31 2" xfId="4261"/>
    <cellStyle name="40% - Accent6 32" xfId="711"/>
    <cellStyle name="40% - Accent6 32 2" xfId="4262"/>
    <cellStyle name="40% - Accent6 33" xfId="712"/>
    <cellStyle name="40% - Accent6 33 2" xfId="4263"/>
    <cellStyle name="40% - Accent6 34" xfId="713"/>
    <cellStyle name="40% - Accent6 34 2" xfId="4264"/>
    <cellStyle name="40% - Accent6 35" xfId="714"/>
    <cellStyle name="40% - Accent6 35 2" xfId="4265"/>
    <cellStyle name="40% - Accent6 36" xfId="715"/>
    <cellStyle name="40% - Accent6 36 2" xfId="4266"/>
    <cellStyle name="40% - Accent6 37" xfId="716"/>
    <cellStyle name="40% - Accent6 37 2" xfId="4267"/>
    <cellStyle name="40% - Accent6 38" xfId="717"/>
    <cellStyle name="40% - Accent6 38 2" xfId="4268"/>
    <cellStyle name="40% - Accent6 39" xfId="718"/>
    <cellStyle name="40% - Accent6 39 2" xfId="4269"/>
    <cellStyle name="40% - Accent6 4" xfId="719"/>
    <cellStyle name="40% - Accent6 4 2" xfId="4270"/>
    <cellStyle name="40% - Accent6 40" xfId="720"/>
    <cellStyle name="40% - Accent6 40 2" xfId="4271"/>
    <cellStyle name="40% - Accent6 41" xfId="721"/>
    <cellStyle name="40% - Accent6 41 2" xfId="4272"/>
    <cellStyle name="40% - Accent6 42" xfId="722"/>
    <cellStyle name="40% - Accent6 42 2" xfId="4273"/>
    <cellStyle name="40% - Accent6 43" xfId="723"/>
    <cellStyle name="40% - Accent6 43 2" xfId="4274"/>
    <cellStyle name="40% - Accent6 44" xfId="724"/>
    <cellStyle name="40% - Accent6 44 2" xfId="4275"/>
    <cellStyle name="40% - Accent6 45" xfId="725"/>
    <cellStyle name="40% - Accent6 45 2" xfId="4276"/>
    <cellStyle name="40% - Accent6 46" xfId="726"/>
    <cellStyle name="40% - Accent6 46 2" xfId="4277"/>
    <cellStyle name="40% - Accent6 47" xfId="727"/>
    <cellStyle name="40% - Accent6 47 2" xfId="4278"/>
    <cellStyle name="40% - Accent6 48" xfId="728"/>
    <cellStyle name="40% - Accent6 48 2" xfId="4279"/>
    <cellStyle name="40% - Accent6 49" xfId="729"/>
    <cellStyle name="40% - Accent6 49 2" xfId="4280"/>
    <cellStyle name="40% - Accent6 5" xfId="730"/>
    <cellStyle name="40% - Accent6 5 2" xfId="4281"/>
    <cellStyle name="40% - Accent6 50" xfId="731"/>
    <cellStyle name="40% - Accent6 50 2" xfId="4282"/>
    <cellStyle name="40% - Accent6 51" xfId="732"/>
    <cellStyle name="40% - Accent6 51 2" xfId="4283"/>
    <cellStyle name="40% - Accent6 52" xfId="733"/>
    <cellStyle name="40% - Accent6 52 2" xfId="4284"/>
    <cellStyle name="40% - Accent6 53" xfId="734"/>
    <cellStyle name="40% - Accent6 53 2" xfId="4285"/>
    <cellStyle name="40% - Accent6 54" xfId="735"/>
    <cellStyle name="40% - Accent6 54 2" xfId="4286"/>
    <cellStyle name="40% - Accent6 55" xfId="736"/>
    <cellStyle name="40% - Accent6 55 2" xfId="4287"/>
    <cellStyle name="40% - Accent6 56" xfId="737"/>
    <cellStyle name="40% - Accent6 56 2" xfId="4288"/>
    <cellStyle name="40% - Accent6 57" xfId="738"/>
    <cellStyle name="40% - Accent6 57 2" xfId="4289"/>
    <cellStyle name="40% - Accent6 58" xfId="739"/>
    <cellStyle name="40% - Accent6 58 2" xfId="4290"/>
    <cellStyle name="40% - Accent6 59" xfId="740"/>
    <cellStyle name="40% - Accent6 59 2" xfId="4291"/>
    <cellStyle name="40% - Accent6 6" xfId="741"/>
    <cellStyle name="40% - Accent6 6 2" xfId="4292"/>
    <cellStyle name="40% - Accent6 60" xfId="4293"/>
    <cellStyle name="40% - Accent6 7" xfId="742"/>
    <cellStyle name="40% - Accent6 7 2" xfId="4294"/>
    <cellStyle name="40% - Accent6 8" xfId="743"/>
    <cellStyle name="40% - Accent6 8 2" xfId="4295"/>
    <cellStyle name="40% - Accent6 9" xfId="744"/>
    <cellStyle name="40% - Accent6 9 2" xfId="4296"/>
    <cellStyle name="60% - Accent1 10" xfId="745"/>
    <cellStyle name="60% - Accent1 10 2" xfId="4297"/>
    <cellStyle name="60% - Accent1 11" xfId="746"/>
    <cellStyle name="60% - Accent1 11 2" xfId="4298"/>
    <cellStyle name="60% - Accent1 12" xfId="747"/>
    <cellStyle name="60% - Accent1 12 2" xfId="4299"/>
    <cellStyle name="60% - Accent1 13" xfId="748"/>
    <cellStyle name="60% - Accent1 13 2" xfId="4300"/>
    <cellStyle name="60% - Accent1 14" xfId="749"/>
    <cellStyle name="60% - Accent1 14 2" xfId="4301"/>
    <cellStyle name="60% - Accent1 15" xfId="750"/>
    <cellStyle name="60% - Accent1 15 2" xfId="4302"/>
    <cellStyle name="60% - Accent1 16" xfId="751"/>
    <cellStyle name="60% - Accent1 16 2" xfId="4303"/>
    <cellStyle name="60% - Accent1 17" xfId="752"/>
    <cellStyle name="60% - Accent1 17 2" xfId="4304"/>
    <cellStyle name="60% - Accent1 18" xfId="753"/>
    <cellStyle name="60% - Accent1 18 2" xfId="4305"/>
    <cellStyle name="60% - Accent1 19" xfId="754"/>
    <cellStyle name="60% - Accent1 19 2" xfId="4306"/>
    <cellStyle name="60% - Accent1 2" xfId="755"/>
    <cellStyle name="60% - Accent1 2 2" xfId="756"/>
    <cellStyle name="60% - Accent1 2 2 2" xfId="4307"/>
    <cellStyle name="60% - Accent1 2 3" xfId="4308"/>
    <cellStyle name="60% - Accent1 20" xfId="757"/>
    <cellStyle name="60% - Accent1 20 2" xfId="4309"/>
    <cellStyle name="60% - Accent1 21" xfId="758"/>
    <cellStyle name="60% - Accent1 21 2" xfId="4310"/>
    <cellStyle name="60% - Accent1 22" xfId="759"/>
    <cellStyle name="60% - Accent1 22 2" xfId="4311"/>
    <cellStyle name="60% - Accent1 23" xfId="760"/>
    <cellStyle name="60% - Accent1 23 2" xfId="4312"/>
    <cellStyle name="60% - Accent1 24" xfId="761"/>
    <cellStyle name="60% - Accent1 24 2" xfId="4313"/>
    <cellStyle name="60% - Accent1 25" xfId="762"/>
    <cellStyle name="60% - Accent1 25 2" xfId="4314"/>
    <cellStyle name="60% - Accent1 26" xfId="763"/>
    <cellStyle name="60% - Accent1 26 2" xfId="4315"/>
    <cellStyle name="60% - Accent1 27" xfId="764"/>
    <cellStyle name="60% - Accent1 27 2" xfId="4316"/>
    <cellStyle name="60% - Accent1 28" xfId="765"/>
    <cellStyle name="60% - Accent1 28 2" xfId="4317"/>
    <cellStyle name="60% - Accent1 29" xfId="766"/>
    <cellStyle name="60% - Accent1 29 2" xfId="4318"/>
    <cellStyle name="60% - Accent1 3" xfId="767"/>
    <cellStyle name="60% - Accent1 3 2" xfId="4319"/>
    <cellStyle name="60% - Accent1 30" xfId="768"/>
    <cellStyle name="60% - Accent1 30 2" xfId="4320"/>
    <cellStyle name="60% - Accent1 31" xfId="769"/>
    <cellStyle name="60% - Accent1 31 2" xfId="4321"/>
    <cellStyle name="60% - Accent1 32" xfId="770"/>
    <cellStyle name="60% - Accent1 32 2" xfId="4322"/>
    <cellStyle name="60% - Accent1 33" xfId="771"/>
    <cellStyle name="60% - Accent1 33 2" xfId="4323"/>
    <cellStyle name="60% - Accent1 34" xfId="772"/>
    <cellStyle name="60% - Accent1 34 2" xfId="4324"/>
    <cellStyle name="60% - Accent1 35" xfId="773"/>
    <cellStyle name="60% - Accent1 35 2" xfId="4325"/>
    <cellStyle name="60% - Accent1 36" xfId="774"/>
    <cellStyle name="60% - Accent1 36 2" xfId="4326"/>
    <cellStyle name="60% - Accent1 37" xfId="775"/>
    <cellStyle name="60% - Accent1 37 2" xfId="4327"/>
    <cellStyle name="60% - Accent1 38" xfId="776"/>
    <cellStyle name="60% - Accent1 38 2" xfId="4328"/>
    <cellStyle name="60% - Accent1 39" xfId="777"/>
    <cellStyle name="60% - Accent1 39 2" xfId="4329"/>
    <cellStyle name="60% - Accent1 4" xfId="778"/>
    <cellStyle name="60% - Accent1 4 2" xfId="4330"/>
    <cellStyle name="60% - Accent1 40" xfId="779"/>
    <cellStyle name="60% - Accent1 40 2" xfId="4331"/>
    <cellStyle name="60% - Accent1 41" xfId="780"/>
    <cellStyle name="60% - Accent1 41 2" xfId="4332"/>
    <cellStyle name="60% - Accent1 42" xfId="781"/>
    <cellStyle name="60% - Accent1 42 2" xfId="4333"/>
    <cellStyle name="60% - Accent1 43" xfId="782"/>
    <cellStyle name="60% - Accent1 43 2" xfId="4334"/>
    <cellStyle name="60% - Accent1 44" xfId="783"/>
    <cellStyle name="60% - Accent1 44 2" xfId="4335"/>
    <cellStyle name="60% - Accent1 45" xfId="784"/>
    <cellStyle name="60% - Accent1 45 2" xfId="4336"/>
    <cellStyle name="60% - Accent1 46" xfId="785"/>
    <cellStyle name="60% - Accent1 46 2" xfId="4337"/>
    <cellStyle name="60% - Accent1 47" xfId="786"/>
    <cellStyle name="60% - Accent1 47 2" xfId="4338"/>
    <cellStyle name="60% - Accent1 48" xfId="787"/>
    <cellStyle name="60% - Accent1 48 2" xfId="4339"/>
    <cellStyle name="60% - Accent1 49" xfId="788"/>
    <cellStyle name="60% - Accent1 49 2" xfId="4340"/>
    <cellStyle name="60% - Accent1 5" xfId="789"/>
    <cellStyle name="60% - Accent1 5 2" xfId="4341"/>
    <cellStyle name="60% - Accent1 50" xfId="790"/>
    <cellStyle name="60% - Accent1 50 2" xfId="4342"/>
    <cellStyle name="60% - Accent1 51" xfId="791"/>
    <cellStyle name="60% - Accent1 51 2" xfId="4343"/>
    <cellStyle name="60% - Accent1 52" xfId="792"/>
    <cellStyle name="60% - Accent1 52 2" xfId="4344"/>
    <cellStyle name="60% - Accent1 53" xfId="793"/>
    <cellStyle name="60% - Accent1 53 2" xfId="4345"/>
    <cellStyle name="60% - Accent1 54" xfId="794"/>
    <cellStyle name="60% - Accent1 54 2" xfId="4346"/>
    <cellStyle name="60% - Accent1 55" xfId="795"/>
    <cellStyle name="60% - Accent1 55 2" xfId="4347"/>
    <cellStyle name="60% - Accent1 56" xfId="796"/>
    <cellStyle name="60% - Accent1 56 2" xfId="4348"/>
    <cellStyle name="60% - Accent1 57" xfId="797"/>
    <cellStyle name="60% - Accent1 57 2" xfId="4349"/>
    <cellStyle name="60% - Accent1 58" xfId="798"/>
    <cellStyle name="60% - Accent1 58 2" xfId="4350"/>
    <cellStyle name="60% - Accent1 59" xfId="799"/>
    <cellStyle name="60% - Accent1 59 2" xfId="4351"/>
    <cellStyle name="60% - Accent1 6" xfId="800"/>
    <cellStyle name="60% - Accent1 6 2" xfId="4352"/>
    <cellStyle name="60% - Accent1 60" xfId="4353"/>
    <cellStyle name="60% - Accent1 7" xfId="801"/>
    <cellStyle name="60% - Accent1 7 2" xfId="4354"/>
    <cellStyle name="60% - Accent1 8" xfId="802"/>
    <cellStyle name="60% - Accent1 8 2" xfId="4355"/>
    <cellStyle name="60% - Accent1 9" xfId="803"/>
    <cellStyle name="60% - Accent1 9 2" xfId="4356"/>
    <cellStyle name="60% - Accent2 10" xfId="804"/>
    <cellStyle name="60% - Accent2 10 2" xfId="4357"/>
    <cellStyle name="60% - Accent2 11" xfId="805"/>
    <cellStyle name="60% - Accent2 11 2" xfId="4358"/>
    <cellStyle name="60% - Accent2 12" xfId="806"/>
    <cellStyle name="60% - Accent2 12 2" xfId="4359"/>
    <cellStyle name="60% - Accent2 13" xfId="807"/>
    <cellStyle name="60% - Accent2 13 2" xfId="4360"/>
    <cellStyle name="60% - Accent2 14" xfId="808"/>
    <cellStyle name="60% - Accent2 14 2" xfId="4361"/>
    <cellStyle name="60% - Accent2 15" xfId="809"/>
    <cellStyle name="60% - Accent2 15 2" xfId="4362"/>
    <cellStyle name="60% - Accent2 16" xfId="810"/>
    <cellStyle name="60% - Accent2 16 2" xfId="4363"/>
    <cellStyle name="60% - Accent2 17" xfId="811"/>
    <cellStyle name="60% - Accent2 17 2" xfId="4364"/>
    <cellStyle name="60% - Accent2 18" xfId="812"/>
    <cellStyle name="60% - Accent2 18 2" xfId="4365"/>
    <cellStyle name="60% - Accent2 19" xfId="813"/>
    <cellStyle name="60% - Accent2 19 2" xfId="4366"/>
    <cellStyle name="60% - Accent2 2" xfId="814"/>
    <cellStyle name="60% - Accent2 2 2" xfId="815"/>
    <cellStyle name="60% - Accent2 2 2 2" xfId="4367"/>
    <cellStyle name="60% - Accent2 2 3" xfId="4368"/>
    <cellStyle name="60% - Accent2 20" xfId="816"/>
    <cellStyle name="60% - Accent2 20 2" xfId="4369"/>
    <cellStyle name="60% - Accent2 21" xfId="817"/>
    <cellStyle name="60% - Accent2 21 2" xfId="4370"/>
    <cellStyle name="60% - Accent2 22" xfId="818"/>
    <cellStyle name="60% - Accent2 22 2" xfId="4371"/>
    <cellStyle name="60% - Accent2 23" xfId="819"/>
    <cellStyle name="60% - Accent2 23 2" xfId="4372"/>
    <cellStyle name="60% - Accent2 24" xfId="820"/>
    <cellStyle name="60% - Accent2 24 2" xfId="4373"/>
    <cellStyle name="60% - Accent2 25" xfId="821"/>
    <cellStyle name="60% - Accent2 25 2" xfId="4374"/>
    <cellStyle name="60% - Accent2 26" xfId="822"/>
    <cellStyle name="60% - Accent2 26 2" xfId="4375"/>
    <cellStyle name="60% - Accent2 27" xfId="823"/>
    <cellStyle name="60% - Accent2 27 2" xfId="4376"/>
    <cellStyle name="60% - Accent2 28" xfId="824"/>
    <cellStyle name="60% - Accent2 28 2" xfId="4377"/>
    <cellStyle name="60% - Accent2 29" xfId="825"/>
    <cellStyle name="60% - Accent2 29 2" xfId="4378"/>
    <cellStyle name="60% - Accent2 3" xfId="826"/>
    <cellStyle name="60% - Accent2 3 2" xfId="4379"/>
    <cellStyle name="60% - Accent2 30" xfId="827"/>
    <cellStyle name="60% - Accent2 30 2" xfId="4380"/>
    <cellStyle name="60% - Accent2 31" xfId="828"/>
    <cellStyle name="60% - Accent2 31 2" xfId="4381"/>
    <cellStyle name="60% - Accent2 32" xfId="829"/>
    <cellStyle name="60% - Accent2 32 2" xfId="4382"/>
    <cellStyle name="60% - Accent2 33" xfId="830"/>
    <cellStyle name="60% - Accent2 33 2" xfId="4383"/>
    <cellStyle name="60% - Accent2 34" xfId="831"/>
    <cellStyle name="60% - Accent2 34 2" xfId="4384"/>
    <cellStyle name="60% - Accent2 35" xfId="832"/>
    <cellStyle name="60% - Accent2 35 2" xfId="4385"/>
    <cellStyle name="60% - Accent2 36" xfId="833"/>
    <cellStyle name="60% - Accent2 36 2" xfId="4386"/>
    <cellStyle name="60% - Accent2 37" xfId="834"/>
    <cellStyle name="60% - Accent2 37 2" xfId="4387"/>
    <cellStyle name="60% - Accent2 38" xfId="835"/>
    <cellStyle name="60% - Accent2 38 2" xfId="4388"/>
    <cellStyle name="60% - Accent2 39" xfId="836"/>
    <cellStyle name="60% - Accent2 39 2" xfId="4389"/>
    <cellStyle name="60% - Accent2 4" xfId="837"/>
    <cellStyle name="60% - Accent2 4 2" xfId="4390"/>
    <cellStyle name="60% - Accent2 40" xfId="838"/>
    <cellStyle name="60% - Accent2 40 2" xfId="4391"/>
    <cellStyle name="60% - Accent2 41" xfId="839"/>
    <cellStyle name="60% - Accent2 41 2" xfId="4392"/>
    <cellStyle name="60% - Accent2 42" xfId="840"/>
    <cellStyle name="60% - Accent2 42 2" xfId="4393"/>
    <cellStyle name="60% - Accent2 43" xfId="841"/>
    <cellStyle name="60% - Accent2 43 2" xfId="4394"/>
    <cellStyle name="60% - Accent2 44" xfId="842"/>
    <cellStyle name="60% - Accent2 44 2" xfId="4395"/>
    <cellStyle name="60% - Accent2 45" xfId="843"/>
    <cellStyle name="60% - Accent2 45 2" xfId="4396"/>
    <cellStyle name="60% - Accent2 46" xfId="844"/>
    <cellStyle name="60% - Accent2 46 2" xfId="4397"/>
    <cellStyle name="60% - Accent2 47" xfId="845"/>
    <cellStyle name="60% - Accent2 47 2" xfId="4398"/>
    <cellStyle name="60% - Accent2 48" xfId="846"/>
    <cellStyle name="60% - Accent2 48 2" xfId="4399"/>
    <cellStyle name="60% - Accent2 49" xfId="847"/>
    <cellStyle name="60% - Accent2 49 2" xfId="4400"/>
    <cellStyle name="60% - Accent2 5" xfId="848"/>
    <cellStyle name="60% - Accent2 5 2" xfId="4401"/>
    <cellStyle name="60% - Accent2 50" xfId="849"/>
    <cellStyle name="60% - Accent2 50 2" xfId="4402"/>
    <cellStyle name="60% - Accent2 51" xfId="850"/>
    <cellStyle name="60% - Accent2 51 2" xfId="4403"/>
    <cellStyle name="60% - Accent2 52" xfId="851"/>
    <cellStyle name="60% - Accent2 52 2" xfId="4404"/>
    <cellStyle name="60% - Accent2 53" xfId="852"/>
    <cellStyle name="60% - Accent2 53 2" xfId="4405"/>
    <cellStyle name="60% - Accent2 54" xfId="853"/>
    <cellStyle name="60% - Accent2 54 2" xfId="4406"/>
    <cellStyle name="60% - Accent2 55" xfId="854"/>
    <cellStyle name="60% - Accent2 55 2" xfId="4407"/>
    <cellStyle name="60% - Accent2 56" xfId="855"/>
    <cellStyle name="60% - Accent2 56 2" xfId="4408"/>
    <cellStyle name="60% - Accent2 57" xfId="856"/>
    <cellStyle name="60% - Accent2 57 2" xfId="4409"/>
    <cellStyle name="60% - Accent2 58" xfId="857"/>
    <cellStyle name="60% - Accent2 58 2" xfId="4410"/>
    <cellStyle name="60% - Accent2 59" xfId="858"/>
    <cellStyle name="60% - Accent2 59 2" xfId="4411"/>
    <cellStyle name="60% - Accent2 6" xfId="859"/>
    <cellStyle name="60% - Accent2 6 2" xfId="4412"/>
    <cellStyle name="60% - Accent2 60" xfId="4413"/>
    <cellStyle name="60% - Accent2 7" xfId="860"/>
    <cellStyle name="60% - Accent2 7 2" xfId="4414"/>
    <cellStyle name="60% - Accent2 8" xfId="861"/>
    <cellStyle name="60% - Accent2 8 2" xfId="4415"/>
    <cellStyle name="60% - Accent2 9" xfId="862"/>
    <cellStyle name="60% - Accent2 9 2" xfId="4416"/>
    <cellStyle name="60% - Accent3 10" xfId="863"/>
    <cellStyle name="60% - Accent3 10 2" xfId="4417"/>
    <cellStyle name="60% - Accent3 11" xfId="864"/>
    <cellStyle name="60% - Accent3 11 2" xfId="4418"/>
    <cellStyle name="60% - Accent3 12" xfId="865"/>
    <cellStyle name="60% - Accent3 12 2" xfId="4419"/>
    <cellStyle name="60% - Accent3 13" xfId="866"/>
    <cellStyle name="60% - Accent3 13 2" xfId="4420"/>
    <cellStyle name="60% - Accent3 14" xfId="867"/>
    <cellStyle name="60% - Accent3 14 2" xfId="4421"/>
    <cellStyle name="60% - Accent3 15" xfId="868"/>
    <cellStyle name="60% - Accent3 15 2" xfId="4422"/>
    <cellStyle name="60% - Accent3 16" xfId="869"/>
    <cellStyle name="60% - Accent3 16 2" xfId="4423"/>
    <cellStyle name="60% - Accent3 17" xfId="870"/>
    <cellStyle name="60% - Accent3 17 2" xfId="4424"/>
    <cellStyle name="60% - Accent3 18" xfId="871"/>
    <cellStyle name="60% - Accent3 18 2" xfId="4425"/>
    <cellStyle name="60% - Accent3 19" xfId="872"/>
    <cellStyle name="60% - Accent3 19 2" xfId="4426"/>
    <cellStyle name="60% - Accent3 2" xfId="873"/>
    <cellStyle name="60% - Accent3 2 2" xfId="874"/>
    <cellStyle name="60% - Accent3 2 2 2" xfId="4427"/>
    <cellStyle name="60% - Accent3 2 3" xfId="4428"/>
    <cellStyle name="60% - Accent3 20" xfId="875"/>
    <cellStyle name="60% - Accent3 20 2" xfId="4429"/>
    <cellStyle name="60% - Accent3 21" xfId="876"/>
    <cellStyle name="60% - Accent3 21 2" xfId="4430"/>
    <cellStyle name="60% - Accent3 22" xfId="877"/>
    <cellStyle name="60% - Accent3 22 2" xfId="4431"/>
    <cellStyle name="60% - Accent3 23" xfId="878"/>
    <cellStyle name="60% - Accent3 23 2" xfId="4432"/>
    <cellStyle name="60% - Accent3 24" xfId="879"/>
    <cellStyle name="60% - Accent3 24 2" xfId="4433"/>
    <cellStyle name="60% - Accent3 25" xfId="880"/>
    <cellStyle name="60% - Accent3 25 2" xfId="4434"/>
    <cellStyle name="60% - Accent3 26" xfId="881"/>
    <cellStyle name="60% - Accent3 26 2" xfId="4435"/>
    <cellStyle name="60% - Accent3 27" xfId="882"/>
    <cellStyle name="60% - Accent3 27 2" xfId="4436"/>
    <cellStyle name="60% - Accent3 28" xfId="883"/>
    <cellStyle name="60% - Accent3 28 2" xfId="4437"/>
    <cellStyle name="60% - Accent3 29" xfId="884"/>
    <cellStyle name="60% - Accent3 29 2" xfId="4438"/>
    <cellStyle name="60% - Accent3 3" xfId="885"/>
    <cellStyle name="60% - Accent3 3 2" xfId="4439"/>
    <cellStyle name="60% - Accent3 30" xfId="886"/>
    <cellStyle name="60% - Accent3 30 2" xfId="4440"/>
    <cellStyle name="60% - Accent3 31" xfId="887"/>
    <cellStyle name="60% - Accent3 31 2" xfId="4441"/>
    <cellStyle name="60% - Accent3 32" xfId="888"/>
    <cellStyle name="60% - Accent3 32 2" xfId="4442"/>
    <cellStyle name="60% - Accent3 33" xfId="889"/>
    <cellStyle name="60% - Accent3 33 2" xfId="4443"/>
    <cellStyle name="60% - Accent3 34" xfId="890"/>
    <cellStyle name="60% - Accent3 34 2" xfId="4444"/>
    <cellStyle name="60% - Accent3 35" xfId="891"/>
    <cellStyle name="60% - Accent3 35 2" xfId="4445"/>
    <cellStyle name="60% - Accent3 36" xfId="892"/>
    <cellStyle name="60% - Accent3 36 2" xfId="4446"/>
    <cellStyle name="60% - Accent3 37" xfId="893"/>
    <cellStyle name="60% - Accent3 37 2" xfId="4447"/>
    <cellStyle name="60% - Accent3 38" xfId="894"/>
    <cellStyle name="60% - Accent3 38 2" xfId="4448"/>
    <cellStyle name="60% - Accent3 39" xfId="895"/>
    <cellStyle name="60% - Accent3 39 2" xfId="4449"/>
    <cellStyle name="60% - Accent3 4" xfId="896"/>
    <cellStyle name="60% - Accent3 4 2" xfId="4450"/>
    <cellStyle name="60% - Accent3 40" xfId="897"/>
    <cellStyle name="60% - Accent3 40 2" xfId="4451"/>
    <cellStyle name="60% - Accent3 41" xfId="898"/>
    <cellStyle name="60% - Accent3 41 2" xfId="4452"/>
    <cellStyle name="60% - Accent3 42" xfId="899"/>
    <cellStyle name="60% - Accent3 42 2" xfId="4453"/>
    <cellStyle name="60% - Accent3 43" xfId="900"/>
    <cellStyle name="60% - Accent3 43 2" xfId="4454"/>
    <cellStyle name="60% - Accent3 44" xfId="901"/>
    <cellStyle name="60% - Accent3 44 2" xfId="4455"/>
    <cellStyle name="60% - Accent3 45" xfId="902"/>
    <cellStyle name="60% - Accent3 45 2" xfId="4456"/>
    <cellStyle name="60% - Accent3 46" xfId="903"/>
    <cellStyle name="60% - Accent3 46 2" xfId="4457"/>
    <cellStyle name="60% - Accent3 47" xfId="904"/>
    <cellStyle name="60% - Accent3 47 2" xfId="4458"/>
    <cellStyle name="60% - Accent3 48" xfId="905"/>
    <cellStyle name="60% - Accent3 48 2" xfId="4459"/>
    <cellStyle name="60% - Accent3 49" xfId="906"/>
    <cellStyle name="60% - Accent3 49 2" xfId="4460"/>
    <cellStyle name="60% - Accent3 5" xfId="907"/>
    <cellStyle name="60% - Accent3 5 2" xfId="4461"/>
    <cellStyle name="60% - Accent3 50" xfId="908"/>
    <cellStyle name="60% - Accent3 50 2" xfId="4462"/>
    <cellStyle name="60% - Accent3 51" xfId="909"/>
    <cellStyle name="60% - Accent3 51 2" xfId="4463"/>
    <cellStyle name="60% - Accent3 52" xfId="910"/>
    <cellStyle name="60% - Accent3 52 2" xfId="4464"/>
    <cellStyle name="60% - Accent3 53" xfId="911"/>
    <cellStyle name="60% - Accent3 53 2" xfId="4465"/>
    <cellStyle name="60% - Accent3 54" xfId="912"/>
    <cellStyle name="60% - Accent3 54 2" xfId="4466"/>
    <cellStyle name="60% - Accent3 55" xfId="913"/>
    <cellStyle name="60% - Accent3 55 2" xfId="4467"/>
    <cellStyle name="60% - Accent3 56" xfId="914"/>
    <cellStyle name="60% - Accent3 56 2" xfId="4468"/>
    <cellStyle name="60% - Accent3 57" xfId="915"/>
    <cellStyle name="60% - Accent3 57 2" xfId="4469"/>
    <cellStyle name="60% - Accent3 58" xfId="916"/>
    <cellStyle name="60% - Accent3 58 2" xfId="4470"/>
    <cellStyle name="60% - Accent3 59" xfId="917"/>
    <cellStyle name="60% - Accent3 59 2" xfId="4471"/>
    <cellStyle name="60% - Accent3 6" xfId="918"/>
    <cellStyle name="60% - Accent3 6 2" xfId="4472"/>
    <cellStyle name="60% - Accent3 60" xfId="4473"/>
    <cellStyle name="60% - Accent3 7" xfId="919"/>
    <cellStyle name="60% - Accent3 7 2" xfId="4474"/>
    <cellStyle name="60% - Accent3 8" xfId="920"/>
    <cellStyle name="60% - Accent3 8 2" xfId="4475"/>
    <cellStyle name="60% - Accent3 9" xfId="921"/>
    <cellStyle name="60% - Accent3 9 2" xfId="4476"/>
    <cellStyle name="60% - Accent4 10" xfId="922"/>
    <cellStyle name="60% - Accent4 10 2" xfId="4477"/>
    <cellStyle name="60% - Accent4 11" xfId="923"/>
    <cellStyle name="60% - Accent4 11 2" xfId="4478"/>
    <cellStyle name="60% - Accent4 12" xfId="924"/>
    <cellStyle name="60% - Accent4 12 2" xfId="4479"/>
    <cellStyle name="60% - Accent4 13" xfId="925"/>
    <cellStyle name="60% - Accent4 13 2" xfId="4480"/>
    <cellStyle name="60% - Accent4 14" xfId="926"/>
    <cellStyle name="60% - Accent4 14 2" xfId="4481"/>
    <cellStyle name="60% - Accent4 15" xfId="927"/>
    <cellStyle name="60% - Accent4 15 2" xfId="4482"/>
    <cellStyle name="60% - Accent4 16" xfId="928"/>
    <cellStyle name="60% - Accent4 16 2" xfId="4483"/>
    <cellStyle name="60% - Accent4 17" xfId="929"/>
    <cellStyle name="60% - Accent4 17 2" xfId="4484"/>
    <cellStyle name="60% - Accent4 18" xfId="930"/>
    <cellStyle name="60% - Accent4 18 2" xfId="4485"/>
    <cellStyle name="60% - Accent4 19" xfId="931"/>
    <cellStyle name="60% - Accent4 19 2" xfId="4486"/>
    <cellStyle name="60% - Accent4 2" xfId="932"/>
    <cellStyle name="60% - Accent4 2 2" xfId="933"/>
    <cellStyle name="60% - Accent4 2 2 2" xfId="4487"/>
    <cellStyle name="60% - Accent4 2 3" xfId="4488"/>
    <cellStyle name="60% - Accent4 20" xfId="934"/>
    <cellStyle name="60% - Accent4 20 2" xfId="4489"/>
    <cellStyle name="60% - Accent4 21" xfId="935"/>
    <cellStyle name="60% - Accent4 21 2" xfId="4490"/>
    <cellStyle name="60% - Accent4 22" xfId="936"/>
    <cellStyle name="60% - Accent4 22 2" xfId="4491"/>
    <cellStyle name="60% - Accent4 23" xfId="937"/>
    <cellStyle name="60% - Accent4 23 2" xfId="4492"/>
    <cellStyle name="60% - Accent4 24" xfId="938"/>
    <cellStyle name="60% - Accent4 24 2" xfId="4493"/>
    <cellStyle name="60% - Accent4 25" xfId="939"/>
    <cellStyle name="60% - Accent4 25 2" xfId="4494"/>
    <cellStyle name="60% - Accent4 26" xfId="940"/>
    <cellStyle name="60% - Accent4 26 2" xfId="4495"/>
    <cellStyle name="60% - Accent4 27" xfId="941"/>
    <cellStyle name="60% - Accent4 27 2" xfId="4496"/>
    <cellStyle name="60% - Accent4 28" xfId="942"/>
    <cellStyle name="60% - Accent4 28 2" xfId="4497"/>
    <cellStyle name="60% - Accent4 29" xfId="943"/>
    <cellStyle name="60% - Accent4 29 2" xfId="4498"/>
    <cellStyle name="60% - Accent4 3" xfId="944"/>
    <cellStyle name="60% - Accent4 3 2" xfId="4499"/>
    <cellStyle name="60% - Accent4 30" xfId="945"/>
    <cellStyle name="60% - Accent4 30 2" xfId="4500"/>
    <cellStyle name="60% - Accent4 31" xfId="946"/>
    <cellStyle name="60% - Accent4 31 2" xfId="4501"/>
    <cellStyle name="60% - Accent4 32" xfId="947"/>
    <cellStyle name="60% - Accent4 32 2" xfId="4502"/>
    <cellStyle name="60% - Accent4 33" xfId="948"/>
    <cellStyle name="60% - Accent4 33 2" xfId="4503"/>
    <cellStyle name="60% - Accent4 34" xfId="949"/>
    <cellStyle name="60% - Accent4 34 2" xfId="4504"/>
    <cellStyle name="60% - Accent4 35" xfId="950"/>
    <cellStyle name="60% - Accent4 35 2" xfId="4505"/>
    <cellStyle name="60% - Accent4 36" xfId="951"/>
    <cellStyle name="60% - Accent4 36 2" xfId="4506"/>
    <cellStyle name="60% - Accent4 37" xfId="952"/>
    <cellStyle name="60% - Accent4 37 2" xfId="4507"/>
    <cellStyle name="60% - Accent4 38" xfId="953"/>
    <cellStyle name="60% - Accent4 38 2" xfId="4508"/>
    <cellStyle name="60% - Accent4 39" xfId="954"/>
    <cellStyle name="60% - Accent4 39 2" xfId="4509"/>
    <cellStyle name="60% - Accent4 4" xfId="955"/>
    <cellStyle name="60% - Accent4 4 2" xfId="4510"/>
    <cellStyle name="60% - Accent4 40" xfId="956"/>
    <cellStyle name="60% - Accent4 40 2" xfId="4511"/>
    <cellStyle name="60% - Accent4 41" xfId="957"/>
    <cellStyle name="60% - Accent4 41 2" xfId="4512"/>
    <cellStyle name="60% - Accent4 42" xfId="958"/>
    <cellStyle name="60% - Accent4 42 2" xfId="4513"/>
    <cellStyle name="60% - Accent4 43" xfId="959"/>
    <cellStyle name="60% - Accent4 43 2" xfId="4514"/>
    <cellStyle name="60% - Accent4 44" xfId="960"/>
    <cellStyle name="60% - Accent4 44 2" xfId="4515"/>
    <cellStyle name="60% - Accent4 45" xfId="961"/>
    <cellStyle name="60% - Accent4 45 2" xfId="4516"/>
    <cellStyle name="60% - Accent4 46" xfId="962"/>
    <cellStyle name="60% - Accent4 46 2" xfId="4517"/>
    <cellStyle name="60% - Accent4 47" xfId="963"/>
    <cellStyle name="60% - Accent4 47 2" xfId="4518"/>
    <cellStyle name="60% - Accent4 48" xfId="964"/>
    <cellStyle name="60% - Accent4 48 2" xfId="4519"/>
    <cellStyle name="60% - Accent4 49" xfId="965"/>
    <cellStyle name="60% - Accent4 49 2" xfId="4520"/>
    <cellStyle name="60% - Accent4 5" xfId="966"/>
    <cellStyle name="60% - Accent4 5 2" xfId="4521"/>
    <cellStyle name="60% - Accent4 50" xfId="967"/>
    <cellStyle name="60% - Accent4 50 2" xfId="4522"/>
    <cellStyle name="60% - Accent4 51" xfId="968"/>
    <cellStyle name="60% - Accent4 51 2" xfId="4523"/>
    <cellStyle name="60% - Accent4 52" xfId="969"/>
    <cellStyle name="60% - Accent4 52 2" xfId="4524"/>
    <cellStyle name="60% - Accent4 53" xfId="970"/>
    <cellStyle name="60% - Accent4 53 2" xfId="4525"/>
    <cellStyle name="60% - Accent4 54" xfId="971"/>
    <cellStyle name="60% - Accent4 54 2" xfId="4526"/>
    <cellStyle name="60% - Accent4 55" xfId="972"/>
    <cellStyle name="60% - Accent4 55 2" xfId="4527"/>
    <cellStyle name="60% - Accent4 56" xfId="973"/>
    <cellStyle name="60% - Accent4 56 2" xfId="4528"/>
    <cellStyle name="60% - Accent4 57" xfId="974"/>
    <cellStyle name="60% - Accent4 57 2" xfId="4529"/>
    <cellStyle name="60% - Accent4 58" xfId="975"/>
    <cellStyle name="60% - Accent4 58 2" xfId="4530"/>
    <cellStyle name="60% - Accent4 59" xfId="976"/>
    <cellStyle name="60% - Accent4 59 2" xfId="4531"/>
    <cellStyle name="60% - Accent4 6" xfId="977"/>
    <cellStyle name="60% - Accent4 6 2" xfId="4532"/>
    <cellStyle name="60% - Accent4 60" xfId="4533"/>
    <cellStyle name="60% - Accent4 7" xfId="978"/>
    <cellStyle name="60% - Accent4 7 2" xfId="4534"/>
    <cellStyle name="60% - Accent4 8" xfId="979"/>
    <cellStyle name="60% - Accent4 8 2" xfId="4535"/>
    <cellStyle name="60% - Accent4 9" xfId="980"/>
    <cellStyle name="60% - Accent4 9 2" xfId="4536"/>
    <cellStyle name="60% - Accent5 10" xfId="981"/>
    <cellStyle name="60% - Accent5 10 2" xfId="4537"/>
    <cellStyle name="60% - Accent5 11" xfId="982"/>
    <cellStyle name="60% - Accent5 11 2" xfId="4538"/>
    <cellStyle name="60% - Accent5 12" xfId="983"/>
    <cellStyle name="60% - Accent5 12 2" xfId="4539"/>
    <cellStyle name="60% - Accent5 13" xfId="984"/>
    <cellStyle name="60% - Accent5 13 2" xfId="4540"/>
    <cellStyle name="60% - Accent5 14" xfId="985"/>
    <cellStyle name="60% - Accent5 14 2" xfId="4541"/>
    <cellStyle name="60% - Accent5 15" xfId="986"/>
    <cellStyle name="60% - Accent5 15 2" xfId="4542"/>
    <cellStyle name="60% - Accent5 16" xfId="987"/>
    <cellStyle name="60% - Accent5 16 2" xfId="4543"/>
    <cellStyle name="60% - Accent5 17" xfId="988"/>
    <cellStyle name="60% - Accent5 17 2" xfId="4544"/>
    <cellStyle name="60% - Accent5 18" xfId="989"/>
    <cellStyle name="60% - Accent5 18 2" xfId="4545"/>
    <cellStyle name="60% - Accent5 19" xfId="990"/>
    <cellStyle name="60% - Accent5 19 2" xfId="4546"/>
    <cellStyle name="60% - Accent5 2" xfId="991"/>
    <cellStyle name="60% - Accent5 2 2" xfId="992"/>
    <cellStyle name="60% - Accent5 2 2 2" xfId="4547"/>
    <cellStyle name="60% - Accent5 2 3" xfId="4548"/>
    <cellStyle name="60% - Accent5 20" xfId="993"/>
    <cellStyle name="60% - Accent5 20 2" xfId="4549"/>
    <cellStyle name="60% - Accent5 21" xfId="994"/>
    <cellStyle name="60% - Accent5 21 2" xfId="4550"/>
    <cellStyle name="60% - Accent5 22" xfId="995"/>
    <cellStyle name="60% - Accent5 22 2" xfId="4551"/>
    <cellStyle name="60% - Accent5 23" xfId="996"/>
    <cellStyle name="60% - Accent5 23 2" xfId="4552"/>
    <cellStyle name="60% - Accent5 24" xfId="997"/>
    <cellStyle name="60% - Accent5 24 2" xfId="4553"/>
    <cellStyle name="60% - Accent5 25" xfId="998"/>
    <cellStyle name="60% - Accent5 25 2" xfId="4554"/>
    <cellStyle name="60% - Accent5 26" xfId="999"/>
    <cellStyle name="60% - Accent5 26 2" xfId="4555"/>
    <cellStyle name="60% - Accent5 27" xfId="1000"/>
    <cellStyle name="60% - Accent5 27 2" xfId="4556"/>
    <cellStyle name="60% - Accent5 28" xfId="1001"/>
    <cellStyle name="60% - Accent5 28 2" xfId="4557"/>
    <cellStyle name="60% - Accent5 29" xfId="1002"/>
    <cellStyle name="60% - Accent5 29 2" xfId="4558"/>
    <cellStyle name="60% - Accent5 3" xfId="1003"/>
    <cellStyle name="60% - Accent5 3 2" xfId="4559"/>
    <cellStyle name="60% - Accent5 30" xfId="1004"/>
    <cellStyle name="60% - Accent5 30 2" xfId="4560"/>
    <cellStyle name="60% - Accent5 31" xfId="1005"/>
    <cellStyle name="60% - Accent5 31 2" xfId="4561"/>
    <cellStyle name="60% - Accent5 32" xfId="1006"/>
    <cellStyle name="60% - Accent5 32 2" xfId="4562"/>
    <cellStyle name="60% - Accent5 33" xfId="1007"/>
    <cellStyle name="60% - Accent5 33 2" xfId="4563"/>
    <cellStyle name="60% - Accent5 34" xfId="1008"/>
    <cellStyle name="60% - Accent5 34 2" xfId="4564"/>
    <cellStyle name="60% - Accent5 35" xfId="1009"/>
    <cellStyle name="60% - Accent5 35 2" xfId="4565"/>
    <cellStyle name="60% - Accent5 36" xfId="1010"/>
    <cellStyle name="60% - Accent5 36 2" xfId="4566"/>
    <cellStyle name="60% - Accent5 37" xfId="1011"/>
    <cellStyle name="60% - Accent5 37 2" xfId="4567"/>
    <cellStyle name="60% - Accent5 38" xfId="1012"/>
    <cellStyle name="60% - Accent5 38 2" xfId="4568"/>
    <cellStyle name="60% - Accent5 39" xfId="1013"/>
    <cellStyle name="60% - Accent5 39 2" xfId="4569"/>
    <cellStyle name="60% - Accent5 4" xfId="1014"/>
    <cellStyle name="60% - Accent5 4 2" xfId="4570"/>
    <cellStyle name="60% - Accent5 40" xfId="1015"/>
    <cellStyle name="60% - Accent5 40 2" xfId="4571"/>
    <cellStyle name="60% - Accent5 41" xfId="1016"/>
    <cellStyle name="60% - Accent5 41 2" xfId="4572"/>
    <cellStyle name="60% - Accent5 42" xfId="1017"/>
    <cellStyle name="60% - Accent5 42 2" xfId="4573"/>
    <cellStyle name="60% - Accent5 43" xfId="1018"/>
    <cellStyle name="60% - Accent5 43 2" xfId="4574"/>
    <cellStyle name="60% - Accent5 44" xfId="1019"/>
    <cellStyle name="60% - Accent5 44 2" xfId="4575"/>
    <cellStyle name="60% - Accent5 45" xfId="1020"/>
    <cellStyle name="60% - Accent5 45 2" xfId="4576"/>
    <cellStyle name="60% - Accent5 46" xfId="1021"/>
    <cellStyle name="60% - Accent5 46 2" xfId="4577"/>
    <cellStyle name="60% - Accent5 47" xfId="1022"/>
    <cellStyle name="60% - Accent5 47 2" xfId="4578"/>
    <cellStyle name="60% - Accent5 48" xfId="1023"/>
    <cellStyle name="60% - Accent5 48 2" xfId="4579"/>
    <cellStyle name="60% - Accent5 49" xfId="1024"/>
    <cellStyle name="60% - Accent5 49 2" xfId="4580"/>
    <cellStyle name="60% - Accent5 5" xfId="1025"/>
    <cellStyle name="60% - Accent5 5 2" xfId="4581"/>
    <cellStyle name="60% - Accent5 50" xfId="1026"/>
    <cellStyle name="60% - Accent5 50 2" xfId="4582"/>
    <cellStyle name="60% - Accent5 51" xfId="1027"/>
    <cellStyle name="60% - Accent5 51 2" xfId="4583"/>
    <cellStyle name="60% - Accent5 52" xfId="1028"/>
    <cellStyle name="60% - Accent5 52 2" xfId="4584"/>
    <cellStyle name="60% - Accent5 53" xfId="1029"/>
    <cellStyle name="60% - Accent5 53 2" xfId="4585"/>
    <cellStyle name="60% - Accent5 54" xfId="1030"/>
    <cellStyle name="60% - Accent5 54 2" xfId="4586"/>
    <cellStyle name="60% - Accent5 55" xfId="1031"/>
    <cellStyle name="60% - Accent5 55 2" xfId="4587"/>
    <cellStyle name="60% - Accent5 56" xfId="1032"/>
    <cellStyle name="60% - Accent5 56 2" xfId="4588"/>
    <cellStyle name="60% - Accent5 57" xfId="1033"/>
    <cellStyle name="60% - Accent5 57 2" xfId="4589"/>
    <cellStyle name="60% - Accent5 58" xfId="1034"/>
    <cellStyle name="60% - Accent5 58 2" xfId="4590"/>
    <cellStyle name="60% - Accent5 59" xfId="1035"/>
    <cellStyle name="60% - Accent5 59 2" xfId="4591"/>
    <cellStyle name="60% - Accent5 6" xfId="1036"/>
    <cellStyle name="60% - Accent5 6 2" xfId="4592"/>
    <cellStyle name="60% - Accent5 60" xfId="4593"/>
    <cellStyle name="60% - Accent5 7" xfId="1037"/>
    <cellStyle name="60% - Accent5 7 2" xfId="4594"/>
    <cellStyle name="60% - Accent5 8" xfId="1038"/>
    <cellStyle name="60% - Accent5 8 2" xfId="4595"/>
    <cellStyle name="60% - Accent5 9" xfId="1039"/>
    <cellStyle name="60% - Accent5 9 2" xfId="4596"/>
    <cellStyle name="60% - Accent6 10" xfId="1040"/>
    <cellStyle name="60% - Accent6 10 2" xfId="4597"/>
    <cellStyle name="60% - Accent6 11" xfId="1041"/>
    <cellStyle name="60% - Accent6 11 2" xfId="4598"/>
    <cellStyle name="60% - Accent6 12" xfId="1042"/>
    <cellStyle name="60% - Accent6 12 2" xfId="4599"/>
    <cellStyle name="60% - Accent6 13" xfId="1043"/>
    <cellStyle name="60% - Accent6 13 2" xfId="4600"/>
    <cellStyle name="60% - Accent6 14" xfId="1044"/>
    <cellStyle name="60% - Accent6 14 2" xfId="4601"/>
    <cellStyle name="60% - Accent6 15" xfId="1045"/>
    <cellStyle name="60% - Accent6 15 2" xfId="4602"/>
    <cellStyle name="60% - Accent6 16" xfId="1046"/>
    <cellStyle name="60% - Accent6 16 2" xfId="4603"/>
    <cellStyle name="60% - Accent6 17" xfId="1047"/>
    <cellStyle name="60% - Accent6 17 2" xfId="4604"/>
    <cellStyle name="60% - Accent6 18" xfId="1048"/>
    <cellStyle name="60% - Accent6 18 2" xfId="4605"/>
    <cellStyle name="60% - Accent6 19" xfId="1049"/>
    <cellStyle name="60% - Accent6 19 2" xfId="4606"/>
    <cellStyle name="60% - Accent6 2" xfId="1050"/>
    <cellStyle name="60% - Accent6 2 2" xfId="1051"/>
    <cellStyle name="60% - Accent6 2 2 2" xfId="4607"/>
    <cellStyle name="60% - Accent6 2 3" xfId="4608"/>
    <cellStyle name="60% - Accent6 20" xfId="1052"/>
    <cellStyle name="60% - Accent6 20 2" xfId="4609"/>
    <cellStyle name="60% - Accent6 21" xfId="1053"/>
    <cellStyle name="60% - Accent6 21 2" xfId="4610"/>
    <cellStyle name="60% - Accent6 22" xfId="1054"/>
    <cellStyle name="60% - Accent6 22 2" xfId="4611"/>
    <cellStyle name="60% - Accent6 23" xfId="1055"/>
    <cellStyle name="60% - Accent6 23 2" xfId="4612"/>
    <cellStyle name="60% - Accent6 24" xfId="1056"/>
    <cellStyle name="60% - Accent6 24 2" xfId="4613"/>
    <cellStyle name="60% - Accent6 25" xfId="1057"/>
    <cellStyle name="60% - Accent6 25 2" xfId="4614"/>
    <cellStyle name="60% - Accent6 26" xfId="1058"/>
    <cellStyle name="60% - Accent6 26 2" xfId="4615"/>
    <cellStyle name="60% - Accent6 27" xfId="1059"/>
    <cellStyle name="60% - Accent6 27 2" xfId="4616"/>
    <cellStyle name="60% - Accent6 28" xfId="1060"/>
    <cellStyle name="60% - Accent6 28 2" xfId="4617"/>
    <cellStyle name="60% - Accent6 29" xfId="1061"/>
    <cellStyle name="60% - Accent6 29 2" xfId="4618"/>
    <cellStyle name="60% - Accent6 3" xfId="1062"/>
    <cellStyle name="60% - Accent6 3 2" xfId="4619"/>
    <cellStyle name="60% - Accent6 30" xfId="1063"/>
    <cellStyle name="60% - Accent6 30 2" xfId="4620"/>
    <cellStyle name="60% - Accent6 31" xfId="1064"/>
    <cellStyle name="60% - Accent6 31 2" xfId="4621"/>
    <cellStyle name="60% - Accent6 32" xfId="1065"/>
    <cellStyle name="60% - Accent6 32 2" xfId="4622"/>
    <cellStyle name="60% - Accent6 33" xfId="1066"/>
    <cellStyle name="60% - Accent6 33 2" xfId="4623"/>
    <cellStyle name="60% - Accent6 34" xfId="1067"/>
    <cellStyle name="60% - Accent6 34 2" xfId="4624"/>
    <cellStyle name="60% - Accent6 35" xfId="1068"/>
    <cellStyle name="60% - Accent6 35 2" xfId="4625"/>
    <cellStyle name="60% - Accent6 36" xfId="1069"/>
    <cellStyle name="60% - Accent6 36 2" xfId="4626"/>
    <cellStyle name="60% - Accent6 37" xfId="1070"/>
    <cellStyle name="60% - Accent6 37 2" xfId="4627"/>
    <cellStyle name="60% - Accent6 38" xfId="1071"/>
    <cellStyle name="60% - Accent6 38 2" xfId="4628"/>
    <cellStyle name="60% - Accent6 39" xfId="1072"/>
    <cellStyle name="60% - Accent6 39 2" xfId="4629"/>
    <cellStyle name="60% - Accent6 4" xfId="1073"/>
    <cellStyle name="60% - Accent6 4 2" xfId="4630"/>
    <cellStyle name="60% - Accent6 40" xfId="1074"/>
    <cellStyle name="60% - Accent6 40 2" xfId="4631"/>
    <cellStyle name="60% - Accent6 41" xfId="1075"/>
    <cellStyle name="60% - Accent6 41 2" xfId="4632"/>
    <cellStyle name="60% - Accent6 42" xfId="1076"/>
    <cellStyle name="60% - Accent6 42 2" xfId="4633"/>
    <cellStyle name="60% - Accent6 43" xfId="1077"/>
    <cellStyle name="60% - Accent6 43 2" xfId="4634"/>
    <cellStyle name="60% - Accent6 44" xfId="1078"/>
    <cellStyle name="60% - Accent6 44 2" xfId="4635"/>
    <cellStyle name="60% - Accent6 45" xfId="1079"/>
    <cellStyle name="60% - Accent6 45 2" xfId="4636"/>
    <cellStyle name="60% - Accent6 46" xfId="1080"/>
    <cellStyle name="60% - Accent6 46 2" xfId="4637"/>
    <cellStyle name="60% - Accent6 47" xfId="1081"/>
    <cellStyle name="60% - Accent6 47 2" xfId="4638"/>
    <cellStyle name="60% - Accent6 48" xfId="1082"/>
    <cellStyle name="60% - Accent6 48 2" xfId="4639"/>
    <cellStyle name="60% - Accent6 49" xfId="1083"/>
    <cellStyle name="60% - Accent6 49 2" xfId="4640"/>
    <cellStyle name="60% - Accent6 5" xfId="1084"/>
    <cellStyle name="60% - Accent6 5 2" xfId="4641"/>
    <cellStyle name="60% - Accent6 50" xfId="1085"/>
    <cellStyle name="60% - Accent6 50 2" xfId="4642"/>
    <cellStyle name="60% - Accent6 51" xfId="1086"/>
    <cellStyle name="60% - Accent6 51 2" xfId="4643"/>
    <cellStyle name="60% - Accent6 52" xfId="1087"/>
    <cellStyle name="60% - Accent6 52 2" xfId="4644"/>
    <cellStyle name="60% - Accent6 53" xfId="1088"/>
    <cellStyle name="60% - Accent6 53 2" xfId="4645"/>
    <cellStyle name="60% - Accent6 54" xfId="1089"/>
    <cellStyle name="60% - Accent6 54 2" xfId="4646"/>
    <cellStyle name="60% - Accent6 55" xfId="1090"/>
    <cellStyle name="60% - Accent6 55 2" xfId="4647"/>
    <cellStyle name="60% - Accent6 56" xfId="1091"/>
    <cellStyle name="60% - Accent6 56 2" xfId="4648"/>
    <cellStyle name="60% - Accent6 57" xfId="1092"/>
    <cellStyle name="60% - Accent6 57 2" xfId="4649"/>
    <cellStyle name="60% - Accent6 58" xfId="1093"/>
    <cellStyle name="60% - Accent6 58 2" xfId="4650"/>
    <cellStyle name="60% - Accent6 59" xfId="1094"/>
    <cellStyle name="60% - Accent6 59 2" xfId="4651"/>
    <cellStyle name="60% - Accent6 6" xfId="1095"/>
    <cellStyle name="60% - Accent6 6 2" xfId="4652"/>
    <cellStyle name="60% - Accent6 60" xfId="4653"/>
    <cellStyle name="60% - Accent6 7" xfId="1096"/>
    <cellStyle name="60% - Accent6 7 2" xfId="4654"/>
    <cellStyle name="60% - Accent6 8" xfId="1097"/>
    <cellStyle name="60% - Accent6 8 2" xfId="4655"/>
    <cellStyle name="60% - Accent6 9" xfId="1098"/>
    <cellStyle name="60% - Accent6 9 2" xfId="4656"/>
    <cellStyle name="Accent1 10" xfId="1099"/>
    <cellStyle name="Accent1 10 2" xfId="4657"/>
    <cellStyle name="Accent1 11" xfId="1100"/>
    <cellStyle name="Accent1 11 2" xfId="4658"/>
    <cellStyle name="Accent1 12" xfId="1101"/>
    <cellStyle name="Accent1 12 2" xfId="4659"/>
    <cellStyle name="Accent1 13" xfId="1102"/>
    <cellStyle name="Accent1 13 2" xfId="4660"/>
    <cellStyle name="Accent1 14" xfId="1103"/>
    <cellStyle name="Accent1 14 2" xfId="4661"/>
    <cellStyle name="Accent1 15" xfId="1104"/>
    <cellStyle name="Accent1 15 2" xfId="4662"/>
    <cellStyle name="Accent1 16" xfId="1105"/>
    <cellStyle name="Accent1 16 2" xfId="4663"/>
    <cellStyle name="Accent1 17" xfId="1106"/>
    <cellStyle name="Accent1 17 2" xfId="4664"/>
    <cellStyle name="Accent1 18" xfId="1107"/>
    <cellStyle name="Accent1 18 2" xfId="4665"/>
    <cellStyle name="Accent1 19" xfId="1108"/>
    <cellStyle name="Accent1 19 2" xfId="4666"/>
    <cellStyle name="Accent1 2" xfId="1109"/>
    <cellStyle name="Accent1 2 2" xfId="1110"/>
    <cellStyle name="Accent1 2 2 2" xfId="4667"/>
    <cellStyle name="Accent1 2 3" xfId="4668"/>
    <cellStyle name="Accent1 20" xfId="1111"/>
    <cellStyle name="Accent1 20 2" xfId="4669"/>
    <cellStyle name="Accent1 21" xfId="1112"/>
    <cellStyle name="Accent1 21 2" xfId="4670"/>
    <cellStyle name="Accent1 22" xfId="1113"/>
    <cellStyle name="Accent1 22 2" xfId="4671"/>
    <cellStyle name="Accent1 23" xfId="1114"/>
    <cellStyle name="Accent1 23 2" xfId="4672"/>
    <cellStyle name="Accent1 24" xfId="1115"/>
    <cellStyle name="Accent1 24 2" xfId="4673"/>
    <cellStyle name="Accent1 25" xfId="1116"/>
    <cellStyle name="Accent1 25 2" xfId="4674"/>
    <cellStyle name="Accent1 26" xfId="1117"/>
    <cellStyle name="Accent1 26 2" xfId="4675"/>
    <cellStyle name="Accent1 27" xfId="1118"/>
    <cellStyle name="Accent1 27 2" xfId="4676"/>
    <cellStyle name="Accent1 28" xfId="1119"/>
    <cellStyle name="Accent1 28 2" xfId="4677"/>
    <cellStyle name="Accent1 29" xfId="1120"/>
    <cellStyle name="Accent1 29 2" xfId="4678"/>
    <cellStyle name="Accent1 3" xfId="1121"/>
    <cellStyle name="Accent1 3 2" xfId="4679"/>
    <cellStyle name="Accent1 30" xfId="1122"/>
    <cellStyle name="Accent1 30 2" xfId="4680"/>
    <cellStyle name="Accent1 31" xfId="1123"/>
    <cellStyle name="Accent1 31 2" xfId="4681"/>
    <cellStyle name="Accent1 32" xfId="1124"/>
    <cellStyle name="Accent1 32 2" xfId="4682"/>
    <cellStyle name="Accent1 33" xfId="1125"/>
    <cellStyle name="Accent1 33 2" xfId="4683"/>
    <cellStyle name="Accent1 34" xfId="1126"/>
    <cellStyle name="Accent1 34 2" xfId="4684"/>
    <cellStyle name="Accent1 35" xfId="1127"/>
    <cellStyle name="Accent1 35 2" xfId="4685"/>
    <cellStyle name="Accent1 36" xfId="1128"/>
    <cellStyle name="Accent1 36 2" xfId="4686"/>
    <cellStyle name="Accent1 37" xfId="1129"/>
    <cellStyle name="Accent1 37 2" xfId="4687"/>
    <cellStyle name="Accent1 38" xfId="1130"/>
    <cellStyle name="Accent1 38 2" xfId="4688"/>
    <cellStyle name="Accent1 39" xfId="1131"/>
    <cellStyle name="Accent1 39 2" xfId="4689"/>
    <cellStyle name="Accent1 4" xfId="1132"/>
    <cellStyle name="Accent1 4 2" xfId="4690"/>
    <cellStyle name="Accent1 40" xfId="1133"/>
    <cellStyle name="Accent1 40 2" xfId="4691"/>
    <cellStyle name="Accent1 41" xfId="1134"/>
    <cellStyle name="Accent1 41 2" xfId="4692"/>
    <cellStyle name="Accent1 42" xfId="1135"/>
    <cellStyle name="Accent1 42 2" xfId="4693"/>
    <cellStyle name="Accent1 43" xfId="1136"/>
    <cellStyle name="Accent1 43 2" xfId="4694"/>
    <cellStyle name="Accent1 44" xfId="1137"/>
    <cellStyle name="Accent1 44 2" xfId="4695"/>
    <cellStyle name="Accent1 45" xfId="1138"/>
    <cellStyle name="Accent1 45 2" xfId="4696"/>
    <cellStyle name="Accent1 46" xfId="1139"/>
    <cellStyle name="Accent1 46 2" xfId="4697"/>
    <cellStyle name="Accent1 47" xfId="1140"/>
    <cellStyle name="Accent1 47 2" xfId="4698"/>
    <cellStyle name="Accent1 48" xfId="1141"/>
    <cellStyle name="Accent1 48 2" xfId="4699"/>
    <cellStyle name="Accent1 49" xfId="1142"/>
    <cellStyle name="Accent1 49 2" xfId="4700"/>
    <cellStyle name="Accent1 5" xfId="1143"/>
    <cellStyle name="Accent1 5 2" xfId="4701"/>
    <cellStyle name="Accent1 50" xfId="1144"/>
    <cellStyle name="Accent1 50 2" xfId="4702"/>
    <cellStyle name="Accent1 51" xfId="1145"/>
    <cellStyle name="Accent1 51 2" xfId="4703"/>
    <cellStyle name="Accent1 52" xfId="1146"/>
    <cellStyle name="Accent1 52 2" xfId="4704"/>
    <cellStyle name="Accent1 53" xfId="1147"/>
    <cellStyle name="Accent1 53 2" xfId="4705"/>
    <cellStyle name="Accent1 54" xfId="1148"/>
    <cellStyle name="Accent1 54 2" xfId="4706"/>
    <cellStyle name="Accent1 55" xfId="1149"/>
    <cellStyle name="Accent1 55 2" xfId="4707"/>
    <cellStyle name="Accent1 56" xfId="1150"/>
    <cellStyle name="Accent1 56 2" xfId="4708"/>
    <cellStyle name="Accent1 57" xfId="1151"/>
    <cellStyle name="Accent1 57 2" xfId="4709"/>
    <cellStyle name="Accent1 58" xfId="1152"/>
    <cellStyle name="Accent1 58 2" xfId="4710"/>
    <cellStyle name="Accent1 59" xfId="1153"/>
    <cellStyle name="Accent1 59 2" xfId="4711"/>
    <cellStyle name="Accent1 6" xfId="1154"/>
    <cellStyle name="Accent1 6 2" xfId="4712"/>
    <cellStyle name="Accent1 60" xfId="4713"/>
    <cellStyle name="Accent1 7" xfId="1155"/>
    <cellStyle name="Accent1 7 2" xfId="4714"/>
    <cellStyle name="Accent1 8" xfId="1156"/>
    <cellStyle name="Accent1 8 2" xfId="4715"/>
    <cellStyle name="Accent1 9" xfId="1157"/>
    <cellStyle name="Accent1 9 2" xfId="4716"/>
    <cellStyle name="Accent2 10" xfId="1158"/>
    <cellStyle name="Accent2 10 2" xfId="4717"/>
    <cellStyle name="Accent2 11" xfId="1159"/>
    <cellStyle name="Accent2 11 2" xfId="4718"/>
    <cellStyle name="Accent2 12" xfId="1160"/>
    <cellStyle name="Accent2 12 2" xfId="4719"/>
    <cellStyle name="Accent2 13" xfId="1161"/>
    <cellStyle name="Accent2 13 2" xfId="4720"/>
    <cellStyle name="Accent2 14" xfId="1162"/>
    <cellStyle name="Accent2 14 2" xfId="4721"/>
    <cellStyle name="Accent2 15" xfId="1163"/>
    <cellStyle name="Accent2 15 2" xfId="4722"/>
    <cellStyle name="Accent2 16" xfId="1164"/>
    <cellStyle name="Accent2 16 2" xfId="4723"/>
    <cellStyle name="Accent2 17" xfId="1165"/>
    <cellStyle name="Accent2 17 2" xfId="4724"/>
    <cellStyle name="Accent2 18" xfId="1166"/>
    <cellStyle name="Accent2 18 2" xfId="4725"/>
    <cellStyle name="Accent2 19" xfId="1167"/>
    <cellStyle name="Accent2 19 2" xfId="4726"/>
    <cellStyle name="Accent2 2" xfId="1168"/>
    <cellStyle name="Accent2 2 2" xfId="1169"/>
    <cellStyle name="Accent2 2 2 2" xfId="4727"/>
    <cellStyle name="Accent2 2 3" xfId="4728"/>
    <cellStyle name="Accent2 20" xfId="1170"/>
    <cellStyle name="Accent2 20 2" xfId="4729"/>
    <cellStyle name="Accent2 21" xfId="1171"/>
    <cellStyle name="Accent2 21 2" xfId="4730"/>
    <cellStyle name="Accent2 22" xfId="1172"/>
    <cellStyle name="Accent2 22 2" xfId="4731"/>
    <cellStyle name="Accent2 23" xfId="1173"/>
    <cellStyle name="Accent2 23 2" xfId="4732"/>
    <cellStyle name="Accent2 24" xfId="1174"/>
    <cellStyle name="Accent2 24 2" xfId="4733"/>
    <cellStyle name="Accent2 25" xfId="1175"/>
    <cellStyle name="Accent2 25 2" xfId="4734"/>
    <cellStyle name="Accent2 26" xfId="1176"/>
    <cellStyle name="Accent2 26 2" xfId="4735"/>
    <cellStyle name="Accent2 27" xfId="1177"/>
    <cellStyle name="Accent2 27 2" xfId="4736"/>
    <cellStyle name="Accent2 28" xfId="1178"/>
    <cellStyle name="Accent2 28 2" xfId="4737"/>
    <cellStyle name="Accent2 29" xfId="1179"/>
    <cellStyle name="Accent2 29 2" xfId="4738"/>
    <cellStyle name="Accent2 3" xfId="1180"/>
    <cellStyle name="Accent2 3 2" xfId="4739"/>
    <cellStyle name="Accent2 30" xfId="1181"/>
    <cellStyle name="Accent2 30 2" xfId="4740"/>
    <cellStyle name="Accent2 31" xfId="1182"/>
    <cellStyle name="Accent2 31 2" xfId="4741"/>
    <cellStyle name="Accent2 32" xfId="1183"/>
    <cellStyle name="Accent2 32 2" xfId="4742"/>
    <cellStyle name="Accent2 33" xfId="1184"/>
    <cellStyle name="Accent2 33 2" xfId="4743"/>
    <cellStyle name="Accent2 34" xfId="1185"/>
    <cellStyle name="Accent2 34 2" xfId="4744"/>
    <cellStyle name="Accent2 35" xfId="1186"/>
    <cellStyle name="Accent2 35 2" xfId="4745"/>
    <cellStyle name="Accent2 36" xfId="1187"/>
    <cellStyle name="Accent2 36 2" xfId="4746"/>
    <cellStyle name="Accent2 37" xfId="1188"/>
    <cellStyle name="Accent2 37 2" xfId="4747"/>
    <cellStyle name="Accent2 38" xfId="1189"/>
    <cellStyle name="Accent2 38 2" xfId="4748"/>
    <cellStyle name="Accent2 39" xfId="1190"/>
    <cellStyle name="Accent2 39 2" xfId="4749"/>
    <cellStyle name="Accent2 4" xfId="1191"/>
    <cellStyle name="Accent2 4 2" xfId="4750"/>
    <cellStyle name="Accent2 40" xfId="1192"/>
    <cellStyle name="Accent2 40 2" xfId="4751"/>
    <cellStyle name="Accent2 41" xfId="1193"/>
    <cellStyle name="Accent2 41 2" xfId="4752"/>
    <cellStyle name="Accent2 42" xfId="1194"/>
    <cellStyle name="Accent2 42 2" xfId="4753"/>
    <cellStyle name="Accent2 43" xfId="1195"/>
    <cellStyle name="Accent2 43 2" xfId="4754"/>
    <cellStyle name="Accent2 44" xfId="1196"/>
    <cellStyle name="Accent2 44 2" xfId="4755"/>
    <cellStyle name="Accent2 45" xfId="1197"/>
    <cellStyle name="Accent2 45 2" xfId="4756"/>
    <cellStyle name="Accent2 46" xfId="1198"/>
    <cellStyle name="Accent2 46 2" xfId="4757"/>
    <cellStyle name="Accent2 47" xfId="1199"/>
    <cellStyle name="Accent2 47 2" xfId="4758"/>
    <cellStyle name="Accent2 48" xfId="1200"/>
    <cellStyle name="Accent2 48 2" xfId="4759"/>
    <cellStyle name="Accent2 49" xfId="1201"/>
    <cellStyle name="Accent2 49 2" xfId="4760"/>
    <cellStyle name="Accent2 5" xfId="1202"/>
    <cellStyle name="Accent2 5 2" xfId="4761"/>
    <cellStyle name="Accent2 50" xfId="1203"/>
    <cellStyle name="Accent2 50 2" xfId="4762"/>
    <cellStyle name="Accent2 51" xfId="1204"/>
    <cellStyle name="Accent2 51 2" xfId="4763"/>
    <cellStyle name="Accent2 52" xfId="1205"/>
    <cellStyle name="Accent2 52 2" xfId="4764"/>
    <cellStyle name="Accent2 53" xfId="1206"/>
    <cellStyle name="Accent2 53 2" xfId="4765"/>
    <cellStyle name="Accent2 54" xfId="1207"/>
    <cellStyle name="Accent2 54 2" xfId="4766"/>
    <cellStyle name="Accent2 55" xfId="1208"/>
    <cellStyle name="Accent2 55 2" xfId="4767"/>
    <cellStyle name="Accent2 56" xfId="1209"/>
    <cellStyle name="Accent2 56 2" xfId="4768"/>
    <cellStyle name="Accent2 57" xfId="1210"/>
    <cellStyle name="Accent2 57 2" xfId="4769"/>
    <cellStyle name="Accent2 58" xfId="1211"/>
    <cellStyle name="Accent2 58 2" xfId="4770"/>
    <cellStyle name="Accent2 59" xfId="1212"/>
    <cellStyle name="Accent2 59 2" xfId="4771"/>
    <cellStyle name="Accent2 6" xfId="1213"/>
    <cellStyle name="Accent2 6 2" xfId="4772"/>
    <cellStyle name="Accent2 60" xfId="4773"/>
    <cellStyle name="Accent2 7" xfId="1214"/>
    <cellStyle name="Accent2 7 2" xfId="4774"/>
    <cellStyle name="Accent2 8" xfId="1215"/>
    <cellStyle name="Accent2 8 2" xfId="4775"/>
    <cellStyle name="Accent2 9" xfId="1216"/>
    <cellStyle name="Accent2 9 2" xfId="4776"/>
    <cellStyle name="Accent3 10" xfId="1217"/>
    <cellStyle name="Accent3 10 2" xfId="4777"/>
    <cellStyle name="Accent3 11" xfId="1218"/>
    <cellStyle name="Accent3 11 2" xfId="4778"/>
    <cellStyle name="Accent3 12" xfId="1219"/>
    <cellStyle name="Accent3 12 2" xfId="4779"/>
    <cellStyle name="Accent3 13" xfId="1220"/>
    <cellStyle name="Accent3 13 2" xfId="4780"/>
    <cellStyle name="Accent3 14" xfId="1221"/>
    <cellStyle name="Accent3 14 2" xfId="4781"/>
    <cellStyle name="Accent3 15" xfId="1222"/>
    <cellStyle name="Accent3 15 2" xfId="4782"/>
    <cellStyle name="Accent3 16" xfId="1223"/>
    <cellStyle name="Accent3 16 2" xfId="4783"/>
    <cellStyle name="Accent3 17" xfId="1224"/>
    <cellStyle name="Accent3 17 2" xfId="4784"/>
    <cellStyle name="Accent3 18" xfId="1225"/>
    <cellStyle name="Accent3 18 2" xfId="4785"/>
    <cellStyle name="Accent3 19" xfId="1226"/>
    <cellStyle name="Accent3 19 2" xfId="4786"/>
    <cellStyle name="Accent3 2" xfId="1227"/>
    <cellStyle name="Accent3 2 2" xfId="1228"/>
    <cellStyle name="Accent3 2 2 2" xfId="4787"/>
    <cellStyle name="Accent3 2 3" xfId="4788"/>
    <cellStyle name="Accent3 20" xfId="1229"/>
    <cellStyle name="Accent3 20 2" xfId="4789"/>
    <cellStyle name="Accent3 21" xfId="1230"/>
    <cellStyle name="Accent3 21 2" xfId="4790"/>
    <cellStyle name="Accent3 22" xfId="1231"/>
    <cellStyle name="Accent3 22 2" xfId="4791"/>
    <cellStyle name="Accent3 23" xfId="1232"/>
    <cellStyle name="Accent3 23 2" xfId="4792"/>
    <cellStyle name="Accent3 24" xfId="1233"/>
    <cellStyle name="Accent3 24 2" xfId="4793"/>
    <cellStyle name="Accent3 25" xfId="1234"/>
    <cellStyle name="Accent3 25 2" xfId="4794"/>
    <cellStyle name="Accent3 26" xfId="1235"/>
    <cellStyle name="Accent3 26 2" xfId="4795"/>
    <cellStyle name="Accent3 27" xfId="1236"/>
    <cellStyle name="Accent3 27 2" xfId="4796"/>
    <cellStyle name="Accent3 28" xfId="1237"/>
    <cellStyle name="Accent3 28 2" xfId="4797"/>
    <cellStyle name="Accent3 29" xfId="1238"/>
    <cellStyle name="Accent3 29 2" xfId="4798"/>
    <cellStyle name="Accent3 3" xfId="1239"/>
    <cellStyle name="Accent3 3 2" xfId="4799"/>
    <cellStyle name="Accent3 30" xfId="1240"/>
    <cellStyle name="Accent3 30 2" xfId="4800"/>
    <cellStyle name="Accent3 31" xfId="1241"/>
    <cellStyle name="Accent3 31 2" xfId="4801"/>
    <cellStyle name="Accent3 32" xfId="1242"/>
    <cellStyle name="Accent3 32 2" xfId="4802"/>
    <cellStyle name="Accent3 33" xfId="1243"/>
    <cellStyle name="Accent3 33 2" xfId="4803"/>
    <cellStyle name="Accent3 34" xfId="1244"/>
    <cellStyle name="Accent3 34 2" xfId="4804"/>
    <cellStyle name="Accent3 35" xfId="1245"/>
    <cellStyle name="Accent3 35 2" xfId="4805"/>
    <cellStyle name="Accent3 36" xfId="1246"/>
    <cellStyle name="Accent3 36 2" xfId="4806"/>
    <cellStyle name="Accent3 37" xfId="1247"/>
    <cellStyle name="Accent3 37 2" xfId="4807"/>
    <cellStyle name="Accent3 38" xfId="1248"/>
    <cellStyle name="Accent3 38 2" xfId="4808"/>
    <cellStyle name="Accent3 39" xfId="1249"/>
    <cellStyle name="Accent3 39 2" xfId="4809"/>
    <cellStyle name="Accent3 4" xfId="1250"/>
    <cellStyle name="Accent3 4 2" xfId="4810"/>
    <cellStyle name="Accent3 40" xfId="1251"/>
    <cellStyle name="Accent3 40 2" xfId="4811"/>
    <cellStyle name="Accent3 41" xfId="1252"/>
    <cellStyle name="Accent3 41 2" xfId="4812"/>
    <cellStyle name="Accent3 42" xfId="1253"/>
    <cellStyle name="Accent3 42 2" xfId="4813"/>
    <cellStyle name="Accent3 43" xfId="1254"/>
    <cellStyle name="Accent3 43 2" xfId="4814"/>
    <cellStyle name="Accent3 44" xfId="1255"/>
    <cellStyle name="Accent3 44 2" xfId="4815"/>
    <cellStyle name="Accent3 45" xfId="1256"/>
    <cellStyle name="Accent3 45 2" xfId="4816"/>
    <cellStyle name="Accent3 46" xfId="1257"/>
    <cellStyle name="Accent3 46 2" xfId="4817"/>
    <cellStyle name="Accent3 47" xfId="1258"/>
    <cellStyle name="Accent3 47 2" xfId="4818"/>
    <cellStyle name="Accent3 48" xfId="1259"/>
    <cellStyle name="Accent3 48 2" xfId="4819"/>
    <cellStyle name="Accent3 49" xfId="1260"/>
    <cellStyle name="Accent3 49 2" xfId="4820"/>
    <cellStyle name="Accent3 5" xfId="1261"/>
    <cellStyle name="Accent3 5 2" xfId="4821"/>
    <cellStyle name="Accent3 50" xfId="1262"/>
    <cellStyle name="Accent3 50 2" xfId="4822"/>
    <cellStyle name="Accent3 51" xfId="1263"/>
    <cellStyle name="Accent3 51 2" xfId="4823"/>
    <cellStyle name="Accent3 52" xfId="1264"/>
    <cellStyle name="Accent3 52 2" xfId="4824"/>
    <cellStyle name="Accent3 53" xfId="1265"/>
    <cellStyle name="Accent3 53 2" xfId="4825"/>
    <cellStyle name="Accent3 54" xfId="1266"/>
    <cellStyle name="Accent3 54 2" xfId="4826"/>
    <cellStyle name="Accent3 55" xfId="1267"/>
    <cellStyle name="Accent3 55 2" xfId="4827"/>
    <cellStyle name="Accent3 56" xfId="1268"/>
    <cellStyle name="Accent3 56 2" xfId="4828"/>
    <cellStyle name="Accent3 57" xfId="1269"/>
    <cellStyle name="Accent3 57 2" xfId="4829"/>
    <cellStyle name="Accent3 58" xfId="1270"/>
    <cellStyle name="Accent3 58 2" xfId="4830"/>
    <cellStyle name="Accent3 59" xfId="1271"/>
    <cellStyle name="Accent3 59 2" xfId="4831"/>
    <cellStyle name="Accent3 6" xfId="1272"/>
    <cellStyle name="Accent3 6 2" xfId="4832"/>
    <cellStyle name="Accent3 60" xfId="4833"/>
    <cellStyle name="Accent3 7" xfId="1273"/>
    <cellStyle name="Accent3 7 2" xfId="4834"/>
    <cellStyle name="Accent3 8" xfId="1274"/>
    <cellStyle name="Accent3 8 2" xfId="4835"/>
    <cellStyle name="Accent3 9" xfId="1275"/>
    <cellStyle name="Accent3 9 2" xfId="4836"/>
    <cellStyle name="Accent4 10" xfId="1276"/>
    <cellStyle name="Accent4 10 2" xfId="4837"/>
    <cellStyle name="Accent4 11" xfId="1277"/>
    <cellStyle name="Accent4 11 2" xfId="4838"/>
    <cellStyle name="Accent4 12" xfId="1278"/>
    <cellStyle name="Accent4 12 2" xfId="4839"/>
    <cellStyle name="Accent4 13" xfId="1279"/>
    <cellStyle name="Accent4 13 2" xfId="4840"/>
    <cellStyle name="Accent4 14" xfId="1280"/>
    <cellStyle name="Accent4 14 2" xfId="4841"/>
    <cellStyle name="Accent4 15" xfId="1281"/>
    <cellStyle name="Accent4 15 2" xfId="4842"/>
    <cellStyle name="Accent4 16" xfId="1282"/>
    <cellStyle name="Accent4 16 2" xfId="4843"/>
    <cellStyle name="Accent4 17" xfId="1283"/>
    <cellStyle name="Accent4 17 2" xfId="4844"/>
    <cellStyle name="Accent4 18" xfId="1284"/>
    <cellStyle name="Accent4 18 2" xfId="4845"/>
    <cellStyle name="Accent4 19" xfId="1285"/>
    <cellStyle name="Accent4 19 2" xfId="4846"/>
    <cellStyle name="Accent4 2" xfId="1286"/>
    <cellStyle name="Accent4 2 2" xfId="1287"/>
    <cellStyle name="Accent4 2 2 2" xfId="4847"/>
    <cellStyle name="Accent4 2 3" xfId="4848"/>
    <cellStyle name="Accent4 20" xfId="1288"/>
    <cellStyle name="Accent4 20 2" xfId="4849"/>
    <cellStyle name="Accent4 21" xfId="1289"/>
    <cellStyle name="Accent4 21 2" xfId="4850"/>
    <cellStyle name="Accent4 22" xfId="1290"/>
    <cellStyle name="Accent4 22 2" xfId="4851"/>
    <cellStyle name="Accent4 23" xfId="1291"/>
    <cellStyle name="Accent4 23 2" xfId="4852"/>
    <cellStyle name="Accent4 24" xfId="1292"/>
    <cellStyle name="Accent4 24 2" xfId="4853"/>
    <cellStyle name="Accent4 25" xfId="1293"/>
    <cellStyle name="Accent4 25 2" xfId="4854"/>
    <cellStyle name="Accent4 26" xfId="1294"/>
    <cellStyle name="Accent4 26 2" xfId="4855"/>
    <cellStyle name="Accent4 27" xfId="1295"/>
    <cellStyle name="Accent4 27 2" xfId="4856"/>
    <cellStyle name="Accent4 28" xfId="1296"/>
    <cellStyle name="Accent4 28 2" xfId="4857"/>
    <cellStyle name="Accent4 29" xfId="1297"/>
    <cellStyle name="Accent4 29 2" xfId="4858"/>
    <cellStyle name="Accent4 3" xfId="1298"/>
    <cellStyle name="Accent4 3 2" xfId="4859"/>
    <cellStyle name="Accent4 30" xfId="1299"/>
    <cellStyle name="Accent4 30 2" xfId="4860"/>
    <cellStyle name="Accent4 31" xfId="1300"/>
    <cellStyle name="Accent4 31 2" xfId="4861"/>
    <cellStyle name="Accent4 32" xfId="1301"/>
    <cellStyle name="Accent4 32 2" xfId="4862"/>
    <cellStyle name="Accent4 33" xfId="1302"/>
    <cellStyle name="Accent4 33 2" xfId="4863"/>
    <cellStyle name="Accent4 34" xfId="1303"/>
    <cellStyle name="Accent4 34 2" xfId="4864"/>
    <cellStyle name="Accent4 35" xfId="1304"/>
    <cellStyle name="Accent4 35 2" xfId="4865"/>
    <cellStyle name="Accent4 36" xfId="1305"/>
    <cellStyle name="Accent4 36 2" xfId="4866"/>
    <cellStyle name="Accent4 37" xfId="1306"/>
    <cellStyle name="Accent4 37 2" xfId="4867"/>
    <cellStyle name="Accent4 38" xfId="1307"/>
    <cellStyle name="Accent4 38 2" xfId="4868"/>
    <cellStyle name="Accent4 39" xfId="1308"/>
    <cellStyle name="Accent4 39 2" xfId="4869"/>
    <cellStyle name="Accent4 4" xfId="1309"/>
    <cellStyle name="Accent4 4 2" xfId="4870"/>
    <cellStyle name="Accent4 40" xfId="1310"/>
    <cellStyle name="Accent4 40 2" xfId="4871"/>
    <cellStyle name="Accent4 41" xfId="1311"/>
    <cellStyle name="Accent4 41 2" xfId="4872"/>
    <cellStyle name="Accent4 42" xfId="1312"/>
    <cellStyle name="Accent4 42 2" xfId="4873"/>
    <cellStyle name="Accent4 43" xfId="1313"/>
    <cellStyle name="Accent4 43 2" xfId="4874"/>
    <cellStyle name="Accent4 44" xfId="1314"/>
    <cellStyle name="Accent4 44 2" xfId="4875"/>
    <cellStyle name="Accent4 45" xfId="1315"/>
    <cellStyle name="Accent4 45 2" xfId="4876"/>
    <cellStyle name="Accent4 46" xfId="1316"/>
    <cellStyle name="Accent4 46 2" xfId="4877"/>
    <cellStyle name="Accent4 47" xfId="1317"/>
    <cellStyle name="Accent4 47 2" xfId="4878"/>
    <cellStyle name="Accent4 48" xfId="1318"/>
    <cellStyle name="Accent4 48 2" xfId="4879"/>
    <cellStyle name="Accent4 49" xfId="1319"/>
    <cellStyle name="Accent4 49 2" xfId="4880"/>
    <cellStyle name="Accent4 5" xfId="1320"/>
    <cellStyle name="Accent4 5 2" xfId="4881"/>
    <cellStyle name="Accent4 50" xfId="1321"/>
    <cellStyle name="Accent4 50 2" xfId="4882"/>
    <cellStyle name="Accent4 51" xfId="1322"/>
    <cellStyle name="Accent4 51 2" xfId="4883"/>
    <cellStyle name="Accent4 52" xfId="1323"/>
    <cellStyle name="Accent4 52 2" xfId="4884"/>
    <cellStyle name="Accent4 53" xfId="1324"/>
    <cellStyle name="Accent4 53 2" xfId="4885"/>
    <cellStyle name="Accent4 54" xfId="1325"/>
    <cellStyle name="Accent4 54 2" xfId="4886"/>
    <cellStyle name="Accent4 55" xfId="1326"/>
    <cellStyle name="Accent4 55 2" xfId="4887"/>
    <cellStyle name="Accent4 56" xfId="1327"/>
    <cellStyle name="Accent4 56 2" xfId="4888"/>
    <cellStyle name="Accent4 57" xfId="1328"/>
    <cellStyle name="Accent4 57 2" xfId="4889"/>
    <cellStyle name="Accent4 58" xfId="1329"/>
    <cellStyle name="Accent4 58 2" xfId="4890"/>
    <cellStyle name="Accent4 59" xfId="1330"/>
    <cellStyle name="Accent4 59 2" xfId="4891"/>
    <cellStyle name="Accent4 6" xfId="1331"/>
    <cellStyle name="Accent4 6 2" xfId="4892"/>
    <cellStyle name="Accent4 60" xfId="4893"/>
    <cellStyle name="Accent4 7" xfId="1332"/>
    <cellStyle name="Accent4 7 2" xfId="4894"/>
    <cellStyle name="Accent4 8" xfId="1333"/>
    <cellStyle name="Accent4 8 2" xfId="4895"/>
    <cellStyle name="Accent4 9" xfId="1334"/>
    <cellStyle name="Accent4 9 2" xfId="4896"/>
    <cellStyle name="Accent5 10" xfId="1335"/>
    <cellStyle name="Accent5 10 2" xfId="4897"/>
    <cellStyle name="Accent5 11" xfId="1336"/>
    <cellStyle name="Accent5 11 2" xfId="4898"/>
    <cellStyle name="Accent5 12" xfId="1337"/>
    <cellStyle name="Accent5 12 2" xfId="4899"/>
    <cellStyle name="Accent5 13" xfId="1338"/>
    <cellStyle name="Accent5 13 2" xfId="4900"/>
    <cellStyle name="Accent5 14" xfId="1339"/>
    <cellStyle name="Accent5 14 2" xfId="4901"/>
    <cellStyle name="Accent5 15" xfId="1340"/>
    <cellStyle name="Accent5 15 2" xfId="4902"/>
    <cellStyle name="Accent5 16" xfId="1341"/>
    <cellStyle name="Accent5 16 2" xfId="4903"/>
    <cellStyle name="Accent5 17" xfId="1342"/>
    <cellStyle name="Accent5 17 2" xfId="4904"/>
    <cellStyle name="Accent5 18" xfId="1343"/>
    <cellStyle name="Accent5 18 2" xfId="4905"/>
    <cellStyle name="Accent5 19" xfId="1344"/>
    <cellStyle name="Accent5 19 2" xfId="4906"/>
    <cellStyle name="Accent5 2" xfId="1345"/>
    <cellStyle name="Accent5 2 2" xfId="1346"/>
    <cellStyle name="Accent5 2 2 2" xfId="4907"/>
    <cellStyle name="Accent5 2 3" xfId="4908"/>
    <cellStyle name="Accent5 20" xfId="1347"/>
    <cellStyle name="Accent5 20 2" xfId="4909"/>
    <cellStyle name="Accent5 21" xfId="1348"/>
    <cellStyle name="Accent5 21 2" xfId="4910"/>
    <cellStyle name="Accent5 22" xfId="1349"/>
    <cellStyle name="Accent5 22 2" xfId="4911"/>
    <cellStyle name="Accent5 23" xfId="1350"/>
    <cellStyle name="Accent5 23 2" xfId="4912"/>
    <cellStyle name="Accent5 24" xfId="1351"/>
    <cellStyle name="Accent5 24 2" xfId="4913"/>
    <cellStyle name="Accent5 25" xfId="1352"/>
    <cellStyle name="Accent5 25 2" xfId="4914"/>
    <cellStyle name="Accent5 26" xfId="1353"/>
    <cellStyle name="Accent5 26 2" xfId="4915"/>
    <cellStyle name="Accent5 27" xfId="1354"/>
    <cellStyle name="Accent5 27 2" xfId="4916"/>
    <cellStyle name="Accent5 28" xfId="1355"/>
    <cellStyle name="Accent5 28 2" xfId="4917"/>
    <cellStyle name="Accent5 29" xfId="1356"/>
    <cellStyle name="Accent5 29 2" xfId="4918"/>
    <cellStyle name="Accent5 3" xfId="1357"/>
    <cellStyle name="Accent5 3 2" xfId="4919"/>
    <cellStyle name="Accent5 30" xfId="1358"/>
    <cellStyle name="Accent5 30 2" xfId="4920"/>
    <cellStyle name="Accent5 31" xfId="1359"/>
    <cellStyle name="Accent5 31 2" xfId="4921"/>
    <cellStyle name="Accent5 32" xfId="1360"/>
    <cellStyle name="Accent5 32 2" xfId="4922"/>
    <cellStyle name="Accent5 33" xfId="1361"/>
    <cellStyle name="Accent5 33 2" xfId="4923"/>
    <cellStyle name="Accent5 34" xfId="1362"/>
    <cellStyle name="Accent5 34 2" xfId="4924"/>
    <cellStyle name="Accent5 35" xfId="1363"/>
    <cellStyle name="Accent5 35 2" xfId="4925"/>
    <cellStyle name="Accent5 36" xfId="1364"/>
    <cellStyle name="Accent5 36 2" xfId="4926"/>
    <cellStyle name="Accent5 37" xfId="1365"/>
    <cellStyle name="Accent5 37 2" xfId="4927"/>
    <cellStyle name="Accent5 38" xfId="1366"/>
    <cellStyle name="Accent5 38 2" xfId="4928"/>
    <cellStyle name="Accent5 39" xfId="1367"/>
    <cellStyle name="Accent5 39 2" xfId="4929"/>
    <cellStyle name="Accent5 4" xfId="1368"/>
    <cellStyle name="Accent5 4 2" xfId="4930"/>
    <cellStyle name="Accent5 40" xfId="1369"/>
    <cellStyle name="Accent5 40 2" xfId="4931"/>
    <cellStyle name="Accent5 41" xfId="1370"/>
    <cellStyle name="Accent5 41 2" xfId="4932"/>
    <cellStyle name="Accent5 42" xfId="1371"/>
    <cellStyle name="Accent5 42 2" xfId="4933"/>
    <cellStyle name="Accent5 43" xfId="1372"/>
    <cellStyle name="Accent5 43 2" xfId="4934"/>
    <cellStyle name="Accent5 44" xfId="1373"/>
    <cellStyle name="Accent5 44 2" xfId="4935"/>
    <cellStyle name="Accent5 45" xfId="1374"/>
    <cellStyle name="Accent5 45 2" xfId="4936"/>
    <cellStyle name="Accent5 46" xfId="1375"/>
    <cellStyle name="Accent5 46 2" xfId="4937"/>
    <cellStyle name="Accent5 47" xfId="1376"/>
    <cellStyle name="Accent5 47 2" xfId="4938"/>
    <cellStyle name="Accent5 48" xfId="1377"/>
    <cellStyle name="Accent5 48 2" xfId="4939"/>
    <cellStyle name="Accent5 49" xfId="1378"/>
    <cellStyle name="Accent5 49 2" xfId="4940"/>
    <cellStyle name="Accent5 5" xfId="1379"/>
    <cellStyle name="Accent5 5 2" xfId="4941"/>
    <cellStyle name="Accent5 50" xfId="1380"/>
    <cellStyle name="Accent5 50 2" xfId="4942"/>
    <cellStyle name="Accent5 51" xfId="1381"/>
    <cellStyle name="Accent5 51 2" xfId="4943"/>
    <cellStyle name="Accent5 52" xfId="1382"/>
    <cellStyle name="Accent5 52 2" xfId="4944"/>
    <cellStyle name="Accent5 53" xfId="1383"/>
    <cellStyle name="Accent5 53 2" xfId="4945"/>
    <cellStyle name="Accent5 54" xfId="1384"/>
    <cellStyle name="Accent5 54 2" xfId="4946"/>
    <cellStyle name="Accent5 55" xfId="1385"/>
    <cellStyle name="Accent5 55 2" xfId="4947"/>
    <cellStyle name="Accent5 56" xfId="1386"/>
    <cellStyle name="Accent5 56 2" xfId="4948"/>
    <cellStyle name="Accent5 57" xfId="1387"/>
    <cellStyle name="Accent5 57 2" xfId="4949"/>
    <cellStyle name="Accent5 58" xfId="1388"/>
    <cellStyle name="Accent5 58 2" xfId="4950"/>
    <cellStyle name="Accent5 59" xfId="1389"/>
    <cellStyle name="Accent5 59 2" xfId="4951"/>
    <cellStyle name="Accent5 6" xfId="1390"/>
    <cellStyle name="Accent5 6 2" xfId="4952"/>
    <cellStyle name="Accent5 60" xfId="4953"/>
    <cellStyle name="Accent5 7" xfId="1391"/>
    <cellStyle name="Accent5 7 2" xfId="4954"/>
    <cellStyle name="Accent5 8" xfId="1392"/>
    <cellStyle name="Accent5 8 2" xfId="4955"/>
    <cellStyle name="Accent5 9" xfId="1393"/>
    <cellStyle name="Accent5 9 2" xfId="4956"/>
    <cellStyle name="Accent6 10" xfId="1394"/>
    <cellStyle name="Accent6 10 2" xfId="4957"/>
    <cellStyle name="Accent6 11" xfId="1395"/>
    <cellStyle name="Accent6 11 2" xfId="4958"/>
    <cellStyle name="Accent6 12" xfId="1396"/>
    <cellStyle name="Accent6 12 2" xfId="4959"/>
    <cellStyle name="Accent6 13" xfId="1397"/>
    <cellStyle name="Accent6 13 2" xfId="4960"/>
    <cellStyle name="Accent6 14" xfId="1398"/>
    <cellStyle name="Accent6 14 2" xfId="4961"/>
    <cellStyle name="Accent6 15" xfId="1399"/>
    <cellStyle name="Accent6 15 2" xfId="4962"/>
    <cellStyle name="Accent6 16" xfId="1400"/>
    <cellStyle name="Accent6 16 2" xfId="4963"/>
    <cellStyle name="Accent6 17" xfId="1401"/>
    <cellStyle name="Accent6 17 2" xfId="4964"/>
    <cellStyle name="Accent6 18" xfId="1402"/>
    <cellStyle name="Accent6 18 2" xfId="4965"/>
    <cellStyle name="Accent6 19" xfId="1403"/>
    <cellStyle name="Accent6 19 2" xfId="4966"/>
    <cellStyle name="Accent6 2" xfId="1404"/>
    <cellStyle name="Accent6 2 2" xfId="1405"/>
    <cellStyle name="Accent6 2 2 2" xfId="4967"/>
    <cellStyle name="Accent6 2 3" xfId="4968"/>
    <cellStyle name="Accent6 20" xfId="1406"/>
    <cellStyle name="Accent6 20 2" xfId="4969"/>
    <cellStyle name="Accent6 21" xfId="1407"/>
    <cellStyle name="Accent6 21 2" xfId="4970"/>
    <cellStyle name="Accent6 22" xfId="1408"/>
    <cellStyle name="Accent6 22 2" xfId="4971"/>
    <cellStyle name="Accent6 23" xfId="1409"/>
    <cellStyle name="Accent6 23 2" xfId="4972"/>
    <cellStyle name="Accent6 24" xfId="1410"/>
    <cellStyle name="Accent6 24 2" xfId="4973"/>
    <cellStyle name="Accent6 25" xfId="1411"/>
    <cellStyle name="Accent6 25 2" xfId="4974"/>
    <cellStyle name="Accent6 26" xfId="1412"/>
    <cellStyle name="Accent6 26 2" xfId="4975"/>
    <cellStyle name="Accent6 27" xfId="1413"/>
    <cellStyle name="Accent6 27 2" xfId="4976"/>
    <cellStyle name="Accent6 28" xfId="1414"/>
    <cellStyle name="Accent6 28 2" xfId="4977"/>
    <cellStyle name="Accent6 29" xfId="1415"/>
    <cellStyle name="Accent6 29 2" xfId="4978"/>
    <cellStyle name="Accent6 3" xfId="1416"/>
    <cellStyle name="Accent6 3 2" xfId="4979"/>
    <cellStyle name="Accent6 30" xfId="1417"/>
    <cellStyle name="Accent6 30 2" xfId="4980"/>
    <cellStyle name="Accent6 31" xfId="1418"/>
    <cellStyle name="Accent6 31 2" xfId="4981"/>
    <cellStyle name="Accent6 32" xfId="1419"/>
    <cellStyle name="Accent6 32 2" xfId="4982"/>
    <cellStyle name="Accent6 33" xfId="1420"/>
    <cellStyle name="Accent6 33 2" xfId="4983"/>
    <cellStyle name="Accent6 34" xfId="1421"/>
    <cellStyle name="Accent6 34 2" xfId="4984"/>
    <cellStyle name="Accent6 35" xfId="1422"/>
    <cellStyle name="Accent6 35 2" xfId="4985"/>
    <cellStyle name="Accent6 36" xfId="1423"/>
    <cellStyle name="Accent6 36 2" xfId="4986"/>
    <cellStyle name="Accent6 37" xfId="1424"/>
    <cellStyle name="Accent6 37 2" xfId="4987"/>
    <cellStyle name="Accent6 38" xfId="1425"/>
    <cellStyle name="Accent6 38 2" xfId="4988"/>
    <cellStyle name="Accent6 39" xfId="1426"/>
    <cellStyle name="Accent6 39 2" xfId="4989"/>
    <cellStyle name="Accent6 4" xfId="1427"/>
    <cellStyle name="Accent6 4 2" xfId="4990"/>
    <cellStyle name="Accent6 40" xfId="1428"/>
    <cellStyle name="Accent6 40 2" xfId="4991"/>
    <cellStyle name="Accent6 41" xfId="1429"/>
    <cellStyle name="Accent6 41 2" xfId="4992"/>
    <cellStyle name="Accent6 42" xfId="1430"/>
    <cellStyle name="Accent6 42 2" xfId="4993"/>
    <cellStyle name="Accent6 43" xfId="1431"/>
    <cellStyle name="Accent6 43 2" xfId="4994"/>
    <cellStyle name="Accent6 44" xfId="1432"/>
    <cellStyle name="Accent6 44 2" xfId="4995"/>
    <cellStyle name="Accent6 45" xfId="1433"/>
    <cellStyle name="Accent6 45 2" xfId="4996"/>
    <cellStyle name="Accent6 46" xfId="1434"/>
    <cellStyle name="Accent6 46 2" xfId="4997"/>
    <cellStyle name="Accent6 47" xfId="1435"/>
    <cellStyle name="Accent6 47 2" xfId="4998"/>
    <cellStyle name="Accent6 48" xfId="1436"/>
    <cellStyle name="Accent6 48 2" xfId="4999"/>
    <cellStyle name="Accent6 49" xfId="1437"/>
    <cellStyle name="Accent6 49 2" xfId="5000"/>
    <cellStyle name="Accent6 5" xfId="1438"/>
    <cellStyle name="Accent6 5 2" xfId="5001"/>
    <cellStyle name="Accent6 50" xfId="1439"/>
    <cellStyle name="Accent6 50 2" xfId="5002"/>
    <cellStyle name="Accent6 51" xfId="1440"/>
    <cellStyle name="Accent6 51 2" xfId="5003"/>
    <cellStyle name="Accent6 52" xfId="1441"/>
    <cellStyle name="Accent6 52 2" xfId="5004"/>
    <cellStyle name="Accent6 53" xfId="1442"/>
    <cellStyle name="Accent6 53 2" xfId="5005"/>
    <cellStyle name="Accent6 54" xfId="1443"/>
    <cellStyle name="Accent6 54 2" xfId="5006"/>
    <cellStyle name="Accent6 55" xfId="1444"/>
    <cellStyle name="Accent6 55 2" xfId="5007"/>
    <cellStyle name="Accent6 56" xfId="1445"/>
    <cellStyle name="Accent6 56 2" xfId="5008"/>
    <cellStyle name="Accent6 57" xfId="1446"/>
    <cellStyle name="Accent6 57 2" xfId="5009"/>
    <cellStyle name="Accent6 58" xfId="1447"/>
    <cellStyle name="Accent6 58 2" xfId="5010"/>
    <cellStyle name="Accent6 59" xfId="1448"/>
    <cellStyle name="Accent6 59 2" xfId="5011"/>
    <cellStyle name="Accent6 6" xfId="1449"/>
    <cellStyle name="Accent6 6 2" xfId="5012"/>
    <cellStyle name="Accent6 60" xfId="5013"/>
    <cellStyle name="Accent6 7" xfId="1450"/>
    <cellStyle name="Accent6 7 2" xfId="5014"/>
    <cellStyle name="Accent6 8" xfId="1451"/>
    <cellStyle name="Accent6 8 2" xfId="5015"/>
    <cellStyle name="Accent6 9" xfId="1452"/>
    <cellStyle name="Accent6 9 2" xfId="5016"/>
    <cellStyle name="ÅëÈ­ [0]_¿ì¹°Åë" xfId="16725"/>
    <cellStyle name="AeE­ [0]_INQUIRY ¿µ¾÷AßAø " xfId="16726"/>
    <cellStyle name="ÅëÈ­_¿ì¹°Åë" xfId="16727"/>
    <cellStyle name="AeE­_INQUIRY ¿µ¾÷AßAø " xfId="16728"/>
    <cellStyle name="args.style" xfId="16729"/>
    <cellStyle name="ÄÞ¸¶ [0]_¿ì¹°Åë" xfId="16730"/>
    <cellStyle name="AÞ¸¶ [0]_INQUIRY ¿?¾÷AßAø " xfId="16731"/>
    <cellStyle name="ÄÞ¸¶_¿ì¹°Åë" xfId="16732"/>
    <cellStyle name="AÞ¸¶_INQUIRY ¿?¾÷AßAø " xfId="16733"/>
    <cellStyle name="ÄÞ¸¶_L601CPT" xfId="16734"/>
    <cellStyle name="AutoFormat Options" xfId="16735"/>
    <cellStyle name="Bad 10" xfId="1453"/>
    <cellStyle name="Bad 10 2" xfId="5017"/>
    <cellStyle name="Bad 11" xfId="1454"/>
    <cellStyle name="Bad 11 2" xfId="5018"/>
    <cellStyle name="Bad 12" xfId="1455"/>
    <cellStyle name="Bad 12 2" xfId="5019"/>
    <cellStyle name="Bad 13" xfId="1456"/>
    <cellStyle name="Bad 13 2" xfId="5020"/>
    <cellStyle name="Bad 14" xfId="1457"/>
    <cellStyle name="Bad 14 2" xfId="5021"/>
    <cellStyle name="Bad 15" xfId="1458"/>
    <cellStyle name="Bad 15 2" xfId="5022"/>
    <cellStyle name="Bad 16" xfId="1459"/>
    <cellStyle name="Bad 16 2" xfId="5023"/>
    <cellStyle name="Bad 17" xfId="1460"/>
    <cellStyle name="Bad 17 2" xfId="5024"/>
    <cellStyle name="Bad 18" xfId="1461"/>
    <cellStyle name="Bad 18 2" xfId="5025"/>
    <cellStyle name="Bad 19" xfId="1462"/>
    <cellStyle name="Bad 19 2" xfId="5026"/>
    <cellStyle name="Bad 2" xfId="1463"/>
    <cellStyle name="Bad 2 2" xfId="1464"/>
    <cellStyle name="Bad 2 2 2" xfId="5027"/>
    <cellStyle name="Bad 2 3" xfId="5028"/>
    <cellStyle name="Bad 20" xfId="1465"/>
    <cellStyle name="Bad 20 2" xfId="5029"/>
    <cellStyle name="Bad 21" xfId="1466"/>
    <cellStyle name="Bad 21 2" xfId="5030"/>
    <cellStyle name="Bad 22" xfId="1467"/>
    <cellStyle name="Bad 22 2" xfId="5031"/>
    <cellStyle name="Bad 23" xfId="1468"/>
    <cellStyle name="Bad 23 2" xfId="5032"/>
    <cellStyle name="Bad 24" xfId="1469"/>
    <cellStyle name="Bad 24 2" xfId="5033"/>
    <cellStyle name="Bad 25" xfId="1470"/>
    <cellStyle name="Bad 25 2" xfId="5034"/>
    <cellStyle name="Bad 26" xfId="1471"/>
    <cellStyle name="Bad 26 2" xfId="5035"/>
    <cellStyle name="Bad 27" xfId="1472"/>
    <cellStyle name="Bad 27 2" xfId="5036"/>
    <cellStyle name="Bad 28" xfId="1473"/>
    <cellStyle name="Bad 28 2" xfId="5037"/>
    <cellStyle name="Bad 29" xfId="1474"/>
    <cellStyle name="Bad 29 2" xfId="5038"/>
    <cellStyle name="Bad 3" xfId="1475"/>
    <cellStyle name="Bad 3 2" xfId="5039"/>
    <cellStyle name="Bad 30" xfId="1476"/>
    <cellStyle name="Bad 30 2" xfId="5040"/>
    <cellStyle name="Bad 31" xfId="1477"/>
    <cellStyle name="Bad 31 2" xfId="5041"/>
    <cellStyle name="Bad 32" xfId="1478"/>
    <cellStyle name="Bad 32 2" xfId="5042"/>
    <cellStyle name="Bad 33" xfId="1479"/>
    <cellStyle name="Bad 33 2" xfId="5043"/>
    <cellStyle name="Bad 34" xfId="1480"/>
    <cellStyle name="Bad 34 2" xfId="5044"/>
    <cellStyle name="Bad 35" xfId="1481"/>
    <cellStyle name="Bad 35 2" xfId="5045"/>
    <cellStyle name="Bad 36" xfId="1482"/>
    <cellStyle name="Bad 36 2" xfId="5046"/>
    <cellStyle name="Bad 37" xfId="1483"/>
    <cellStyle name="Bad 37 2" xfId="5047"/>
    <cellStyle name="Bad 38" xfId="1484"/>
    <cellStyle name="Bad 38 2" xfId="5048"/>
    <cellStyle name="Bad 39" xfId="1485"/>
    <cellStyle name="Bad 39 2" xfId="5049"/>
    <cellStyle name="Bad 4" xfId="1486"/>
    <cellStyle name="Bad 4 2" xfId="5050"/>
    <cellStyle name="Bad 40" xfId="1487"/>
    <cellStyle name="Bad 40 2" xfId="5051"/>
    <cellStyle name="Bad 41" xfId="1488"/>
    <cellStyle name="Bad 41 2" xfId="5052"/>
    <cellStyle name="Bad 42" xfId="1489"/>
    <cellStyle name="Bad 42 2" xfId="5053"/>
    <cellStyle name="Bad 43" xfId="1490"/>
    <cellStyle name="Bad 43 2" xfId="5054"/>
    <cellStyle name="Bad 44" xfId="1491"/>
    <cellStyle name="Bad 44 2" xfId="5055"/>
    <cellStyle name="Bad 45" xfId="1492"/>
    <cellStyle name="Bad 45 2" xfId="5056"/>
    <cellStyle name="Bad 46" xfId="1493"/>
    <cellStyle name="Bad 46 2" xfId="5057"/>
    <cellStyle name="Bad 47" xfId="1494"/>
    <cellStyle name="Bad 47 2" xfId="5058"/>
    <cellStyle name="Bad 48" xfId="1495"/>
    <cellStyle name="Bad 48 2" xfId="5059"/>
    <cellStyle name="Bad 49" xfId="1496"/>
    <cellStyle name="Bad 49 2" xfId="5060"/>
    <cellStyle name="Bad 5" xfId="1497"/>
    <cellStyle name="Bad 5 2" xfId="5061"/>
    <cellStyle name="Bad 50" xfId="1498"/>
    <cellStyle name="Bad 50 2" xfId="5062"/>
    <cellStyle name="Bad 51" xfId="1499"/>
    <cellStyle name="Bad 51 2" xfId="5063"/>
    <cellStyle name="Bad 52" xfId="1500"/>
    <cellStyle name="Bad 52 2" xfId="5064"/>
    <cellStyle name="Bad 53" xfId="1501"/>
    <cellStyle name="Bad 53 2" xfId="5065"/>
    <cellStyle name="Bad 54" xfId="1502"/>
    <cellStyle name="Bad 54 2" xfId="5066"/>
    <cellStyle name="Bad 55" xfId="1503"/>
    <cellStyle name="Bad 55 2" xfId="5067"/>
    <cellStyle name="Bad 56" xfId="1504"/>
    <cellStyle name="Bad 56 2" xfId="5068"/>
    <cellStyle name="Bad 57" xfId="1505"/>
    <cellStyle name="Bad 57 2" xfId="5069"/>
    <cellStyle name="Bad 58" xfId="1506"/>
    <cellStyle name="Bad 58 2" xfId="5070"/>
    <cellStyle name="Bad 59" xfId="1507"/>
    <cellStyle name="Bad 59 2" xfId="5071"/>
    <cellStyle name="Bad 6" xfId="1508"/>
    <cellStyle name="Bad 6 2" xfId="5072"/>
    <cellStyle name="Bad 60" xfId="5073"/>
    <cellStyle name="Bad 7" xfId="1509"/>
    <cellStyle name="Bad 7 2" xfId="5074"/>
    <cellStyle name="Bad 8" xfId="1510"/>
    <cellStyle name="Bad 8 2" xfId="5075"/>
    <cellStyle name="Bad 9" xfId="1511"/>
    <cellStyle name="Bad 9 2" xfId="5076"/>
    <cellStyle name="C?AØ_¿?¾÷CoE² " xfId="16736"/>
    <cellStyle name="Ç¥ÁØ_#2(M17)_1" xfId="16737"/>
    <cellStyle name="C￥AØ_¿μ¾÷CoE² " xfId="16738"/>
    <cellStyle name="Calc Currency (0)" xfId="16739"/>
    <cellStyle name="Calc Currency (2)" xfId="16740"/>
    <cellStyle name="Calc Percent (0)" xfId="16741"/>
    <cellStyle name="Calc Percent (1)" xfId="16742"/>
    <cellStyle name="Calc Percent (2)" xfId="16743"/>
    <cellStyle name="Calc Units (0)" xfId="16744"/>
    <cellStyle name="Calc Units (1)" xfId="16745"/>
    <cellStyle name="Calc Units (2)" xfId="16746"/>
    <cellStyle name="Calculation 10" xfId="1512"/>
    <cellStyle name="Calculation 10 10" xfId="5077"/>
    <cellStyle name="Calculation 10 11" xfId="5078"/>
    <cellStyle name="Calculation 10 12" xfId="5079"/>
    <cellStyle name="Calculation 10 13" xfId="5080"/>
    <cellStyle name="Calculation 10 14" xfId="5081"/>
    <cellStyle name="Calculation 10 15" xfId="5082"/>
    <cellStyle name="Calculation 10 16" xfId="5083"/>
    <cellStyle name="Calculation 10 17" xfId="5084"/>
    <cellStyle name="Calculation 10 18" xfId="5085"/>
    <cellStyle name="Calculation 10 19" xfId="5086"/>
    <cellStyle name="Calculation 10 2" xfId="5087"/>
    <cellStyle name="Calculation 10 20" xfId="5088"/>
    <cellStyle name="Calculation 10 21" xfId="5089"/>
    <cellStyle name="Calculation 10 3" xfId="5090"/>
    <cellStyle name="Calculation 10 4" xfId="5091"/>
    <cellStyle name="Calculation 10 5" xfId="5092"/>
    <cellStyle name="Calculation 10 6" xfId="5093"/>
    <cellStyle name="Calculation 10 7" xfId="5094"/>
    <cellStyle name="Calculation 10 8" xfId="5095"/>
    <cellStyle name="Calculation 10 9" xfId="5096"/>
    <cellStyle name="Calculation 11" xfId="1513"/>
    <cellStyle name="Calculation 11 10" xfId="5097"/>
    <cellStyle name="Calculation 11 11" xfId="5098"/>
    <cellStyle name="Calculation 11 12" xfId="5099"/>
    <cellStyle name="Calculation 11 13" xfId="5100"/>
    <cellStyle name="Calculation 11 14" xfId="5101"/>
    <cellStyle name="Calculation 11 15" xfId="5102"/>
    <cellStyle name="Calculation 11 16" xfId="5103"/>
    <cellStyle name="Calculation 11 17" xfId="5104"/>
    <cellStyle name="Calculation 11 18" xfId="5105"/>
    <cellStyle name="Calculation 11 19" xfId="5106"/>
    <cellStyle name="Calculation 11 2" xfId="5107"/>
    <cellStyle name="Calculation 11 20" xfId="5108"/>
    <cellStyle name="Calculation 11 21" xfId="5109"/>
    <cellStyle name="Calculation 11 3" xfId="5110"/>
    <cellStyle name="Calculation 11 4" xfId="5111"/>
    <cellStyle name="Calculation 11 5" xfId="5112"/>
    <cellStyle name="Calculation 11 6" xfId="5113"/>
    <cellStyle name="Calculation 11 7" xfId="5114"/>
    <cellStyle name="Calculation 11 8" xfId="5115"/>
    <cellStyle name="Calculation 11 9" xfId="5116"/>
    <cellStyle name="Calculation 12" xfId="1514"/>
    <cellStyle name="Calculation 12 10" xfId="5117"/>
    <cellStyle name="Calculation 12 11" xfId="5118"/>
    <cellStyle name="Calculation 12 12" xfId="5119"/>
    <cellStyle name="Calculation 12 13" xfId="5120"/>
    <cellStyle name="Calculation 12 14" xfId="5121"/>
    <cellStyle name="Calculation 12 15" xfId="5122"/>
    <cellStyle name="Calculation 12 16" xfId="5123"/>
    <cellStyle name="Calculation 12 17" xfId="5124"/>
    <cellStyle name="Calculation 12 18" xfId="5125"/>
    <cellStyle name="Calculation 12 19" xfId="5126"/>
    <cellStyle name="Calculation 12 2" xfId="5127"/>
    <cellStyle name="Calculation 12 20" xfId="5128"/>
    <cellStyle name="Calculation 12 21" xfId="5129"/>
    <cellStyle name="Calculation 12 3" xfId="5130"/>
    <cellStyle name="Calculation 12 4" xfId="5131"/>
    <cellStyle name="Calculation 12 5" xfId="5132"/>
    <cellStyle name="Calculation 12 6" xfId="5133"/>
    <cellStyle name="Calculation 12 7" xfId="5134"/>
    <cellStyle name="Calculation 12 8" xfId="5135"/>
    <cellStyle name="Calculation 12 9" xfId="5136"/>
    <cellStyle name="Calculation 13" xfId="1515"/>
    <cellStyle name="Calculation 13 10" xfId="5137"/>
    <cellStyle name="Calculation 13 11" xfId="5138"/>
    <cellStyle name="Calculation 13 12" xfId="5139"/>
    <cellStyle name="Calculation 13 13" xfId="5140"/>
    <cellStyle name="Calculation 13 14" xfId="5141"/>
    <cellStyle name="Calculation 13 15" xfId="5142"/>
    <cellStyle name="Calculation 13 16" xfId="5143"/>
    <cellStyle name="Calculation 13 17" xfId="5144"/>
    <cellStyle name="Calculation 13 18" xfId="5145"/>
    <cellStyle name="Calculation 13 19" xfId="5146"/>
    <cellStyle name="Calculation 13 2" xfId="5147"/>
    <cellStyle name="Calculation 13 20" xfId="5148"/>
    <cellStyle name="Calculation 13 21" xfId="5149"/>
    <cellStyle name="Calculation 13 3" xfId="5150"/>
    <cellStyle name="Calculation 13 4" xfId="5151"/>
    <cellStyle name="Calculation 13 5" xfId="5152"/>
    <cellStyle name="Calculation 13 6" xfId="5153"/>
    <cellStyle name="Calculation 13 7" xfId="5154"/>
    <cellStyle name="Calculation 13 8" xfId="5155"/>
    <cellStyle name="Calculation 13 9" xfId="5156"/>
    <cellStyle name="Calculation 14" xfId="1516"/>
    <cellStyle name="Calculation 14 10" xfId="5157"/>
    <cellStyle name="Calculation 14 11" xfId="5158"/>
    <cellStyle name="Calculation 14 12" xfId="5159"/>
    <cellStyle name="Calculation 14 13" xfId="5160"/>
    <cellStyle name="Calculation 14 14" xfId="5161"/>
    <cellStyle name="Calculation 14 15" xfId="5162"/>
    <cellStyle name="Calculation 14 16" xfId="5163"/>
    <cellStyle name="Calculation 14 17" xfId="5164"/>
    <cellStyle name="Calculation 14 18" xfId="5165"/>
    <cellStyle name="Calculation 14 19" xfId="5166"/>
    <cellStyle name="Calculation 14 2" xfId="5167"/>
    <cellStyle name="Calculation 14 20" xfId="5168"/>
    <cellStyle name="Calculation 14 21" xfId="5169"/>
    <cellStyle name="Calculation 14 3" xfId="5170"/>
    <cellStyle name="Calculation 14 4" xfId="5171"/>
    <cellStyle name="Calculation 14 5" xfId="5172"/>
    <cellStyle name="Calculation 14 6" xfId="5173"/>
    <cellStyle name="Calculation 14 7" xfId="5174"/>
    <cellStyle name="Calculation 14 8" xfId="5175"/>
    <cellStyle name="Calculation 14 9" xfId="5176"/>
    <cellStyle name="Calculation 15" xfId="1517"/>
    <cellStyle name="Calculation 15 10" xfId="5177"/>
    <cellStyle name="Calculation 15 11" xfId="5178"/>
    <cellStyle name="Calculation 15 12" xfId="5179"/>
    <cellStyle name="Calculation 15 13" xfId="5180"/>
    <cellStyle name="Calculation 15 14" xfId="5181"/>
    <cellStyle name="Calculation 15 15" xfId="5182"/>
    <cellStyle name="Calculation 15 16" xfId="5183"/>
    <cellStyle name="Calculation 15 17" xfId="5184"/>
    <cellStyle name="Calculation 15 18" xfId="5185"/>
    <cellStyle name="Calculation 15 19" xfId="5186"/>
    <cellStyle name="Calculation 15 2" xfId="5187"/>
    <cellStyle name="Calculation 15 20" xfId="5188"/>
    <cellStyle name="Calculation 15 21" xfId="5189"/>
    <cellStyle name="Calculation 15 3" xfId="5190"/>
    <cellStyle name="Calculation 15 4" xfId="5191"/>
    <cellStyle name="Calculation 15 5" xfId="5192"/>
    <cellStyle name="Calculation 15 6" xfId="5193"/>
    <cellStyle name="Calculation 15 7" xfId="5194"/>
    <cellStyle name="Calculation 15 8" xfId="5195"/>
    <cellStyle name="Calculation 15 9" xfId="5196"/>
    <cellStyle name="Calculation 16" xfId="1518"/>
    <cellStyle name="Calculation 16 10" xfId="5197"/>
    <cellStyle name="Calculation 16 11" xfId="5198"/>
    <cellStyle name="Calculation 16 12" xfId="5199"/>
    <cellStyle name="Calculation 16 13" xfId="5200"/>
    <cellStyle name="Calculation 16 14" xfId="5201"/>
    <cellStyle name="Calculation 16 15" xfId="5202"/>
    <cellStyle name="Calculation 16 16" xfId="5203"/>
    <cellStyle name="Calculation 16 17" xfId="5204"/>
    <cellStyle name="Calculation 16 18" xfId="5205"/>
    <cellStyle name="Calculation 16 19" xfId="5206"/>
    <cellStyle name="Calculation 16 2" xfId="5207"/>
    <cellStyle name="Calculation 16 20" xfId="5208"/>
    <cellStyle name="Calculation 16 21" xfId="5209"/>
    <cellStyle name="Calculation 16 3" xfId="5210"/>
    <cellStyle name="Calculation 16 4" xfId="5211"/>
    <cellStyle name="Calculation 16 5" xfId="5212"/>
    <cellStyle name="Calculation 16 6" xfId="5213"/>
    <cellStyle name="Calculation 16 7" xfId="5214"/>
    <cellStyle name="Calculation 16 8" xfId="5215"/>
    <cellStyle name="Calculation 16 9" xfId="5216"/>
    <cellStyle name="Calculation 17" xfId="1519"/>
    <cellStyle name="Calculation 17 10" xfId="5217"/>
    <cellStyle name="Calculation 17 11" xfId="5218"/>
    <cellStyle name="Calculation 17 12" xfId="5219"/>
    <cellStyle name="Calculation 17 13" xfId="5220"/>
    <cellStyle name="Calculation 17 14" xfId="5221"/>
    <cellStyle name="Calculation 17 15" xfId="5222"/>
    <cellStyle name="Calculation 17 16" xfId="5223"/>
    <cellStyle name="Calculation 17 17" xfId="5224"/>
    <cellStyle name="Calculation 17 18" xfId="5225"/>
    <cellStyle name="Calculation 17 19" xfId="5226"/>
    <cellStyle name="Calculation 17 2" xfId="5227"/>
    <cellStyle name="Calculation 17 20" xfId="5228"/>
    <cellStyle name="Calculation 17 21" xfId="5229"/>
    <cellStyle name="Calculation 17 3" xfId="5230"/>
    <cellStyle name="Calculation 17 4" xfId="5231"/>
    <cellStyle name="Calculation 17 5" xfId="5232"/>
    <cellStyle name="Calculation 17 6" xfId="5233"/>
    <cellStyle name="Calculation 17 7" xfId="5234"/>
    <cellStyle name="Calculation 17 8" xfId="5235"/>
    <cellStyle name="Calculation 17 9" xfId="5236"/>
    <cellStyle name="Calculation 18" xfId="1520"/>
    <cellStyle name="Calculation 18 10" xfId="5237"/>
    <cellStyle name="Calculation 18 11" xfId="5238"/>
    <cellStyle name="Calculation 18 12" xfId="5239"/>
    <cellStyle name="Calculation 18 13" xfId="5240"/>
    <cellStyle name="Calculation 18 14" xfId="5241"/>
    <cellStyle name="Calculation 18 15" xfId="5242"/>
    <cellStyle name="Calculation 18 16" xfId="5243"/>
    <cellStyle name="Calculation 18 17" xfId="5244"/>
    <cellStyle name="Calculation 18 18" xfId="5245"/>
    <cellStyle name="Calculation 18 19" xfId="5246"/>
    <cellStyle name="Calculation 18 2" xfId="5247"/>
    <cellStyle name="Calculation 18 20" xfId="5248"/>
    <cellStyle name="Calculation 18 21" xfId="5249"/>
    <cellStyle name="Calculation 18 3" xfId="5250"/>
    <cellStyle name="Calculation 18 4" xfId="5251"/>
    <cellStyle name="Calculation 18 5" xfId="5252"/>
    <cellStyle name="Calculation 18 6" xfId="5253"/>
    <cellStyle name="Calculation 18 7" xfId="5254"/>
    <cellStyle name="Calculation 18 8" xfId="5255"/>
    <cellStyle name="Calculation 18 9" xfId="5256"/>
    <cellStyle name="Calculation 19" xfId="1521"/>
    <cellStyle name="Calculation 19 10" xfId="5257"/>
    <cellStyle name="Calculation 19 11" xfId="5258"/>
    <cellStyle name="Calculation 19 12" xfId="5259"/>
    <cellStyle name="Calculation 19 13" xfId="5260"/>
    <cellStyle name="Calculation 19 14" xfId="5261"/>
    <cellStyle name="Calculation 19 15" xfId="5262"/>
    <cellStyle name="Calculation 19 16" xfId="5263"/>
    <cellStyle name="Calculation 19 17" xfId="5264"/>
    <cellStyle name="Calculation 19 18" xfId="5265"/>
    <cellStyle name="Calculation 19 19" xfId="5266"/>
    <cellStyle name="Calculation 19 2" xfId="5267"/>
    <cellStyle name="Calculation 19 20" xfId="5268"/>
    <cellStyle name="Calculation 19 21" xfId="5269"/>
    <cellStyle name="Calculation 19 3" xfId="5270"/>
    <cellStyle name="Calculation 19 4" xfId="5271"/>
    <cellStyle name="Calculation 19 5" xfId="5272"/>
    <cellStyle name="Calculation 19 6" xfId="5273"/>
    <cellStyle name="Calculation 19 7" xfId="5274"/>
    <cellStyle name="Calculation 19 8" xfId="5275"/>
    <cellStyle name="Calculation 19 9" xfId="5276"/>
    <cellStyle name="Calculation 2" xfId="1522"/>
    <cellStyle name="Calculation 2 10" xfId="5277"/>
    <cellStyle name="Calculation 2 11" xfId="5278"/>
    <cellStyle name="Calculation 2 12" xfId="5279"/>
    <cellStyle name="Calculation 2 13" xfId="5280"/>
    <cellStyle name="Calculation 2 14" xfId="5281"/>
    <cellStyle name="Calculation 2 15" xfId="5282"/>
    <cellStyle name="Calculation 2 16" xfId="5283"/>
    <cellStyle name="Calculation 2 17" xfId="5284"/>
    <cellStyle name="Calculation 2 18" xfId="5285"/>
    <cellStyle name="Calculation 2 19" xfId="5286"/>
    <cellStyle name="Calculation 2 2" xfId="1523"/>
    <cellStyle name="Calculation 2 2 10" xfId="5287"/>
    <cellStyle name="Calculation 2 2 11" xfId="5288"/>
    <cellStyle name="Calculation 2 2 12" xfId="5289"/>
    <cellStyle name="Calculation 2 2 13" xfId="5290"/>
    <cellStyle name="Calculation 2 2 14" xfId="5291"/>
    <cellStyle name="Calculation 2 2 15" xfId="5292"/>
    <cellStyle name="Calculation 2 2 16" xfId="5293"/>
    <cellStyle name="Calculation 2 2 17" xfId="5294"/>
    <cellStyle name="Calculation 2 2 18" xfId="5295"/>
    <cellStyle name="Calculation 2 2 19" xfId="5296"/>
    <cellStyle name="Calculation 2 2 2" xfId="5297"/>
    <cellStyle name="Calculation 2 2 20" xfId="5298"/>
    <cellStyle name="Calculation 2 2 21" xfId="5299"/>
    <cellStyle name="Calculation 2 2 3" xfId="5300"/>
    <cellStyle name="Calculation 2 2 4" xfId="5301"/>
    <cellStyle name="Calculation 2 2 5" xfId="5302"/>
    <cellStyle name="Calculation 2 2 6" xfId="5303"/>
    <cellStyle name="Calculation 2 2 7" xfId="5304"/>
    <cellStyle name="Calculation 2 2 8" xfId="5305"/>
    <cellStyle name="Calculation 2 2 9" xfId="5306"/>
    <cellStyle name="Calculation 2 20" xfId="5307"/>
    <cellStyle name="Calculation 2 21" xfId="5308"/>
    <cellStyle name="Calculation 2 22" xfId="5309"/>
    <cellStyle name="Calculation 2 3" xfId="5310"/>
    <cellStyle name="Calculation 2 4" xfId="5311"/>
    <cellStyle name="Calculation 2 5" xfId="5312"/>
    <cellStyle name="Calculation 2 6" xfId="5313"/>
    <cellStyle name="Calculation 2 7" xfId="5314"/>
    <cellStyle name="Calculation 2 8" xfId="5315"/>
    <cellStyle name="Calculation 2 9" xfId="5316"/>
    <cellStyle name="Calculation 20" xfId="1524"/>
    <cellStyle name="Calculation 20 10" xfId="5317"/>
    <cellStyle name="Calculation 20 11" xfId="5318"/>
    <cellStyle name="Calculation 20 12" xfId="5319"/>
    <cellStyle name="Calculation 20 13" xfId="5320"/>
    <cellStyle name="Calculation 20 14" xfId="5321"/>
    <cellStyle name="Calculation 20 15" xfId="5322"/>
    <cellStyle name="Calculation 20 16" xfId="5323"/>
    <cellStyle name="Calculation 20 17" xfId="5324"/>
    <cellStyle name="Calculation 20 18" xfId="5325"/>
    <cellStyle name="Calculation 20 19" xfId="5326"/>
    <cellStyle name="Calculation 20 2" xfId="5327"/>
    <cellStyle name="Calculation 20 20" xfId="5328"/>
    <cellStyle name="Calculation 20 21" xfId="5329"/>
    <cellStyle name="Calculation 20 3" xfId="5330"/>
    <cellStyle name="Calculation 20 4" xfId="5331"/>
    <cellStyle name="Calculation 20 5" xfId="5332"/>
    <cellStyle name="Calculation 20 6" xfId="5333"/>
    <cellStyle name="Calculation 20 7" xfId="5334"/>
    <cellStyle name="Calculation 20 8" xfId="5335"/>
    <cellStyle name="Calculation 20 9" xfId="5336"/>
    <cellStyle name="Calculation 21" xfId="1525"/>
    <cellStyle name="Calculation 21 10" xfId="5337"/>
    <cellStyle name="Calculation 21 11" xfId="5338"/>
    <cellStyle name="Calculation 21 12" xfId="5339"/>
    <cellStyle name="Calculation 21 13" xfId="5340"/>
    <cellStyle name="Calculation 21 14" xfId="5341"/>
    <cellStyle name="Calculation 21 15" xfId="5342"/>
    <cellStyle name="Calculation 21 16" xfId="5343"/>
    <cellStyle name="Calculation 21 17" xfId="5344"/>
    <cellStyle name="Calculation 21 18" xfId="5345"/>
    <cellStyle name="Calculation 21 19" xfId="5346"/>
    <cellStyle name="Calculation 21 2" xfId="5347"/>
    <cellStyle name="Calculation 21 20" xfId="5348"/>
    <cellStyle name="Calculation 21 21" xfId="5349"/>
    <cellStyle name="Calculation 21 3" xfId="5350"/>
    <cellStyle name="Calculation 21 4" xfId="5351"/>
    <cellStyle name="Calculation 21 5" xfId="5352"/>
    <cellStyle name="Calculation 21 6" xfId="5353"/>
    <cellStyle name="Calculation 21 7" xfId="5354"/>
    <cellStyle name="Calculation 21 8" xfId="5355"/>
    <cellStyle name="Calculation 21 9" xfId="5356"/>
    <cellStyle name="Calculation 22" xfId="1526"/>
    <cellStyle name="Calculation 22 10" xfId="5357"/>
    <cellStyle name="Calculation 22 11" xfId="5358"/>
    <cellStyle name="Calculation 22 12" xfId="5359"/>
    <cellStyle name="Calculation 22 13" xfId="5360"/>
    <cellStyle name="Calculation 22 14" xfId="5361"/>
    <cellStyle name="Calculation 22 15" xfId="5362"/>
    <cellStyle name="Calculation 22 16" xfId="5363"/>
    <cellStyle name="Calculation 22 17" xfId="5364"/>
    <cellStyle name="Calculation 22 18" xfId="5365"/>
    <cellStyle name="Calculation 22 19" xfId="5366"/>
    <cellStyle name="Calculation 22 2" xfId="5367"/>
    <cellStyle name="Calculation 22 20" xfId="5368"/>
    <cellStyle name="Calculation 22 21" xfId="5369"/>
    <cellStyle name="Calculation 22 3" xfId="5370"/>
    <cellStyle name="Calculation 22 4" xfId="5371"/>
    <cellStyle name="Calculation 22 5" xfId="5372"/>
    <cellStyle name="Calculation 22 6" xfId="5373"/>
    <cellStyle name="Calculation 22 7" xfId="5374"/>
    <cellStyle name="Calculation 22 8" xfId="5375"/>
    <cellStyle name="Calculation 22 9" xfId="5376"/>
    <cellStyle name="Calculation 23" xfId="1527"/>
    <cellStyle name="Calculation 23 10" xfId="5377"/>
    <cellStyle name="Calculation 23 11" xfId="5378"/>
    <cellStyle name="Calculation 23 12" xfId="5379"/>
    <cellStyle name="Calculation 23 13" xfId="5380"/>
    <cellStyle name="Calculation 23 14" xfId="5381"/>
    <cellStyle name="Calculation 23 15" xfId="5382"/>
    <cellStyle name="Calculation 23 16" xfId="5383"/>
    <cellStyle name="Calculation 23 17" xfId="5384"/>
    <cellStyle name="Calculation 23 18" xfId="5385"/>
    <cellStyle name="Calculation 23 19" xfId="5386"/>
    <cellStyle name="Calculation 23 2" xfId="5387"/>
    <cellStyle name="Calculation 23 20" xfId="5388"/>
    <cellStyle name="Calculation 23 21" xfId="5389"/>
    <cellStyle name="Calculation 23 3" xfId="5390"/>
    <cellStyle name="Calculation 23 4" xfId="5391"/>
    <cellStyle name="Calculation 23 5" xfId="5392"/>
    <cellStyle name="Calculation 23 6" xfId="5393"/>
    <cellStyle name="Calculation 23 7" xfId="5394"/>
    <cellStyle name="Calculation 23 8" xfId="5395"/>
    <cellStyle name="Calculation 23 9" xfId="5396"/>
    <cellStyle name="Calculation 24" xfId="1528"/>
    <cellStyle name="Calculation 24 10" xfId="5397"/>
    <cellStyle name="Calculation 24 11" xfId="5398"/>
    <cellStyle name="Calculation 24 12" xfId="5399"/>
    <cellStyle name="Calculation 24 13" xfId="5400"/>
    <cellStyle name="Calculation 24 14" xfId="5401"/>
    <cellStyle name="Calculation 24 15" xfId="5402"/>
    <cellStyle name="Calculation 24 16" xfId="5403"/>
    <cellStyle name="Calculation 24 17" xfId="5404"/>
    <cellStyle name="Calculation 24 18" xfId="5405"/>
    <cellStyle name="Calculation 24 19" xfId="5406"/>
    <cellStyle name="Calculation 24 2" xfId="5407"/>
    <cellStyle name="Calculation 24 20" xfId="5408"/>
    <cellStyle name="Calculation 24 21" xfId="5409"/>
    <cellStyle name="Calculation 24 3" xfId="5410"/>
    <cellStyle name="Calculation 24 4" xfId="5411"/>
    <cellStyle name="Calculation 24 5" xfId="5412"/>
    <cellStyle name="Calculation 24 6" xfId="5413"/>
    <cellStyle name="Calculation 24 7" xfId="5414"/>
    <cellStyle name="Calculation 24 8" xfId="5415"/>
    <cellStyle name="Calculation 24 9" xfId="5416"/>
    <cellStyle name="Calculation 25" xfId="1529"/>
    <cellStyle name="Calculation 25 10" xfId="5417"/>
    <cellStyle name="Calculation 25 11" xfId="5418"/>
    <cellStyle name="Calculation 25 12" xfId="5419"/>
    <cellStyle name="Calculation 25 13" xfId="5420"/>
    <cellStyle name="Calculation 25 14" xfId="5421"/>
    <cellStyle name="Calculation 25 15" xfId="5422"/>
    <cellStyle name="Calculation 25 16" xfId="5423"/>
    <cellStyle name="Calculation 25 17" xfId="5424"/>
    <cellStyle name="Calculation 25 18" xfId="5425"/>
    <cellStyle name="Calculation 25 19" xfId="5426"/>
    <cellStyle name="Calculation 25 2" xfId="5427"/>
    <cellStyle name="Calculation 25 20" xfId="5428"/>
    <cellStyle name="Calculation 25 21" xfId="5429"/>
    <cellStyle name="Calculation 25 3" xfId="5430"/>
    <cellStyle name="Calculation 25 4" xfId="5431"/>
    <cellStyle name="Calculation 25 5" xfId="5432"/>
    <cellStyle name="Calculation 25 6" xfId="5433"/>
    <cellStyle name="Calculation 25 7" xfId="5434"/>
    <cellStyle name="Calculation 25 8" xfId="5435"/>
    <cellStyle name="Calculation 25 9" xfId="5436"/>
    <cellStyle name="Calculation 26" xfId="1530"/>
    <cellStyle name="Calculation 26 10" xfId="5437"/>
    <cellStyle name="Calculation 26 11" xfId="5438"/>
    <cellStyle name="Calculation 26 12" xfId="5439"/>
    <cellStyle name="Calculation 26 13" xfId="5440"/>
    <cellStyle name="Calculation 26 14" xfId="5441"/>
    <cellStyle name="Calculation 26 15" xfId="5442"/>
    <cellStyle name="Calculation 26 16" xfId="5443"/>
    <cellStyle name="Calculation 26 17" xfId="5444"/>
    <cellStyle name="Calculation 26 18" xfId="5445"/>
    <cellStyle name="Calculation 26 19" xfId="5446"/>
    <cellStyle name="Calculation 26 2" xfId="5447"/>
    <cellStyle name="Calculation 26 20" xfId="5448"/>
    <cellStyle name="Calculation 26 21" xfId="5449"/>
    <cellStyle name="Calculation 26 3" xfId="5450"/>
    <cellStyle name="Calculation 26 4" xfId="5451"/>
    <cellStyle name="Calculation 26 5" xfId="5452"/>
    <cellStyle name="Calculation 26 6" xfId="5453"/>
    <cellStyle name="Calculation 26 7" xfId="5454"/>
    <cellStyle name="Calculation 26 8" xfId="5455"/>
    <cellStyle name="Calculation 26 9" xfId="5456"/>
    <cellStyle name="Calculation 27" xfId="1531"/>
    <cellStyle name="Calculation 27 10" xfId="5457"/>
    <cellStyle name="Calculation 27 11" xfId="5458"/>
    <cellStyle name="Calculation 27 12" xfId="5459"/>
    <cellStyle name="Calculation 27 13" xfId="5460"/>
    <cellStyle name="Calculation 27 14" xfId="5461"/>
    <cellStyle name="Calculation 27 15" xfId="5462"/>
    <cellStyle name="Calculation 27 16" xfId="5463"/>
    <cellStyle name="Calculation 27 17" xfId="5464"/>
    <cellStyle name="Calculation 27 18" xfId="5465"/>
    <cellStyle name="Calculation 27 19" xfId="5466"/>
    <cellStyle name="Calculation 27 2" xfId="5467"/>
    <cellStyle name="Calculation 27 20" xfId="5468"/>
    <cellStyle name="Calculation 27 21" xfId="5469"/>
    <cellStyle name="Calculation 27 3" xfId="5470"/>
    <cellStyle name="Calculation 27 4" xfId="5471"/>
    <cellStyle name="Calculation 27 5" xfId="5472"/>
    <cellStyle name="Calculation 27 6" xfId="5473"/>
    <cellStyle name="Calculation 27 7" xfId="5474"/>
    <cellStyle name="Calculation 27 8" xfId="5475"/>
    <cellStyle name="Calculation 27 9" xfId="5476"/>
    <cellStyle name="Calculation 28" xfId="1532"/>
    <cellStyle name="Calculation 28 10" xfId="5477"/>
    <cellStyle name="Calculation 28 11" xfId="5478"/>
    <cellStyle name="Calculation 28 12" xfId="5479"/>
    <cellStyle name="Calculation 28 13" xfId="5480"/>
    <cellStyle name="Calculation 28 14" xfId="5481"/>
    <cellStyle name="Calculation 28 15" xfId="5482"/>
    <cellStyle name="Calculation 28 16" xfId="5483"/>
    <cellStyle name="Calculation 28 17" xfId="5484"/>
    <cellStyle name="Calculation 28 18" xfId="5485"/>
    <cellStyle name="Calculation 28 19" xfId="5486"/>
    <cellStyle name="Calculation 28 2" xfId="5487"/>
    <cellStyle name="Calculation 28 20" xfId="5488"/>
    <cellStyle name="Calculation 28 21" xfId="5489"/>
    <cellStyle name="Calculation 28 3" xfId="5490"/>
    <cellStyle name="Calculation 28 4" xfId="5491"/>
    <cellStyle name="Calculation 28 5" xfId="5492"/>
    <cellStyle name="Calculation 28 6" xfId="5493"/>
    <cellStyle name="Calculation 28 7" xfId="5494"/>
    <cellStyle name="Calculation 28 8" xfId="5495"/>
    <cellStyle name="Calculation 28 9" xfId="5496"/>
    <cellStyle name="Calculation 29" xfId="1533"/>
    <cellStyle name="Calculation 29 10" xfId="5497"/>
    <cellStyle name="Calculation 29 11" xfId="5498"/>
    <cellStyle name="Calculation 29 12" xfId="5499"/>
    <cellStyle name="Calculation 29 13" xfId="5500"/>
    <cellStyle name="Calculation 29 14" xfId="5501"/>
    <cellStyle name="Calculation 29 15" xfId="5502"/>
    <cellStyle name="Calculation 29 16" xfId="5503"/>
    <cellStyle name="Calculation 29 17" xfId="5504"/>
    <cellStyle name="Calculation 29 18" xfId="5505"/>
    <cellStyle name="Calculation 29 19" xfId="5506"/>
    <cellStyle name="Calculation 29 2" xfId="5507"/>
    <cellStyle name="Calculation 29 20" xfId="5508"/>
    <cellStyle name="Calculation 29 21" xfId="5509"/>
    <cellStyle name="Calculation 29 3" xfId="5510"/>
    <cellStyle name="Calculation 29 4" xfId="5511"/>
    <cellStyle name="Calculation 29 5" xfId="5512"/>
    <cellStyle name="Calculation 29 6" xfId="5513"/>
    <cellStyle name="Calculation 29 7" xfId="5514"/>
    <cellStyle name="Calculation 29 8" xfId="5515"/>
    <cellStyle name="Calculation 29 9" xfId="5516"/>
    <cellStyle name="Calculation 3" xfId="1534"/>
    <cellStyle name="Calculation 3 10" xfId="5517"/>
    <cellStyle name="Calculation 3 11" xfId="5518"/>
    <cellStyle name="Calculation 3 12" xfId="5519"/>
    <cellStyle name="Calculation 3 13" xfId="5520"/>
    <cellStyle name="Calculation 3 14" xfId="5521"/>
    <cellStyle name="Calculation 3 15" xfId="5522"/>
    <cellStyle name="Calculation 3 16" xfId="5523"/>
    <cellStyle name="Calculation 3 17" xfId="5524"/>
    <cellStyle name="Calculation 3 18" xfId="5525"/>
    <cellStyle name="Calculation 3 19" xfId="5526"/>
    <cellStyle name="Calculation 3 2" xfId="5527"/>
    <cellStyle name="Calculation 3 20" xfId="5528"/>
    <cellStyle name="Calculation 3 21" xfId="5529"/>
    <cellStyle name="Calculation 3 3" xfId="5530"/>
    <cellStyle name="Calculation 3 4" xfId="5531"/>
    <cellStyle name="Calculation 3 5" xfId="5532"/>
    <cellStyle name="Calculation 3 6" xfId="5533"/>
    <cellStyle name="Calculation 3 7" xfId="5534"/>
    <cellStyle name="Calculation 3 8" xfId="5535"/>
    <cellStyle name="Calculation 3 9" xfId="5536"/>
    <cellStyle name="Calculation 30" xfId="1535"/>
    <cellStyle name="Calculation 30 10" xfId="5537"/>
    <cellStyle name="Calculation 30 11" xfId="5538"/>
    <cellStyle name="Calculation 30 12" xfId="5539"/>
    <cellStyle name="Calculation 30 13" xfId="5540"/>
    <cellStyle name="Calculation 30 14" xfId="5541"/>
    <cellStyle name="Calculation 30 15" xfId="5542"/>
    <cellStyle name="Calculation 30 16" xfId="5543"/>
    <cellStyle name="Calculation 30 17" xfId="5544"/>
    <cellStyle name="Calculation 30 18" xfId="5545"/>
    <cellStyle name="Calculation 30 19" xfId="5546"/>
    <cellStyle name="Calculation 30 2" xfId="5547"/>
    <cellStyle name="Calculation 30 20" xfId="5548"/>
    <cellStyle name="Calculation 30 21" xfId="5549"/>
    <cellStyle name="Calculation 30 3" xfId="5550"/>
    <cellStyle name="Calculation 30 4" xfId="5551"/>
    <cellStyle name="Calculation 30 5" xfId="5552"/>
    <cellStyle name="Calculation 30 6" xfId="5553"/>
    <cellStyle name="Calculation 30 7" xfId="5554"/>
    <cellStyle name="Calculation 30 8" xfId="5555"/>
    <cellStyle name="Calculation 30 9" xfId="5556"/>
    <cellStyle name="Calculation 31" xfId="1536"/>
    <cellStyle name="Calculation 31 10" xfId="5557"/>
    <cellStyle name="Calculation 31 11" xfId="5558"/>
    <cellStyle name="Calculation 31 12" xfId="5559"/>
    <cellStyle name="Calculation 31 13" xfId="5560"/>
    <cellStyle name="Calculation 31 14" xfId="5561"/>
    <cellStyle name="Calculation 31 15" xfId="5562"/>
    <cellStyle name="Calculation 31 16" xfId="5563"/>
    <cellStyle name="Calculation 31 17" xfId="5564"/>
    <cellStyle name="Calculation 31 18" xfId="5565"/>
    <cellStyle name="Calculation 31 19" xfId="5566"/>
    <cellStyle name="Calculation 31 2" xfId="5567"/>
    <cellStyle name="Calculation 31 20" xfId="5568"/>
    <cellStyle name="Calculation 31 21" xfId="5569"/>
    <cellStyle name="Calculation 31 3" xfId="5570"/>
    <cellStyle name="Calculation 31 4" xfId="5571"/>
    <cellStyle name="Calculation 31 5" xfId="5572"/>
    <cellStyle name="Calculation 31 6" xfId="5573"/>
    <cellStyle name="Calculation 31 7" xfId="5574"/>
    <cellStyle name="Calculation 31 8" xfId="5575"/>
    <cellStyle name="Calculation 31 9" xfId="5576"/>
    <cellStyle name="Calculation 32" xfId="1537"/>
    <cellStyle name="Calculation 32 10" xfId="5577"/>
    <cellStyle name="Calculation 32 11" xfId="5578"/>
    <cellStyle name="Calculation 32 12" xfId="5579"/>
    <cellStyle name="Calculation 32 13" xfId="5580"/>
    <cellStyle name="Calculation 32 14" xfId="5581"/>
    <cellStyle name="Calculation 32 15" xfId="5582"/>
    <cellStyle name="Calculation 32 16" xfId="5583"/>
    <cellStyle name="Calculation 32 17" xfId="5584"/>
    <cellStyle name="Calculation 32 18" xfId="5585"/>
    <cellStyle name="Calculation 32 19" xfId="5586"/>
    <cellStyle name="Calculation 32 2" xfId="5587"/>
    <cellStyle name="Calculation 32 20" xfId="5588"/>
    <cellStyle name="Calculation 32 21" xfId="5589"/>
    <cellStyle name="Calculation 32 3" xfId="5590"/>
    <cellStyle name="Calculation 32 4" xfId="5591"/>
    <cellStyle name="Calculation 32 5" xfId="5592"/>
    <cellStyle name="Calculation 32 6" xfId="5593"/>
    <cellStyle name="Calculation 32 7" xfId="5594"/>
    <cellStyle name="Calculation 32 8" xfId="5595"/>
    <cellStyle name="Calculation 32 9" xfId="5596"/>
    <cellStyle name="Calculation 33" xfId="1538"/>
    <cellStyle name="Calculation 33 10" xfId="5597"/>
    <cellStyle name="Calculation 33 11" xfId="5598"/>
    <cellStyle name="Calculation 33 12" xfId="5599"/>
    <cellStyle name="Calculation 33 13" xfId="5600"/>
    <cellStyle name="Calculation 33 14" xfId="5601"/>
    <cellStyle name="Calculation 33 15" xfId="5602"/>
    <cellStyle name="Calculation 33 16" xfId="5603"/>
    <cellStyle name="Calculation 33 17" xfId="5604"/>
    <cellStyle name="Calculation 33 18" xfId="5605"/>
    <cellStyle name="Calculation 33 19" xfId="5606"/>
    <cellStyle name="Calculation 33 2" xfId="5607"/>
    <cellStyle name="Calculation 33 20" xfId="5608"/>
    <cellStyle name="Calculation 33 21" xfId="5609"/>
    <cellStyle name="Calculation 33 3" xfId="5610"/>
    <cellStyle name="Calculation 33 4" xfId="5611"/>
    <cellStyle name="Calculation 33 5" xfId="5612"/>
    <cellStyle name="Calculation 33 6" xfId="5613"/>
    <cellStyle name="Calculation 33 7" xfId="5614"/>
    <cellStyle name="Calculation 33 8" xfId="5615"/>
    <cellStyle name="Calculation 33 9" xfId="5616"/>
    <cellStyle name="Calculation 34" xfId="1539"/>
    <cellStyle name="Calculation 34 10" xfId="5617"/>
    <cellStyle name="Calculation 34 11" xfId="5618"/>
    <cellStyle name="Calculation 34 12" xfId="5619"/>
    <cellStyle name="Calculation 34 13" xfId="5620"/>
    <cellStyle name="Calculation 34 14" xfId="5621"/>
    <cellStyle name="Calculation 34 15" xfId="5622"/>
    <cellStyle name="Calculation 34 16" xfId="5623"/>
    <cellStyle name="Calculation 34 17" xfId="5624"/>
    <cellStyle name="Calculation 34 18" xfId="5625"/>
    <cellStyle name="Calculation 34 19" xfId="5626"/>
    <cellStyle name="Calculation 34 2" xfId="5627"/>
    <cellStyle name="Calculation 34 20" xfId="5628"/>
    <cellStyle name="Calculation 34 21" xfId="5629"/>
    <cellStyle name="Calculation 34 3" xfId="5630"/>
    <cellStyle name="Calculation 34 4" xfId="5631"/>
    <cellStyle name="Calculation 34 5" xfId="5632"/>
    <cellStyle name="Calculation 34 6" xfId="5633"/>
    <cellStyle name="Calculation 34 7" xfId="5634"/>
    <cellStyle name="Calculation 34 8" xfId="5635"/>
    <cellStyle name="Calculation 34 9" xfId="5636"/>
    <cellStyle name="Calculation 35" xfId="1540"/>
    <cellStyle name="Calculation 35 10" xfId="5637"/>
    <cellStyle name="Calculation 35 11" xfId="5638"/>
    <cellStyle name="Calculation 35 12" xfId="5639"/>
    <cellStyle name="Calculation 35 13" xfId="5640"/>
    <cellStyle name="Calculation 35 14" xfId="5641"/>
    <cellStyle name="Calculation 35 15" xfId="5642"/>
    <cellStyle name="Calculation 35 16" xfId="5643"/>
    <cellStyle name="Calculation 35 17" xfId="5644"/>
    <cellStyle name="Calculation 35 18" xfId="5645"/>
    <cellStyle name="Calculation 35 19" xfId="5646"/>
    <cellStyle name="Calculation 35 2" xfId="5647"/>
    <cellStyle name="Calculation 35 20" xfId="5648"/>
    <cellStyle name="Calculation 35 21" xfId="5649"/>
    <cellStyle name="Calculation 35 3" xfId="5650"/>
    <cellStyle name="Calculation 35 4" xfId="5651"/>
    <cellStyle name="Calculation 35 5" xfId="5652"/>
    <cellStyle name="Calculation 35 6" xfId="5653"/>
    <cellStyle name="Calculation 35 7" xfId="5654"/>
    <cellStyle name="Calculation 35 8" xfId="5655"/>
    <cellStyle name="Calculation 35 9" xfId="5656"/>
    <cellStyle name="Calculation 36" xfId="1541"/>
    <cellStyle name="Calculation 36 10" xfId="5657"/>
    <cellStyle name="Calculation 36 11" xfId="5658"/>
    <cellStyle name="Calculation 36 12" xfId="5659"/>
    <cellStyle name="Calculation 36 13" xfId="5660"/>
    <cellStyle name="Calculation 36 14" xfId="5661"/>
    <cellStyle name="Calculation 36 15" xfId="5662"/>
    <cellStyle name="Calculation 36 16" xfId="5663"/>
    <cellStyle name="Calculation 36 17" xfId="5664"/>
    <cellStyle name="Calculation 36 18" xfId="5665"/>
    <cellStyle name="Calculation 36 19" xfId="5666"/>
    <cellStyle name="Calculation 36 2" xfId="5667"/>
    <cellStyle name="Calculation 36 20" xfId="5668"/>
    <cellStyle name="Calculation 36 21" xfId="5669"/>
    <cellStyle name="Calculation 36 3" xfId="5670"/>
    <cellStyle name="Calculation 36 4" xfId="5671"/>
    <cellStyle name="Calculation 36 5" xfId="5672"/>
    <cellStyle name="Calculation 36 6" xfId="5673"/>
    <cellStyle name="Calculation 36 7" xfId="5674"/>
    <cellStyle name="Calculation 36 8" xfId="5675"/>
    <cellStyle name="Calculation 36 9" xfId="5676"/>
    <cellStyle name="Calculation 37" xfId="1542"/>
    <cellStyle name="Calculation 37 10" xfId="5677"/>
    <cellStyle name="Calculation 37 11" xfId="5678"/>
    <cellStyle name="Calculation 37 12" xfId="5679"/>
    <cellStyle name="Calculation 37 13" xfId="5680"/>
    <cellStyle name="Calculation 37 14" xfId="5681"/>
    <cellStyle name="Calculation 37 15" xfId="5682"/>
    <cellStyle name="Calculation 37 16" xfId="5683"/>
    <cellStyle name="Calculation 37 17" xfId="5684"/>
    <cellStyle name="Calculation 37 18" xfId="5685"/>
    <cellStyle name="Calculation 37 19" xfId="5686"/>
    <cellStyle name="Calculation 37 2" xfId="5687"/>
    <cellStyle name="Calculation 37 20" xfId="5688"/>
    <cellStyle name="Calculation 37 21" xfId="5689"/>
    <cellStyle name="Calculation 37 3" xfId="5690"/>
    <cellStyle name="Calculation 37 4" xfId="5691"/>
    <cellStyle name="Calculation 37 5" xfId="5692"/>
    <cellStyle name="Calculation 37 6" xfId="5693"/>
    <cellStyle name="Calculation 37 7" xfId="5694"/>
    <cellStyle name="Calculation 37 8" xfId="5695"/>
    <cellStyle name="Calculation 37 9" xfId="5696"/>
    <cellStyle name="Calculation 38" xfId="1543"/>
    <cellStyle name="Calculation 38 10" xfId="5697"/>
    <cellStyle name="Calculation 38 11" xfId="5698"/>
    <cellStyle name="Calculation 38 12" xfId="5699"/>
    <cellStyle name="Calculation 38 13" xfId="5700"/>
    <cellStyle name="Calculation 38 14" xfId="5701"/>
    <cellStyle name="Calculation 38 15" xfId="5702"/>
    <cellStyle name="Calculation 38 16" xfId="5703"/>
    <cellStyle name="Calculation 38 17" xfId="5704"/>
    <cellStyle name="Calculation 38 18" xfId="5705"/>
    <cellStyle name="Calculation 38 19" xfId="5706"/>
    <cellStyle name="Calculation 38 2" xfId="5707"/>
    <cellStyle name="Calculation 38 20" xfId="5708"/>
    <cellStyle name="Calculation 38 21" xfId="5709"/>
    <cellStyle name="Calculation 38 3" xfId="5710"/>
    <cellStyle name="Calculation 38 4" xfId="5711"/>
    <cellStyle name="Calculation 38 5" xfId="5712"/>
    <cellStyle name="Calculation 38 6" xfId="5713"/>
    <cellStyle name="Calculation 38 7" xfId="5714"/>
    <cellStyle name="Calculation 38 8" xfId="5715"/>
    <cellStyle name="Calculation 38 9" xfId="5716"/>
    <cellStyle name="Calculation 39" xfId="1544"/>
    <cellStyle name="Calculation 39 10" xfId="5717"/>
    <cellStyle name="Calculation 39 11" xfId="5718"/>
    <cellStyle name="Calculation 39 12" xfId="5719"/>
    <cellStyle name="Calculation 39 13" xfId="5720"/>
    <cellStyle name="Calculation 39 14" xfId="5721"/>
    <cellStyle name="Calculation 39 15" xfId="5722"/>
    <cellStyle name="Calculation 39 16" xfId="5723"/>
    <cellStyle name="Calculation 39 17" xfId="5724"/>
    <cellStyle name="Calculation 39 18" xfId="5725"/>
    <cellStyle name="Calculation 39 19" xfId="5726"/>
    <cellStyle name="Calculation 39 2" xfId="5727"/>
    <cellStyle name="Calculation 39 20" xfId="5728"/>
    <cellStyle name="Calculation 39 21" xfId="5729"/>
    <cellStyle name="Calculation 39 3" xfId="5730"/>
    <cellStyle name="Calculation 39 4" xfId="5731"/>
    <cellStyle name="Calculation 39 5" xfId="5732"/>
    <cellStyle name="Calculation 39 6" xfId="5733"/>
    <cellStyle name="Calculation 39 7" xfId="5734"/>
    <cellStyle name="Calculation 39 8" xfId="5735"/>
    <cellStyle name="Calculation 39 9" xfId="5736"/>
    <cellStyle name="Calculation 4" xfId="1545"/>
    <cellStyle name="Calculation 4 10" xfId="5737"/>
    <cellStyle name="Calculation 4 11" xfId="5738"/>
    <cellStyle name="Calculation 4 12" xfId="5739"/>
    <cellStyle name="Calculation 4 13" xfId="5740"/>
    <cellStyle name="Calculation 4 14" xfId="5741"/>
    <cellStyle name="Calculation 4 15" xfId="5742"/>
    <cellStyle name="Calculation 4 16" xfId="5743"/>
    <cellStyle name="Calculation 4 17" xfId="5744"/>
    <cellStyle name="Calculation 4 18" xfId="5745"/>
    <cellStyle name="Calculation 4 19" xfId="5746"/>
    <cellStyle name="Calculation 4 2" xfId="5747"/>
    <cellStyle name="Calculation 4 20" xfId="5748"/>
    <cellStyle name="Calculation 4 21" xfId="5749"/>
    <cellStyle name="Calculation 4 3" xfId="5750"/>
    <cellStyle name="Calculation 4 4" xfId="5751"/>
    <cellStyle name="Calculation 4 5" xfId="5752"/>
    <cellStyle name="Calculation 4 6" xfId="5753"/>
    <cellStyle name="Calculation 4 7" xfId="5754"/>
    <cellStyle name="Calculation 4 8" xfId="5755"/>
    <cellStyle name="Calculation 4 9" xfId="5756"/>
    <cellStyle name="Calculation 40" xfId="1546"/>
    <cellStyle name="Calculation 40 10" xfId="5757"/>
    <cellStyle name="Calculation 40 11" xfId="5758"/>
    <cellStyle name="Calculation 40 12" xfId="5759"/>
    <cellStyle name="Calculation 40 13" xfId="5760"/>
    <cellStyle name="Calculation 40 14" xfId="5761"/>
    <cellStyle name="Calculation 40 15" xfId="5762"/>
    <cellStyle name="Calculation 40 16" xfId="5763"/>
    <cellStyle name="Calculation 40 17" xfId="5764"/>
    <cellStyle name="Calculation 40 18" xfId="5765"/>
    <cellStyle name="Calculation 40 19" xfId="5766"/>
    <cellStyle name="Calculation 40 2" xfId="5767"/>
    <cellStyle name="Calculation 40 20" xfId="5768"/>
    <cellStyle name="Calculation 40 21" xfId="5769"/>
    <cellStyle name="Calculation 40 3" xfId="5770"/>
    <cellStyle name="Calculation 40 4" xfId="5771"/>
    <cellStyle name="Calculation 40 5" xfId="5772"/>
    <cellStyle name="Calculation 40 6" xfId="5773"/>
    <cellStyle name="Calculation 40 7" xfId="5774"/>
    <cellStyle name="Calculation 40 8" xfId="5775"/>
    <cellStyle name="Calculation 40 9" xfId="5776"/>
    <cellStyle name="Calculation 41" xfId="1547"/>
    <cellStyle name="Calculation 41 10" xfId="5777"/>
    <cellStyle name="Calculation 41 11" xfId="5778"/>
    <cellStyle name="Calculation 41 12" xfId="5779"/>
    <cellStyle name="Calculation 41 13" xfId="5780"/>
    <cellStyle name="Calculation 41 14" xfId="5781"/>
    <cellStyle name="Calculation 41 15" xfId="5782"/>
    <cellStyle name="Calculation 41 16" xfId="5783"/>
    <cellStyle name="Calculation 41 17" xfId="5784"/>
    <cellStyle name="Calculation 41 18" xfId="5785"/>
    <cellStyle name="Calculation 41 19" xfId="5786"/>
    <cellStyle name="Calculation 41 2" xfId="5787"/>
    <cellStyle name="Calculation 41 20" xfId="5788"/>
    <cellStyle name="Calculation 41 21" xfId="5789"/>
    <cellStyle name="Calculation 41 3" xfId="5790"/>
    <cellStyle name="Calculation 41 4" xfId="5791"/>
    <cellStyle name="Calculation 41 5" xfId="5792"/>
    <cellStyle name="Calculation 41 6" xfId="5793"/>
    <cellStyle name="Calculation 41 7" xfId="5794"/>
    <cellStyle name="Calculation 41 8" xfId="5795"/>
    <cellStyle name="Calculation 41 9" xfId="5796"/>
    <cellStyle name="Calculation 42" xfId="1548"/>
    <cellStyle name="Calculation 42 10" xfId="5797"/>
    <cellStyle name="Calculation 42 11" xfId="5798"/>
    <cellStyle name="Calculation 42 12" xfId="5799"/>
    <cellStyle name="Calculation 42 13" xfId="5800"/>
    <cellStyle name="Calculation 42 14" xfId="5801"/>
    <cellStyle name="Calculation 42 15" xfId="5802"/>
    <cellStyle name="Calculation 42 16" xfId="5803"/>
    <cellStyle name="Calculation 42 17" xfId="5804"/>
    <cellStyle name="Calculation 42 18" xfId="5805"/>
    <cellStyle name="Calculation 42 19" xfId="5806"/>
    <cellStyle name="Calculation 42 2" xfId="5807"/>
    <cellStyle name="Calculation 42 20" xfId="5808"/>
    <cellStyle name="Calculation 42 21" xfId="5809"/>
    <cellStyle name="Calculation 42 3" xfId="5810"/>
    <cellStyle name="Calculation 42 4" xfId="5811"/>
    <cellStyle name="Calculation 42 5" xfId="5812"/>
    <cellStyle name="Calculation 42 6" xfId="5813"/>
    <cellStyle name="Calculation 42 7" xfId="5814"/>
    <cellStyle name="Calculation 42 8" xfId="5815"/>
    <cellStyle name="Calculation 42 9" xfId="5816"/>
    <cellStyle name="Calculation 43" xfId="1549"/>
    <cellStyle name="Calculation 43 10" xfId="5817"/>
    <cellStyle name="Calculation 43 11" xfId="5818"/>
    <cellStyle name="Calculation 43 12" xfId="5819"/>
    <cellStyle name="Calculation 43 13" xfId="5820"/>
    <cellStyle name="Calculation 43 14" xfId="5821"/>
    <cellStyle name="Calculation 43 15" xfId="5822"/>
    <cellStyle name="Calculation 43 16" xfId="5823"/>
    <cellStyle name="Calculation 43 17" xfId="5824"/>
    <cellStyle name="Calculation 43 18" xfId="5825"/>
    <cellStyle name="Calculation 43 19" xfId="5826"/>
    <cellStyle name="Calculation 43 2" xfId="5827"/>
    <cellStyle name="Calculation 43 20" xfId="5828"/>
    <cellStyle name="Calculation 43 21" xfId="5829"/>
    <cellStyle name="Calculation 43 3" xfId="5830"/>
    <cellStyle name="Calculation 43 4" xfId="5831"/>
    <cellStyle name="Calculation 43 5" xfId="5832"/>
    <cellStyle name="Calculation 43 6" xfId="5833"/>
    <cellStyle name="Calculation 43 7" xfId="5834"/>
    <cellStyle name="Calculation 43 8" xfId="5835"/>
    <cellStyle name="Calculation 43 9" xfId="5836"/>
    <cellStyle name="Calculation 44" xfId="1550"/>
    <cellStyle name="Calculation 44 10" xfId="5837"/>
    <cellStyle name="Calculation 44 11" xfId="5838"/>
    <cellStyle name="Calculation 44 12" xfId="5839"/>
    <cellStyle name="Calculation 44 13" xfId="5840"/>
    <cellStyle name="Calculation 44 14" xfId="5841"/>
    <cellStyle name="Calculation 44 15" xfId="5842"/>
    <cellStyle name="Calculation 44 16" xfId="5843"/>
    <cellStyle name="Calculation 44 17" xfId="5844"/>
    <cellStyle name="Calculation 44 18" xfId="5845"/>
    <cellStyle name="Calculation 44 19" xfId="5846"/>
    <cellStyle name="Calculation 44 2" xfId="5847"/>
    <cellStyle name="Calculation 44 20" xfId="5848"/>
    <cellStyle name="Calculation 44 21" xfId="5849"/>
    <cellStyle name="Calculation 44 3" xfId="5850"/>
    <cellStyle name="Calculation 44 4" xfId="5851"/>
    <cellStyle name="Calculation 44 5" xfId="5852"/>
    <cellStyle name="Calculation 44 6" xfId="5853"/>
    <cellStyle name="Calculation 44 7" xfId="5854"/>
    <cellStyle name="Calculation 44 8" xfId="5855"/>
    <cellStyle name="Calculation 44 9" xfId="5856"/>
    <cellStyle name="Calculation 45" xfId="1551"/>
    <cellStyle name="Calculation 45 10" xfId="5857"/>
    <cellStyle name="Calculation 45 11" xfId="5858"/>
    <cellStyle name="Calculation 45 12" xfId="5859"/>
    <cellStyle name="Calculation 45 13" xfId="5860"/>
    <cellStyle name="Calculation 45 14" xfId="5861"/>
    <cellStyle name="Calculation 45 15" xfId="5862"/>
    <cellStyle name="Calculation 45 16" xfId="5863"/>
    <cellStyle name="Calculation 45 17" xfId="5864"/>
    <cellStyle name="Calculation 45 18" xfId="5865"/>
    <cellStyle name="Calculation 45 19" xfId="5866"/>
    <cellStyle name="Calculation 45 2" xfId="5867"/>
    <cellStyle name="Calculation 45 20" xfId="5868"/>
    <cellStyle name="Calculation 45 21" xfId="5869"/>
    <cellStyle name="Calculation 45 3" xfId="5870"/>
    <cellStyle name="Calculation 45 4" xfId="5871"/>
    <cellStyle name="Calculation 45 5" xfId="5872"/>
    <cellStyle name="Calculation 45 6" xfId="5873"/>
    <cellStyle name="Calculation 45 7" xfId="5874"/>
    <cellStyle name="Calculation 45 8" xfId="5875"/>
    <cellStyle name="Calculation 45 9" xfId="5876"/>
    <cellStyle name="Calculation 46" xfId="1552"/>
    <cellStyle name="Calculation 46 10" xfId="5877"/>
    <cellStyle name="Calculation 46 11" xfId="5878"/>
    <cellStyle name="Calculation 46 12" xfId="5879"/>
    <cellStyle name="Calculation 46 13" xfId="5880"/>
    <cellStyle name="Calculation 46 14" xfId="5881"/>
    <cellStyle name="Calculation 46 15" xfId="5882"/>
    <cellStyle name="Calculation 46 16" xfId="5883"/>
    <cellStyle name="Calculation 46 17" xfId="5884"/>
    <cellStyle name="Calculation 46 18" xfId="5885"/>
    <cellStyle name="Calculation 46 19" xfId="5886"/>
    <cellStyle name="Calculation 46 2" xfId="5887"/>
    <cellStyle name="Calculation 46 20" xfId="5888"/>
    <cellStyle name="Calculation 46 21" xfId="5889"/>
    <cellStyle name="Calculation 46 3" xfId="5890"/>
    <cellStyle name="Calculation 46 4" xfId="5891"/>
    <cellStyle name="Calculation 46 5" xfId="5892"/>
    <cellStyle name="Calculation 46 6" xfId="5893"/>
    <cellStyle name="Calculation 46 7" xfId="5894"/>
    <cellStyle name="Calculation 46 8" xfId="5895"/>
    <cellStyle name="Calculation 46 9" xfId="5896"/>
    <cellStyle name="Calculation 47" xfId="1553"/>
    <cellStyle name="Calculation 47 10" xfId="5897"/>
    <cellStyle name="Calculation 47 11" xfId="5898"/>
    <cellStyle name="Calculation 47 12" xfId="5899"/>
    <cellStyle name="Calculation 47 13" xfId="5900"/>
    <cellStyle name="Calculation 47 14" xfId="5901"/>
    <cellStyle name="Calculation 47 15" xfId="5902"/>
    <cellStyle name="Calculation 47 16" xfId="5903"/>
    <cellStyle name="Calculation 47 17" xfId="5904"/>
    <cellStyle name="Calculation 47 18" xfId="5905"/>
    <cellStyle name="Calculation 47 19" xfId="5906"/>
    <cellStyle name="Calculation 47 2" xfId="5907"/>
    <cellStyle name="Calculation 47 20" xfId="5908"/>
    <cellStyle name="Calculation 47 21" xfId="5909"/>
    <cellStyle name="Calculation 47 3" xfId="5910"/>
    <cellStyle name="Calculation 47 4" xfId="5911"/>
    <cellStyle name="Calculation 47 5" xfId="5912"/>
    <cellStyle name="Calculation 47 6" xfId="5913"/>
    <cellStyle name="Calculation 47 7" xfId="5914"/>
    <cellStyle name="Calculation 47 8" xfId="5915"/>
    <cellStyle name="Calculation 47 9" xfId="5916"/>
    <cellStyle name="Calculation 48" xfId="1554"/>
    <cellStyle name="Calculation 48 10" xfId="5917"/>
    <cellStyle name="Calculation 48 11" xfId="5918"/>
    <cellStyle name="Calculation 48 12" xfId="5919"/>
    <cellStyle name="Calculation 48 13" xfId="5920"/>
    <cellStyle name="Calculation 48 14" xfId="5921"/>
    <cellStyle name="Calculation 48 15" xfId="5922"/>
    <cellStyle name="Calculation 48 16" xfId="5923"/>
    <cellStyle name="Calculation 48 17" xfId="5924"/>
    <cellStyle name="Calculation 48 18" xfId="5925"/>
    <cellStyle name="Calculation 48 19" xfId="5926"/>
    <cellStyle name="Calculation 48 2" xfId="5927"/>
    <cellStyle name="Calculation 48 20" xfId="5928"/>
    <cellStyle name="Calculation 48 21" xfId="5929"/>
    <cellStyle name="Calculation 48 3" xfId="5930"/>
    <cellStyle name="Calculation 48 4" xfId="5931"/>
    <cellStyle name="Calculation 48 5" xfId="5932"/>
    <cellStyle name="Calculation 48 6" xfId="5933"/>
    <cellStyle name="Calculation 48 7" xfId="5934"/>
    <cellStyle name="Calculation 48 8" xfId="5935"/>
    <cellStyle name="Calculation 48 9" xfId="5936"/>
    <cellStyle name="Calculation 49" xfId="1555"/>
    <cellStyle name="Calculation 49 10" xfId="5937"/>
    <cellStyle name="Calculation 49 11" xfId="5938"/>
    <cellStyle name="Calculation 49 12" xfId="5939"/>
    <cellStyle name="Calculation 49 13" xfId="5940"/>
    <cellStyle name="Calculation 49 14" xfId="5941"/>
    <cellStyle name="Calculation 49 15" xfId="5942"/>
    <cellStyle name="Calculation 49 16" xfId="5943"/>
    <cellStyle name="Calculation 49 17" xfId="5944"/>
    <cellStyle name="Calculation 49 18" xfId="5945"/>
    <cellStyle name="Calculation 49 19" xfId="5946"/>
    <cellStyle name="Calculation 49 2" xfId="5947"/>
    <cellStyle name="Calculation 49 20" xfId="5948"/>
    <cellStyle name="Calculation 49 21" xfId="5949"/>
    <cellStyle name="Calculation 49 3" xfId="5950"/>
    <cellStyle name="Calculation 49 4" xfId="5951"/>
    <cellStyle name="Calculation 49 5" xfId="5952"/>
    <cellStyle name="Calculation 49 6" xfId="5953"/>
    <cellStyle name="Calculation 49 7" xfId="5954"/>
    <cellStyle name="Calculation 49 8" xfId="5955"/>
    <cellStyle name="Calculation 49 9" xfId="5956"/>
    <cellStyle name="Calculation 5" xfId="1556"/>
    <cellStyle name="Calculation 5 10" xfId="5957"/>
    <cellStyle name="Calculation 5 11" xfId="5958"/>
    <cellStyle name="Calculation 5 12" xfId="5959"/>
    <cellStyle name="Calculation 5 13" xfId="5960"/>
    <cellStyle name="Calculation 5 14" xfId="5961"/>
    <cellStyle name="Calculation 5 15" xfId="5962"/>
    <cellStyle name="Calculation 5 16" xfId="5963"/>
    <cellStyle name="Calculation 5 17" xfId="5964"/>
    <cellStyle name="Calculation 5 18" xfId="5965"/>
    <cellStyle name="Calculation 5 19" xfId="5966"/>
    <cellStyle name="Calculation 5 2" xfId="5967"/>
    <cellStyle name="Calculation 5 20" xfId="5968"/>
    <cellStyle name="Calculation 5 21" xfId="5969"/>
    <cellStyle name="Calculation 5 3" xfId="5970"/>
    <cellStyle name="Calculation 5 4" xfId="5971"/>
    <cellStyle name="Calculation 5 5" xfId="5972"/>
    <cellStyle name="Calculation 5 6" xfId="5973"/>
    <cellStyle name="Calculation 5 7" xfId="5974"/>
    <cellStyle name="Calculation 5 8" xfId="5975"/>
    <cellStyle name="Calculation 5 9" xfId="5976"/>
    <cellStyle name="Calculation 50" xfId="1557"/>
    <cellStyle name="Calculation 50 10" xfId="5977"/>
    <cellStyle name="Calculation 50 11" xfId="5978"/>
    <cellStyle name="Calculation 50 12" xfId="5979"/>
    <cellStyle name="Calculation 50 13" xfId="5980"/>
    <cellStyle name="Calculation 50 14" xfId="5981"/>
    <cellStyle name="Calculation 50 15" xfId="5982"/>
    <cellStyle name="Calculation 50 16" xfId="5983"/>
    <cellStyle name="Calculation 50 17" xfId="5984"/>
    <cellStyle name="Calculation 50 18" xfId="5985"/>
    <cellStyle name="Calculation 50 19" xfId="5986"/>
    <cellStyle name="Calculation 50 2" xfId="5987"/>
    <cellStyle name="Calculation 50 20" xfId="5988"/>
    <cellStyle name="Calculation 50 21" xfId="5989"/>
    <cellStyle name="Calculation 50 3" xfId="5990"/>
    <cellStyle name="Calculation 50 4" xfId="5991"/>
    <cellStyle name="Calculation 50 5" xfId="5992"/>
    <cellStyle name="Calculation 50 6" xfId="5993"/>
    <cellStyle name="Calculation 50 7" xfId="5994"/>
    <cellStyle name="Calculation 50 8" xfId="5995"/>
    <cellStyle name="Calculation 50 9" xfId="5996"/>
    <cellStyle name="Calculation 51" xfId="1558"/>
    <cellStyle name="Calculation 51 10" xfId="5997"/>
    <cellStyle name="Calculation 51 11" xfId="5998"/>
    <cellStyle name="Calculation 51 12" xfId="5999"/>
    <cellStyle name="Calculation 51 13" xfId="6000"/>
    <cellStyle name="Calculation 51 14" xfId="6001"/>
    <cellStyle name="Calculation 51 15" xfId="6002"/>
    <cellStyle name="Calculation 51 16" xfId="6003"/>
    <cellStyle name="Calculation 51 17" xfId="6004"/>
    <cellStyle name="Calculation 51 18" xfId="6005"/>
    <cellStyle name="Calculation 51 19" xfId="6006"/>
    <cellStyle name="Calculation 51 2" xfId="6007"/>
    <cellStyle name="Calculation 51 20" xfId="6008"/>
    <cellStyle name="Calculation 51 21" xfId="6009"/>
    <cellStyle name="Calculation 51 3" xfId="6010"/>
    <cellStyle name="Calculation 51 4" xfId="6011"/>
    <cellStyle name="Calculation 51 5" xfId="6012"/>
    <cellStyle name="Calculation 51 6" xfId="6013"/>
    <cellStyle name="Calculation 51 7" xfId="6014"/>
    <cellStyle name="Calculation 51 8" xfId="6015"/>
    <cellStyle name="Calculation 51 9" xfId="6016"/>
    <cellStyle name="Calculation 52" xfId="1559"/>
    <cellStyle name="Calculation 52 10" xfId="6017"/>
    <cellStyle name="Calculation 52 11" xfId="6018"/>
    <cellStyle name="Calculation 52 12" xfId="6019"/>
    <cellStyle name="Calculation 52 13" xfId="6020"/>
    <cellStyle name="Calculation 52 14" xfId="6021"/>
    <cellStyle name="Calculation 52 15" xfId="6022"/>
    <cellStyle name="Calculation 52 16" xfId="6023"/>
    <cellStyle name="Calculation 52 17" xfId="6024"/>
    <cellStyle name="Calculation 52 18" xfId="6025"/>
    <cellStyle name="Calculation 52 19" xfId="6026"/>
    <cellStyle name="Calculation 52 2" xfId="6027"/>
    <cellStyle name="Calculation 52 20" xfId="6028"/>
    <cellStyle name="Calculation 52 21" xfId="6029"/>
    <cellStyle name="Calculation 52 3" xfId="6030"/>
    <cellStyle name="Calculation 52 4" xfId="6031"/>
    <cellStyle name="Calculation 52 5" xfId="6032"/>
    <cellStyle name="Calculation 52 6" xfId="6033"/>
    <cellStyle name="Calculation 52 7" xfId="6034"/>
    <cellStyle name="Calculation 52 8" xfId="6035"/>
    <cellStyle name="Calculation 52 9" xfId="6036"/>
    <cellStyle name="Calculation 53" xfId="1560"/>
    <cellStyle name="Calculation 53 10" xfId="6037"/>
    <cellStyle name="Calculation 53 11" xfId="6038"/>
    <cellStyle name="Calculation 53 12" xfId="6039"/>
    <cellStyle name="Calculation 53 13" xfId="6040"/>
    <cellStyle name="Calculation 53 14" xfId="6041"/>
    <cellStyle name="Calculation 53 15" xfId="6042"/>
    <cellStyle name="Calculation 53 16" xfId="6043"/>
    <cellStyle name="Calculation 53 17" xfId="6044"/>
    <cellStyle name="Calculation 53 18" xfId="6045"/>
    <cellStyle name="Calculation 53 19" xfId="6046"/>
    <cellStyle name="Calculation 53 2" xfId="6047"/>
    <cellStyle name="Calculation 53 20" xfId="6048"/>
    <cellStyle name="Calculation 53 21" xfId="6049"/>
    <cellStyle name="Calculation 53 3" xfId="6050"/>
    <cellStyle name="Calculation 53 4" xfId="6051"/>
    <cellStyle name="Calculation 53 5" xfId="6052"/>
    <cellStyle name="Calculation 53 6" xfId="6053"/>
    <cellStyle name="Calculation 53 7" xfId="6054"/>
    <cellStyle name="Calculation 53 8" xfId="6055"/>
    <cellStyle name="Calculation 53 9" xfId="6056"/>
    <cellStyle name="Calculation 54" xfId="1561"/>
    <cellStyle name="Calculation 54 10" xfId="6057"/>
    <cellStyle name="Calculation 54 11" xfId="6058"/>
    <cellStyle name="Calculation 54 12" xfId="6059"/>
    <cellStyle name="Calculation 54 13" xfId="6060"/>
    <cellStyle name="Calculation 54 14" xfId="6061"/>
    <cellStyle name="Calculation 54 15" xfId="6062"/>
    <cellStyle name="Calculation 54 16" xfId="6063"/>
    <cellStyle name="Calculation 54 17" xfId="6064"/>
    <cellStyle name="Calculation 54 18" xfId="6065"/>
    <cellStyle name="Calculation 54 19" xfId="6066"/>
    <cellStyle name="Calculation 54 2" xfId="6067"/>
    <cellStyle name="Calculation 54 20" xfId="6068"/>
    <cellStyle name="Calculation 54 21" xfId="6069"/>
    <cellStyle name="Calculation 54 3" xfId="6070"/>
    <cellStyle name="Calculation 54 4" xfId="6071"/>
    <cellStyle name="Calculation 54 5" xfId="6072"/>
    <cellStyle name="Calculation 54 6" xfId="6073"/>
    <cellStyle name="Calculation 54 7" xfId="6074"/>
    <cellStyle name="Calculation 54 8" xfId="6075"/>
    <cellStyle name="Calculation 54 9" xfId="6076"/>
    <cellStyle name="Calculation 55" xfId="1562"/>
    <cellStyle name="Calculation 55 10" xfId="6077"/>
    <cellStyle name="Calculation 55 11" xfId="6078"/>
    <cellStyle name="Calculation 55 12" xfId="6079"/>
    <cellStyle name="Calculation 55 13" xfId="6080"/>
    <cellStyle name="Calculation 55 14" xfId="6081"/>
    <cellStyle name="Calculation 55 15" xfId="6082"/>
    <cellStyle name="Calculation 55 16" xfId="6083"/>
    <cellStyle name="Calculation 55 17" xfId="6084"/>
    <cellStyle name="Calculation 55 18" xfId="6085"/>
    <cellStyle name="Calculation 55 19" xfId="6086"/>
    <cellStyle name="Calculation 55 2" xfId="6087"/>
    <cellStyle name="Calculation 55 20" xfId="6088"/>
    <cellStyle name="Calculation 55 21" xfId="6089"/>
    <cellStyle name="Calculation 55 3" xfId="6090"/>
    <cellStyle name="Calculation 55 4" xfId="6091"/>
    <cellStyle name="Calculation 55 5" xfId="6092"/>
    <cellStyle name="Calculation 55 6" xfId="6093"/>
    <cellStyle name="Calculation 55 7" xfId="6094"/>
    <cellStyle name="Calculation 55 8" xfId="6095"/>
    <cellStyle name="Calculation 55 9" xfId="6096"/>
    <cellStyle name="Calculation 56" xfId="1563"/>
    <cellStyle name="Calculation 56 10" xfId="6097"/>
    <cellStyle name="Calculation 56 11" xfId="6098"/>
    <cellStyle name="Calculation 56 12" xfId="6099"/>
    <cellStyle name="Calculation 56 13" xfId="6100"/>
    <cellStyle name="Calculation 56 14" xfId="6101"/>
    <cellStyle name="Calculation 56 15" xfId="6102"/>
    <cellStyle name="Calculation 56 16" xfId="6103"/>
    <cellStyle name="Calculation 56 17" xfId="6104"/>
    <cellStyle name="Calculation 56 18" xfId="6105"/>
    <cellStyle name="Calculation 56 19" xfId="6106"/>
    <cellStyle name="Calculation 56 2" xfId="6107"/>
    <cellStyle name="Calculation 56 20" xfId="6108"/>
    <cellStyle name="Calculation 56 21" xfId="6109"/>
    <cellStyle name="Calculation 56 3" xfId="6110"/>
    <cellStyle name="Calculation 56 4" xfId="6111"/>
    <cellStyle name="Calculation 56 5" xfId="6112"/>
    <cellStyle name="Calculation 56 6" xfId="6113"/>
    <cellStyle name="Calculation 56 7" xfId="6114"/>
    <cellStyle name="Calculation 56 8" xfId="6115"/>
    <cellStyle name="Calculation 56 9" xfId="6116"/>
    <cellStyle name="Calculation 57" xfId="1564"/>
    <cellStyle name="Calculation 57 10" xfId="6117"/>
    <cellStyle name="Calculation 57 11" xfId="6118"/>
    <cellStyle name="Calculation 57 12" xfId="6119"/>
    <cellStyle name="Calculation 57 13" xfId="6120"/>
    <cellStyle name="Calculation 57 14" xfId="6121"/>
    <cellStyle name="Calculation 57 15" xfId="6122"/>
    <cellStyle name="Calculation 57 16" xfId="6123"/>
    <cellStyle name="Calculation 57 17" xfId="6124"/>
    <cellStyle name="Calculation 57 18" xfId="6125"/>
    <cellStyle name="Calculation 57 19" xfId="6126"/>
    <cellStyle name="Calculation 57 2" xfId="6127"/>
    <cellStyle name="Calculation 57 20" xfId="6128"/>
    <cellStyle name="Calculation 57 21" xfId="6129"/>
    <cellStyle name="Calculation 57 3" xfId="6130"/>
    <cellStyle name="Calculation 57 4" xfId="6131"/>
    <cellStyle name="Calculation 57 5" xfId="6132"/>
    <cellStyle name="Calculation 57 6" xfId="6133"/>
    <cellStyle name="Calculation 57 7" xfId="6134"/>
    <cellStyle name="Calculation 57 8" xfId="6135"/>
    <cellStyle name="Calculation 57 9" xfId="6136"/>
    <cellStyle name="Calculation 58" xfId="1565"/>
    <cellStyle name="Calculation 58 10" xfId="6137"/>
    <cellStyle name="Calculation 58 11" xfId="6138"/>
    <cellStyle name="Calculation 58 12" xfId="6139"/>
    <cellStyle name="Calculation 58 13" xfId="6140"/>
    <cellStyle name="Calculation 58 14" xfId="6141"/>
    <cellStyle name="Calculation 58 15" xfId="6142"/>
    <cellStyle name="Calculation 58 16" xfId="6143"/>
    <cellStyle name="Calculation 58 17" xfId="6144"/>
    <cellStyle name="Calculation 58 18" xfId="6145"/>
    <cellStyle name="Calculation 58 19" xfId="6146"/>
    <cellStyle name="Calculation 58 2" xfId="6147"/>
    <cellStyle name="Calculation 58 20" xfId="6148"/>
    <cellStyle name="Calculation 58 21" xfId="6149"/>
    <cellStyle name="Calculation 58 3" xfId="6150"/>
    <cellStyle name="Calculation 58 4" xfId="6151"/>
    <cellStyle name="Calculation 58 5" xfId="6152"/>
    <cellStyle name="Calculation 58 6" xfId="6153"/>
    <cellStyle name="Calculation 58 7" xfId="6154"/>
    <cellStyle name="Calculation 58 8" xfId="6155"/>
    <cellStyle name="Calculation 58 9" xfId="6156"/>
    <cellStyle name="Calculation 59" xfId="1566"/>
    <cellStyle name="Calculation 59 10" xfId="6157"/>
    <cellStyle name="Calculation 59 11" xfId="6158"/>
    <cellStyle name="Calculation 59 12" xfId="6159"/>
    <cellStyle name="Calculation 59 13" xfId="6160"/>
    <cellStyle name="Calculation 59 14" xfId="6161"/>
    <cellStyle name="Calculation 59 15" xfId="6162"/>
    <cellStyle name="Calculation 59 16" xfId="6163"/>
    <cellStyle name="Calculation 59 17" xfId="6164"/>
    <cellStyle name="Calculation 59 18" xfId="6165"/>
    <cellStyle name="Calculation 59 19" xfId="6166"/>
    <cellStyle name="Calculation 59 2" xfId="6167"/>
    <cellStyle name="Calculation 59 20" xfId="6168"/>
    <cellStyle name="Calculation 59 21" xfId="6169"/>
    <cellStyle name="Calculation 59 3" xfId="6170"/>
    <cellStyle name="Calculation 59 4" xfId="6171"/>
    <cellStyle name="Calculation 59 5" xfId="6172"/>
    <cellStyle name="Calculation 59 6" xfId="6173"/>
    <cellStyle name="Calculation 59 7" xfId="6174"/>
    <cellStyle name="Calculation 59 8" xfId="6175"/>
    <cellStyle name="Calculation 59 9" xfId="6176"/>
    <cellStyle name="Calculation 6" xfId="1567"/>
    <cellStyle name="Calculation 6 10" xfId="6177"/>
    <cellStyle name="Calculation 6 11" xfId="6178"/>
    <cellStyle name="Calculation 6 12" xfId="6179"/>
    <cellStyle name="Calculation 6 13" xfId="6180"/>
    <cellStyle name="Calculation 6 14" xfId="6181"/>
    <cellStyle name="Calculation 6 15" xfId="6182"/>
    <cellStyle name="Calculation 6 16" xfId="6183"/>
    <cellStyle name="Calculation 6 17" xfId="6184"/>
    <cellStyle name="Calculation 6 18" xfId="6185"/>
    <cellStyle name="Calculation 6 19" xfId="6186"/>
    <cellStyle name="Calculation 6 2" xfId="6187"/>
    <cellStyle name="Calculation 6 20" xfId="6188"/>
    <cellStyle name="Calculation 6 21" xfId="6189"/>
    <cellStyle name="Calculation 6 3" xfId="6190"/>
    <cellStyle name="Calculation 6 4" xfId="6191"/>
    <cellStyle name="Calculation 6 5" xfId="6192"/>
    <cellStyle name="Calculation 6 6" xfId="6193"/>
    <cellStyle name="Calculation 6 7" xfId="6194"/>
    <cellStyle name="Calculation 6 8" xfId="6195"/>
    <cellStyle name="Calculation 6 9" xfId="6196"/>
    <cellStyle name="Calculation 60" xfId="6197"/>
    <cellStyle name="Calculation 61" xfId="6198"/>
    <cellStyle name="Calculation 62" xfId="6199"/>
    <cellStyle name="Calculation 63" xfId="6200"/>
    <cellStyle name="Calculation 64" xfId="6201"/>
    <cellStyle name="Calculation 65" xfId="6202"/>
    <cellStyle name="Calculation 66" xfId="6203"/>
    <cellStyle name="Calculation 67" xfId="6204"/>
    <cellStyle name="Calculation 68" xfId="6205"/>
    <cellStyle name="Calculation 69" xfId="6206"/>
    <cellStyle name="Calculation 7" xfId="1568"/>
    <cellStyle name="Calculation 7 10" xfId="6207"/>
    <cellStyle name="Calculation 7 11" xfId="6208"/>
    <cellStyle name="Calculation 7 12" xfId="6209"/>
    <cellStyle name="Calculation 7 13" xfId="6210"/>
    <cellStyle name="Calculation 7 14" xfId="6211"/>
    <cellStyle name="Calculation 7 15" xfId="6212"/>
    <cellStyle name="Calculation 7 16" xfId="6213"/>
    <cellStyle name="Calculation 7 17" xfId="6214"/>
    <cellStyle name="Calculation 7 18" xfId="6215"/>
    <cellStyle name="Calculation 7 19" xfId="6216"/>
    <cellStyle name="Calculation 7 2" xfId="6217"/>
    <cellStyle name="Calculation 7 20" xfId="6218"/>
    <cellStyle name="Calculation 7 21" xfId="6219"/>
    <cellStyle name="Calculation 7 3" xfId="6220"/>
    <cellStyle name="Calculation 7 4" xfId="6221"/>
    <cellStyle name="Calculation 7 5" xfId="6222"/>
    <cellStyle name="Calculation 7 6" xfId="6223"/>
    <cellStyle name="Calculation 7 7" xfId="6224"/>
    <cellStyle name="Calculation 7 8" xfId="6225"/>
    <cellStyle name="Calculation 7 9" xfId="6226"/>
    <cellStyle name="Calculation 70" xfId="6227"/>
    <cellStyle name="Calculation 71" xfId="6228"/>
    <cellStyle name="Calculation 72" xfId="6229"/>
    <cellStyle name="Calculation 73" xfId="6230"/>
    <cellStyle name="Calculation 74" xfId="6231"/>
    <cellStyle name="Calculation 75" xfId="6232"/>
    <cellStyle name="Calculation 76" xfId="6233"/>
    <cellStyle name="Calculation 77" xfId="6234"/>
    <cellStyle name="Calculation 78" xfId="6235"/>
    <cellStyle name="Calculation 79" xfId="6236"/>
    <cellStyle name="Calculation 8" xfId="1569"/>
    <cellStyle name="Calculation 8 10" xfId="6237"/>
    <cellStyle name="Calculation 8 11" xfId="6238"/>
    <cellStyle name="Calculation 8 12" xfId="6239"/>
    <cellStyle name="Calculation 8 13" xfId="6240"/>
    <cellStyle name="Calculation 8 14" xfId="6241"/>
    <cellStyle name="Calculation 8 15" xfId="6242"/>
    <cellStyle name="Calculation 8 16" xfId="6243"/>
    <cellStyle name="Calculation 8 17" xfId="6244"/>
    <cellStyle name="Calculation 8 18" xfId="6245"/>
    <cellStyle name="Calculation 8 19" xfId="6246"/>
    <cellStyle name="Calculation 8 2" xfId="6247"/>
    <cellStyle name="Calculation 8 20" xfId="6248"/>
    <cellStyle name="Calculation 8 21" xfId="6249"/>
    <cellStyle name="Calculation 8 3" xfId="6250"/>
    <cellStyle name="Calculation 8 4" xfId="6251"/>
    <cellStyle name="Calculation 8 5" xfId="6252"/>
    <cellStyle name="Calculation 8 6" xfId="6253"/>
    <cellStyle name="Calculation 8 7" xfId="6254"/>
    <cellStyle name="Calculation 8 8" xfId="6255"/>
    <cellStyle name="Calculation 8 9" xfId="6256"/>
    <cellStyle name="Calculation 9" xfId="1570"/>
    <cellStyle name="Calculation 9 10" xfId="6257"/>
    <cellStyle name="Calculation 9 11" xfId="6258"/>
    <cellStyle name="Calculation 9 12" xfId="6259"/>
    <cellStyle name="Calculation 9 13" xfId="6260"/>
    <cellStyle name="Calculation 9 14" xfId="6261"/>
    <cellStyle name="Calculation 9 15" xfId="6262"/>
    <cellStyle name="Calculation 9 16" xfId="6263"/>
    <cellStyle name="Calculation 9 17" xfId="6264"/>
    <cellStyle name="Calculation 9 18" xfId="6265"/>
    <cellStyle name="Calculation 9 19" xfId="6266"/>
    <cellStyle name="Calculation 9 2" xfId="6267"/>
    <cellStyle name="Calculation 9 20" xfId="6268"/>
    <cellStyle name="Calculation 9 21" xfId="6269"/>
    <cellStyle name="Calculation 9 3" xfId="6270"/>
    <cellStyle name="Calculation 9 4" xfId="6271"/>
    <cellStyle name="Calculation 9 5" xfId="6272"/>
    <cellStyle name="Calculation 9 6" xfId="6273"/>
    <cellStyle name="Calculation 9 7" xfId="6274"/>
    <cellStyle name="Calculation 9 8" xfId="6275"/>
    <cellStyle name="Calculation 9 9" xfId="6276"/>
    <cellStyle name="category" xfId="16747"/>
    <cellStyle name="Check Cell 10" xfId="1571"/>
    <cellStyle name="Check Cell 10 2" xfId="6277"/>
    <cellStyle name="Check Cell 11" xfId="1572"/>
    <cellStyle name="Check Cell 11 2" xfId="6278"/>
    <cellStyle name="Check Cell 12" xfId="1573"/>
    <cellStyle name="Check Cell 12 2" xfId="6279"/>
    <cellStyle name="Check Cell 13" xfId="1574"/>
    <cellStyle name="Check Cell 13 2" xfId="6280"/>
    <cellStyle name="Check Cell 14" xfId="1575"/>
    <cellStyle name="Check Cell 14 2" xfId="6281"/>
    <cellStyle name="Check Cell 15" xfId="1576"/>
    <cellStyle name="Check Cell 15 2" xfId="6282"/>
    <cellStyle name="Check Cell 16" xfId="1577"/>
    <cellStyle name="Check Cell 16 2" xfId="6283"/>
    <cellStyle name="Check Cell 17" xfId="1578"/>
    <cellStyle name="Check Cell 17 2" xfId="6284"/>
    <cellStyle name="Check Cell 18" xfId="1579"/>
    <cellStyle name="Check Cell 18 2" xfId="6285"/>
    <cellStyle name="Check Cell 19" xfId="1580"/>
    <cellStyle name="Check Cell 19 2" xfId="6286"/>
    <cellStyle name="Check Cell 2" xfId="1581"/>
    <cellStyle name="Check Cell 2 2" xfId="1582"/>
    <cellStyle name="Check Cell 2 2 2" xfId="6287"/>
    <cellStyle name="Check Cell 2 3" xfId="6288"/>
    <cellStyle name="Check Cell 20" xfId="1583"/>
    <cellStyle name="Check Cell 20 2" xfId="6289"/>
    <cellStyle name="Check Cell 21" xfId="1584"/>
    <cellStyle name="Check Cell 21 2" xfId="6290"/>
    <cellStyle name="Check Cell 22" xfId="1585"/>
    <cellStyle name="Check Cell 22 2" xfId="6291"/>
    <cellStyle name="Check Cell 23" xfId="1586"/>
    <cellStyle name="Check Cell 23 2" xfId="6292"/>
    <cellStyle name="Check Cell 24" xfId="1587"/>
    <cellStyle name="Check Cell 24 2" xfId="6293"/>
    <cellStyle name="Check Cell 25" xfId="1588"/>
    <cellStyle name="Check Cell 25 2" xfId="6294"/>
    <cellStyle name="Check Cell 26" xfId="1589"/>
    <cellStyle name="Check Cell 26 2" xfId="6295"/>
    <cellStyle name="Check Cell 27" xfId="1590"/>
    <cellStyle name="Check Cell 27 2" xfId="6296"/>
    <cellStyle name="Check Cell 28" xfId="1591"/>
    <cellStyle name="Check Cell 28 2" xfId="6297"/>
    <cellStyle name="Check Cell 29" xfId="1592"/>
    <cellStyle name="Check Cell 29 2" xfId="6298"/>
    <cellStyle name="Check Cell 3" xfId="1593"/>
    <cellStyle name="Check Cell 3 2" xfId="6299"/>
    <cellStyle name="Check Cell 30" xfId="1594"/>
    <cellStyle name="Check Cell 30 2" xfId="6300"/>
    <cellStyle name="Check Cell 31" xfId="1595"/>
    <cellStyle name="Check Cell 31 2" xfId="6301"/>
    <cellStyle name="Check Cell 32" xfId="1596"/>
    <cellStyle name="Check Cell 32 2" xfId="6302"/>
    <cellStyle name="Check Cell 33" xfId="1597"/>
    <cellStyle name="Check Cell 33 2" xfId="6303"/>
    <cellStyle name="Check Cell 34" xfId="1598"/>
    <cellStyle name="Check Cell 34 2" xfId="6304"/>
    <cellStyle name="Check Cell 35" xfId="1599"/>
    <cellStyle name="Check Cell 35 2" xfId="6305"/>
    <cellStyle name="Check Cell 36" xfId="1600"/>
    <cellStyle name="Check Cell 36 2" xfId="6306"/>
    <cellStyle name="Check Cell 37" xfId="1601"/>
    <cellStyle name="Check Cell 37 2" xfId="6307"/>
    <cellStyle name="Check Cell 38" xfId="1602"/>
    <cellStyle name="Check Cell 38 2" xfId="6308"/>
    <cellStyle name="Check Cell 39" xfId="1603"/>
    <cellStyle name="Check Cell 39 2" xfId="6309"/>
    <cellStyle name="Check Cell 4" xfId="1604"/>
    <cellStyle name="Check Cell 4 2" xfId="6310"/>
    <cellStyle name="Check Cell 40" xfId="1605"/>
    <cellStyle name="Check Cell 40 2" xfId="6311"/>
    <cellStyle name="Check Cell 41" xfId="1606"/>
    <cellStyle name="Check Cell 41 2" xfId="6312"/>
    <cellStyle name="Check Cell 42" xfId="1607"/>
    <cellStyle name="Check Cell 42 2" xfId="6313"/>
    <cellStyle name="Check Cell 43" xfId="1608"/>
    <cellStyle name="Check Cell 43 2" xfId="6314"/>
    <cellStyle name="Check Cell 44" xfId="1609"/>
    <cellStyle name="Check Cell 44 2" xfId="6315"/>
    <cellStyle name="Check Cell 45" xfId="1610"/>
    <cellStyle name="Check Cell 45 2" xfId="6316"/>
    <cellStyle name="Check Cell 46" xfId="1611"/>
    <cellStyle name="Check Cell 46 2" xfId="6317"/>
    <cellStyle name="Check Cell 47" xfId="1612"/>
    <cellStyle name="Check Cell 47 2" xfId="6318"/>
    <cellStyle name="Check Cell 48" xfId="1613"/>
    <cellStyle name="Check Cell 48 2" xfId="6319"/>
    <cellStyle name="Check Cell 49" xfId="1614"/>
    <cellStyle name="Check Cell 49 2" xfId="6320"/>
    <cellStyle name="Check Cell 5" xfId="1615"/>
    <cellStyle name="Check Cell 5 2" xfId="6321"/>
    <cellStyle name="Check Cell 50" xfId="1616"/>
    <cellStyle name="Check Cell 50 2" xfId="6322"/>
    <cellStyle name="Check Cell 51" xfId="1617"/>
    <cellStyle name="Check Cell 51 2" xfId="6323"/>
    <cellStyle name="Check Cell 52" xfId="1618"/>
    <cellStyle name="Check Cell 52 2" xfId="6324"/>
    <cellStyle name="Check Cell 53" xfId="1619"/>
    <cellStyle name="Check Cell 53 2" xfId="6325"/>
    <cellStyle name="Check Cell 54" xfId="1620"/>
    <cellStyle name="Check Cell 54 2" xfId="6326"/>
    <cellStyle name="Check Cell 55" xfId="1621"/>
    <cellStyle name="Check Cell 55 2" xfId="6327"/>
    <cellStyle name="Check Cell 56" xfId="1622"/>
    <cellStyle name="Check Cell 56 2" xfId="6328"/>
    <cellStyle name="Check Cell 57" xfId="1623"/>
    <cellStyle name="Check Cell 57 2" xfId="6329"/>
    <cellStyle name="Check Cell 58" xfId="1624"/>
    <cellStyle name="Check Cell 58 2" xfId="6330"/>
    <cellStyle name="Check Cell 59" xfId="1625"/>
    <cellStyle name="Check Cell 59 2" xfId="6331"/>
    <cellStyle name="Check Cell 6" xfId="1626"/>
    <cellStyle name="Check Cell 6 2" xfId="6332"/>
    <cellStyle name="Check Cell 60" xfId="6333"/>
    <cellStyle name="Check Cell 7" xfId="1627"/>
    <cellStyle name="Check Cell 7 2" xfId="6334"/>
    <cellStyle name="Check Cell 8" xfId="1628"/>
    <cellStyle name="Check Cell 8 2" xfId="6335"/>
    <cellStyle name="Check Cell 9" xfId="1629"/>
    <cellStyle name="Check Cell 9 2" xfId="6336"/>
    <cellStyle name="CHUONG" xfId="16758"/>
    <cellStyle name="Comma" xfId="31" builtinId="3"/>
    <cellStyle name="Comma [00]" xfId="16748"/>
    <cellStyle name="Comma 10" xfId="1630"/>
    <cellStyle name="Comma 10 2" xfId="3576"/>
    <cellStyle name="Comma 11" xfId="16663"/>
    <cellStyle name="Comma 12" xfId="16749"/>
    <cellStyle name="Comma 13" xfId="16661"/>
    <cellStyle name="Comma 14" xfId="16750"/>
    <cellStyle name="Comma 15" xfId="16662"/>
    <cellStyle name="Comma 15 2" xfId="16916"/>
    <cellStyle name="Comma 16" xfId="16917"/>
    <cellStyle name="Comma 2" xfId="5"/>
    <cellStyle name="Comma 2 10" xfId="1631"/>
    <cellStyle name="Comma 2 10 2" xfId="1632"/>
    <cellStyle name="Comma 2 11" xfId="1633"/>
    <cellStyle name="Comma 2 11 2" xfId="1634"/>
    <cellStyle name="Comma 2 12" xfId="1635"/>
    <cellStyle name="Comma 2 12 2" xfId="1636"/>
    <cellStyle name="Comma 2 13" xfId="1637"/>
    <cellStyle name="Comma 2 13 2" xfId="1638"/>
    <cellStyle name="Comma 2 14" xfId="1639"/>
    <cellStyle name="Comma 2 14 2" xfId="1640"/>
    <cellStyle name="Comma 2 15" xfId="1641"/>
    <cellStyle name="Comma 2 15 2" xfId="1642"/>
    <cellStyle name="Comma 2 16" xfId="1643"/>
    <cellStyle name="Comma 2 16 2" xfId="1644"/>
    <cellStyle name="Comma 2 17" xfId="1645"/>
    <cellStyle name="Comma 2 17 2" xfId="1646"/>
    <cellStyle name="Comma 2 18" xfId="1647"/>
    <cellStyle name="Comma 2 18 2" xfId="1648"/>
    <cellStyle name="Comma 2 19" xfId="1649"/>
    <cellStyle name="Comma 2 19 2" xfId="1650"/>
    <cellStyle name="Comma 2 2" xfId="6"/>
    <cellStyle name="Comma 2 2 2" xfId="1651"/>
    <cellStyle name="Comma 2 2 3" xfId="1652"/>
    <cellStyle name="Comma 2 20" xfId="1653"/>
    <cellStyle name="Comma 2 20 2" xfId="1654"/>
    <cellStyle name="Comma 2 21" xfId="1655"/>
    <cellStyle name="Comma 2 21 2" xfId="1656"/>
    <cellStyle name="Comma 2 22" xfId="1657"/>
    <cellStyle name="Comma 2 22 2" xfId="1658"/>
    <cellStyle name="Comma 2 23" xfId="1659"/>
    <cellStyle name="Comma 2 23 2" xfId="1660"/>
    <cellStyle name="Comma 2 24" xfId="1661"/>
    <cellStyle name="Comma 2 24 2" xfId="1662"/>
    <cellStyle name="Comma 2 25" xfId="1663"/>
    <cellStyle name="Comma 2 25 2" xfId="1664"/>
    <cellStyle name="Comma 2 26" xfId="1665"/>
    <cellStyle name="Comma 2 26 2" xfId="1666"/>
    <cellStyle name="Comma 2 27" xfId="1667"/>
    <cellStyle name="Comma 2 27 2" xfId="1668"/>
    <cellStyle name="Comma 2 28" xfId="1669"/>
    <cellStyle name="Comma 2 28 2" xfId="1670"/>
    <cellStyle name="Comma 2 29" xfId="1671"/>
    <cellStyle name="Comma 2 29 2" xfId="1672"/>
    <cellStyle name="Comma 2 3" xfId="4"/>
    <cellStyle name="Comma 2 3 10" xfId="1673"/>
    <cellStyle name="Comma 2 3 11" xfId="1674"/>
    <cellStyle name="Comma 2 3 12" xfId="1675"/>
    <cellStyle name="Comma 2 3 13" xfId="1676"/>
    <cellStyle name="Comma 2 3 2" xfId="1677"/>
    <cellStyle name="Comma 2 3 3" xfId="1678"/>
    <cellStyle name="Comma 2 3 4" xfId="1679"/>
    <cellStyle name="Comma 2 3 5" xfId="1680"/>
    <cellStyle name="Comma 2 3 6" xfId="1681"/>
    <cellStyle name="Comma 2 3 7" xfId="1682"/>
    <cellStyle name="Comma 2 3 8" xfId="1683"/>
    <cellStyle name="Comma 2 3 9" xfId="1684"/>
    <cellStyle name="Comma 2 30" xfId="1685"/>
    <cellStyle name="Comma 2 30 2" xfId="1686"/>
    <cellStyle name="Comma 2 31" xfId="1687"/>
    <cellStyle name="Comma 2 31 2" xfId="1688"/>
    <cellStyle name="Comma 2 32" xfId="1689"/>
    <cellStyle name="Comma 2 32 2" xfId="1690"/>
    <cellStyle name="Comma 2 33" xfId="1691"/>
    <cellStyle name="Comma 2 33 2" xfId="1692"/>
    <cellStyle name="Comma 2 34" xfId="1693"/>
    <cellStyle name="Comma 2 34 2" xfId="1694"/>
    <cellStyle name="Comma 2 35" xfId="1695"/>
    <cellStyle name="Comma 2 35 2" xfId="1696"/>
    <cellStyle name="Comma 2 36" xfId="1697"/>
    <cellStyle name="Comma 2 36 2" xfId="1698"/>
    <cellStyle name="Comma 2 37" xfId="1699"/>
    <cellStyle name="Comma 2 37 2" xfId="1700"/>
    <cellStyle name="Comma 2 38" xfId="1701"/>
    <cellStyle name="Comma 2 38 2" xfId="1702"/>
    <cellStyle name="Comma 2 39" xfId="1703"/>
    <cellStyle name="Comma 2 39 2" xfId="1704"/>
    <cellStyle name="Comma 2 4" xfId="1705"/>
    <cellStyle name="Comma 2 4 2" xfId="1706"/>
    <cellStyle name="Comma 2 40" xfId="1707"/>
    <cellStyle name="Comma 2 40 2" xfId="1708"/>
    <cellStyle name="Comma 2 41" xfId="1709"/>
    <cellStyle name="Comma 2 41 2" xfId="1710"/>
    <cellStyle name="Comma 2 42" xfId="1711"/>
    <cellStyle name="Comma 2 42 2" xfId="1712"/>
    <cellStyle name="Comma 2 43" xfId="1713"/>
    <cellStyle name="Comma 2 43 2" xfId="1714"/>
    <cellStyle name="Comma 2 44" xfId="1715"/>
    <cellStyle name="Comma 2 44 2" xfId="1716"/>
    <cellStyle name="Comma 2 45" xfId="1717"/>
    <cellStyle name="Comma 2 45 2" xfId="1718"/>
    <cellStyle name="Comma 2 46" xfId="1719"/>
    <cellStyle name="Comma 2 46 2" xfId="1720"/>
    <cellStyle name="Comma 2 47" xfId="1721"/>
    <cellStyle name="Comma 2 47 2" xfId="1722"/>
    <cellStyle name="Comma 2 48" xfId="1723"/>
    <cellStyle name="Comma 2 48 2" xfId="1724"/>
    <cellStyle name="Comma 2 49" xfId="1725"/>
    <cellStyle name="Comma 2 49 2" xfId="1726"/>
    <cellStyle name="Comma 2 5" xfId="1727"/>
    <cellStyle name="Comma 2 5 2" xfId="1728"/>
    <cellStyle name="Comma 2 50" xfId="1729"/>
    <cellStyle name="Comma 2 50 2" xfId="1730"/>
    <cellStyle name="Comma 2 51" xfId="1731"/>
    <cellStyle name="Comma 2 51 2" xfId="1732"/>
    <cellStyle name="Comma 2 52" xfId="1733"/>
    <cellStyle name="Comma 2 52 2" xfId="1734"/>
    <cellStyle name="Comma 2 53" xfId="1735"/>
    <cellStyle name="Comma 2 53 2" xfId="1736"/>
    <cellStyle name="Comma 2 54" xfId="1737"/>
    <cellStyle name="Comma 2 54 2" xfId="1738"/>
    <cellStyle name="Comma 2 55" xfId="1739"/>
    <cellStyle name="Comma 2 55 2" xfId="1740"/>
    <cellStyle name="Comma 2 56" xfId="1741"/>
    <cellStyle name="Comma 2 56 2" xfId="1742"/>
    <cellStyle name="Comma 2 57" xfId="1743"/>
    <cellStyle name="Comma 2 57 2" xfId="1744"/>
    <cellStyle name="Comma 2 58" xfId="1745"/>
    <cellStyle name="Comma 2 58 2" xfId="1746"/>
    <cellStyle name="Comma 2 59" xfId="1747"/>
    <cellStyle name="Comma 2 59 2" xfId="1748"/>
    <cellStyle name="Comma 2 6" xfId="1749"/>
    <cellStyle name="Comma 2 6 2" xfId="1750"/>
    <cellStyle name="Comma 2 60" xfId="1751"/>
    <cellStyle name="Comma 2 60 2" xfId="1752"/>
    <cellStyle name="Comma 2 61" xfId="1753"/>
    <cellStyle name="Comma 2 61 2" xfId="1754"/>
    <cellStyle name="Comma 2 62" xfId="1755"/>
    <cellStyle name="Comma 2 62 2" xfId="1756"/>
    <cellStyle name="Comma 2 63" xfId="1757"/>
    <cellStyle name="Comma 2 63 2" xfId="1758"/>
    <cellStyle name="Comma 2 64" xfId="1759"/>
    <cellStyle name="Comma 2 65" xfId="16920"/>
    <cellStyle name="Comma 2 7" xfId="1760"/>
    <cellStyle name="Comma 2 7 2" xfId="1761"/>
    <cellStyle name="Comma 2 8" xfId="1762"/>
    <cellStyle name="Comma 2 8 2" xfId="1763"/>
    <cellStyle name="Comma 2 9" xfId="1764"/>
    <cellStyle name="Comma 2 9 2" xfId="1765"/>
    <cellStyle name="Comma 2_Sheet4" xfId="6337"/>
    <cellStyle name="Comma 3" xfId="7"/>
    <cellStyle name="Comma 3 10" xfId="1766"/>
    <cellStyle name="Comma 3 11" xfId="1767"/>
    <cellStyle name="Comma 3 12" xfId="1768"/>
    <cellStyle name="Comma 3 13" xfId="1769"/>
    <cellStyle name="Comma 3 14" xfId="1770"/>
    <cellStyle name="Comma 3 15" xfId="1771"/>
    <cellStyle name="Comma 3 16" xfId="1772"/>
    <cellStyle name="Comma 3 17" xfId="1773"/>
    <cellStyle name="Comma 3 18" xfId="1774"/>
    <cellStyle name="Comma 3 19" xfId="1775"/>
    <cellStyle name="Comma 3 2" xfId="1776"/>
    <cellStyle name="Comma 3 20" xfId="1777"/>
    <cellStyle name="Comma 3 21" xfId="1778"/>
    <cellStyle name="Comma 3 22" xfId="1779"/>
    <cellStyle name="Comma 3 23" xfId="1780"/>
    <cellStyle name="Comma 3 24" xfId="1781"/>
    <cellStyle name="Comma 3 25" xfId="1782"/>
    <cellStyle name="Comma 3 26" xfId="1783"/>
    <cellStyle name="Comma 3 27" xfId="1784"/>
    <cellStyle name="Comma 3 28" xfId="1785"/>
    <cellStyle name="Comma 3 29" xfId="1786"/>
    <cellStyle name="Comma 3 3" xfId="1787"/>
    <cellStyle name="Comma 3 30" xfId="1788"/>
    <cellStyle name="Comma 3 31" xfId="1789"/>
    <cellStyle name="Comma 3 32" xfId="1790"/>
    <cellStyle name="Comma 3 33" xfId="1791"/>
    <cellStyle name="Comma 3 34" xfId="1792"/>
    <cellStyle name="Comma 3 35" xfId="1793"/>
    <cellStyle name="Comma 3 36" xfId="1794"/>
    <cellStyle name="Comma 3 37" xfId="1795"/>
    <cellStyle name="Comma 3 38" xfId="1796"/>
    <cellStyle name="Comma 3 39" xfId="1797"/>
    <cellStyle name="Comma 3 4" xfId="1798"/>
    <cellStyle name="Comma 3 40" xfId="1799"/>
    <cellStyle name="Comma 3 41" xfId="1800"/>
    <cellStyle name="Comma 3 42" xfId="1801"/>
    <cellStyle name="Comma 3 43" xfId="1802"/>
    <cellStyle name="Comma 3 44" xfId="1803"/>
    <cellStyle name="Comma 3 45" xfId="1804"/>
    <cellStyle name="Comma 3 46" xfId="1805"/>
    <cellStyle name="Comma 3 47" xfId="6338"/>
    <cellStyle name="Comma 3 48" xfId="6339"/>
    <cellStyle name="Comma 3 49" xfId="6340"/>
    <cellStyle name="Comma 3 5" xfId="1806"/>
    <cellStyle name="Comma 3 5 2" xfId="6341"/>
    <cellStyle name="Comma 3 50" xfId="6342"/>
    <cellStyle name="Comma 3 51" xfId="6343"/>
    <cellStyle name="Comma 3 52" xfId="6344"/>
    <cellStyle name="Comma 3 53" xfId="6345"/>
    <cellStyle name="Comma 3 54" xfId="6346"/>
    <cellStyle name="Comma 3 55" xfId="6347"/>
    <cellStyle name="Comma 3 56" xfId="6348"/>
    <cellStyle name="Comma 3 57" xfId="6349"/>
    <cellStyle name="Comma 3 58" xfId="6350"/>
    <cellStyle name="Comma 3 59" xfId="6351"/>
    <cellStyle name="Comma 3 6" xfId="1807"/>
    <cellStyle name="Comma 3 60" xfId="6352"/>
    <cellStyle name="Comma 3 61" xfId="6353"/>
    <cellStyle name="Comma 3 62" xfId="6354"/>
    <cellStyle name="Comma 3 63" xfId="6355"/>
    <cellStyle name="Comma 3 64" xfId="6356"/>
    <cellStyle name="Comma 3 65" xfId="6357"/>
    <cellStyle name="Comma 3 66" xfId="6358"/>
    <cellStyle name="Comma 3 7" xfId="1808"/>
    <cellStyle name="Comma 3 8" xfId="1809"/>
    <cellStyle name="Comma 3 9" xfId="1810"/>
    <cellStyle name="Comma 4" xfId="8"/>
    <cellStyle name="Comma 4 2" xfId="1811"/>
    <cellStyle name="Comma 4 3" xfId="1812"/>
    <cellStyle name="Comma 5" xfId="1813"/>
    <cellStyle name="Comma 5 10" xfId="6359"/>
    <cellStyle name="Comma 5 11" xfId="6360"/>
    <cellStyle name="Comma 5 12" xfId="6361"/>
    <cellStyle name="Comma 5 13" xfId="6362"/>
    <cellStyle name="Comma 5 14" xfId="6363"/>
    <cellStyle name="Comma 5 15" xfId="6364"/>
    <cellStyle name="Comma 5 16" xfId="6365"/>
    <cellStyle name="Comma 5 17" xfId="6366"/>
    <cellStyle name="Comma 5 18" xfId="6367"/>
    <cellStyle name="Comma 5 19" xfId="6368"/>
    <cellStyle name="Comma 5 2" xfId="1814"/>
    <cellStyle name="Comma 5 2 2" xfId="16751"/>
    <cellStyle name="Comma 5 20" xfId="6369"/>
    <cellStyle name="Comma 5 21" xfId="6370"/>
    <cellStyle name="Comma 5 22" xfId="6371"/>
    <cellStyle name="Comma 5 23" xfId="6372"/>
    <cellStyle name="Comma 5 3" xfId="1815"/>
    <cellStyle name="Comma 5 4" xfId="6373"/>
    <cellStyle name="Comma 5 4 10" xfId="6374"/>
    <cellStyle name="Comma 5 4 11" xfId="6375"/>
    <cellStyle name="Comma 5 4 12" xfId="6376"/>
    <cellStyle name="Comma 5 4 13" xfId="6377"/>
    <cellStyle name="Comma 5 4 14" xfId="6378"/>
    <cellStyle name="Comma 5 4 15" xfId="6379"/>
    <cellStyle name="Comma 5 4 16" xfId="6380"/>
    <cellStyle name="Comma 5 4 17" xfId="6381"/>
    <cellStyle name="Comma 5 4 18" xfId="6382"/>
    <cellStyle name="Comma 5 4 19" xfId="6383"/>
    <cellStyle name="Comma 5 4 2" xfId="6384"/>
    <cellStyle name="Comma 5 4 2 10" xfId="6385"/>
    <cellStyle name="Comma 5 4 2 11" xfId="6386"/>
    <cellStyle name="Comma 5 4 2 12" xfId="6387"/>
    <cellStyle name="Comma 5 4 2 13" xfId="6388"/>
    <cellStyle name="Comma 5 4 2 14" xfId="6389"/>
    <cellStyle name="Comma 5 4 2 15" xfId="6390"/>
    <cellStyle name="Comma 5 4 2 16" xfId="6391"/>
    <cellStyle name="Comma 5 4 2 17" xfId="6392"/>
    <cellStyle name="Comma 5 4 2 18" xfId="6393"/>
    <cellStyle name="Comma 5 4 2 19" xfId="6394"/>
    <cellStyle name="Comma 5 4 2 2" xfId="6395"/>
    <cellStyle name="Comma 5 4 2 3" xfId="6396"/>
    <cellStyle name="Comma 5 4 2 4" xfId="6397"/>
    <cellStyle name="Comma 5 4 2 5" xfId="6398"/>
    <cellStyle name="Comma 5 4 2 6" xfId="6399"/>
    <cellStyle name="Comma 5 4 2 7" xfId="6400"/>
    <cellStyle name="Comma 5 4 2 8" xfId="6401"/>
    <cellStyle name="Comma 5 4 2 9" xfId="6402"/>
    <cellStyle name="Comma 5 4 20" xfId="6403"/>
    <cellStyle name="Comma 5 4 3" xfId="6404"/>
    <cellStyle name="Comma 5 4 4" xfId="6405"/>
    <cellStyle name="Comma 5 4 5" xfId="6406"/>
    <cellStyle name="Comma 5 4 6" xfId="6407"/>
    <cellStyle name="Comma 5 4 7" xfId="6408"/>
    <cellStyle name="Comma 5 4 8" xfId="6409"/>
    <cellStyle name="Comma 5 4 9" xfId="6410"/>
    <cellStyle name="Comma 5 5" xfId="6411"/>
    <cellStyle name="Comma 5 5 10" xfId="6412"/>
    <cellStyle name="Comma 5 5 11" xfId="6413"/>
    <cellStyle name="Comma 5 5 12" xfId="6414"/>
    <cellStyle name="Comma 5 5 13" xfId="6415"/>
    <cellStyle name="Comma 5 5 14" xfId="6416"/>
    <cellStyle name="Comma 5 5 15" xfId="6417"/>
    <cellStyle name="Comma 5 5 16" xfId="6418"/>
    <cellStyle name="Comma 5 5 17" xfId="6419"/>
    <cellStyle name="Comma 5 5 18" xfId="6420"/>
    <cellStyle name="Comma 5 5 19" xfId="6421"/>
    <cellStyle name="Comma 5 5 2" xfId="6422"/>
    <cellStyle name="Comma 5 5 3" xfId="6423"/>
    <cellStyle name="Comma 5 5 4" xfId="6424"/>
    <cellStyle name="Comma 5 5 5" xfId="6425"/>
    <cellStyle name="Comma 5 5 6" xfId="6426"/>
    <cellStyle name="Comma 5 5 7" xfId="6427"/>
    <cellStyle name="Comma 5 5 8" xfId="6428"/>
    <cellStyle name="Comma 5 5 9" xfId="6429"/>
    <cellStyle name="Comma 5 6" xfId="6430"/>
    <cellStyle name="Comma 5 7" xfId="6431"/>
    <cellStyle name="Comma 5 8" xfId="6432"/>
    <cellStyle name="Comma 5 9" xfId="6433"/>
    <cellStyle name="Comma 6" xfId="1816"/>
    <cellStyle name="Comma 63" xfId="1817"/>
    <cellStyle name="Comma 7" xfId="1818"/>
    <cellStyle name="Comma 7 2" xfId="1819"/>
    <cellStyle name="Comma 7 3" xfId="1820"/>
    <cellStyle name="Comma 7 4" xfId="1821"/>
    <cellStyle name="Comma 8" xfId="1822"/>
    <cellStyle name="Comma 9" xfId="1823"/>
    <cellStyle name="Comma 9 10" xfId="6434"/>
    <cellStyle name="Comma 9 11" xfId="6435"/>
    <cellStyle name="Comma 9 12" xfId="6436"/>
    <cellStyle name="Comma 9 13" xfId="6437"/>
    <cellStyle name="Comma 9 14" xfId="6438"/>
    <cellStyle name="Comma 9 15" xfId="6439"/>
    <cellStyle name="Comma 9 16" xfId="6440"/>
    <cellStyle name="Comma 9 17" xfId="6441"/>
    <cellStyle name="Comma 9 18" xfId="6442"/>
    <cellStyle name="Comma 9 19" xfId="6443"/>
    <cellStyle name="Comma 9 2" xfId="6444"/>
    <cellStyle name="Comma 9 2 10" xfId="6445"/>
    <cellStyle name="Comma 9 2 11" xfId="6446"/>
    <cellStyle name="Comma 9 2 12" xfId="6447"/>
    <cellStyle name="Comma 9 2 13" xfId="6448"/>
    <cellStyle name="Comma 9 2 14" xfId="6449"/>
    <cellStyle name="Comma 9 2 15" xfId="6450"/>
    <cellStyle name="Comma 9 2 16" xfId="6451"/>
    <cellStyle name="Comma 9 2 17" xfId="6452"/>
    <cellStyle name="Comma 9 2 18" xfId="6453"/>
    <cellStyle name="Comma 9 2 19" xfId="6454"/>
    <cellStyle name="Comma 9 2 2" xfId="6455"/>
    <cellStyle name="Comma 9 2 2 10" xfId="6456"/>
    <cellStyle name="Comma 9 2 2 11" xfId="6457"/>
    <cellStyle name="Comma 9 2 2 12" xfId="6458"/>
    <cellStyle name="Comma 9 2 2 13" xfId="6459"/>
    <cellStyle name="Comma 9 2 2 14" xfId="6460"/>
    <cellStyle name="Comma 9 2 2 15" xfId="6461"/>
    <cellStyle name="Comma 9 2 2 16" xfId="6462"/>
    <cellStyle name="Comma 9 2 2 17" xfId="6463"/>
    <cellStyle name="Comma 9 2 2 18" xfId="6464"/>
    <cellStyle name="Comma 9 2 2 19" xfId="6465"/>
    <cellStyle name="Comma 9 2 2 2" xfId="6466"/>
    <cellStyle name="Comma 9 2 2 3" xfId="6467"/>
    <cellStyle name="Comma 9 2 2 4" xfId="6468"/>
    <cellStyle name="Comma 9 2 2 5" xfId="6469"/>
    <cellStyle name="Comma 9 2 2 6" xfId="6470"/>
    <cellStyle name="Comma 9 2 2 7" xfId="6471"/>
    <cellStyle name="Comma 9 2 2 8" xfId="6472"/>
    <cellStyle name="Comma 9 2 2 9" xfId="6473"/>
    <cellStyle name="Comma 9 2 20" xfId="6474"/>
    <cellStyle name="Comma 9 2 3" xfId="6475"/>
    <cellStyle name="Comma 9 2 4" xfId="6476"/>
    <cellStyle name="Comma 9 2 5" xfId="6477"/>
    <cellStyle name="Comma 9 2 6" xfId="6478"/>
    <cellStyle name="Comma 9 2 7" xfId="6479"/>
    <cellStyle name="Comma 9 2 8" xfId="6480"/>
    <cellStyle name="Comma 9 2 9" xfId="6481"/>
    <cellStyle name="Comma 9 20" xfId="6482"/>
    <cellStyle name="Comma 9 21" xfId="6483"/>
    <cellStyle name="Comma 9 3" xfId="6484"/>
    <cellStyle name="Comma 9 3 10" xfId="6485"/>
    <cellStyle name="Comma 9 3 11" xfId="6486"/>
    <cellStyle name="Comma 9 3 12" xfId="6487"/>
    <cellStyle name="Comma 9 3 13" xfId="6488"/>
    <cellStyle name="Comma 9 3 14" xfId="6489"/>
    <cellStyle name="Comma 9 3 15" xfId="6490"/>
    <cellStyle name="Comma 9 3 16" xfId="6491"/>
    <cellStyle name="Comma 9 3 17" xfId="6492"/>
    <cellStyle name="Comma 9 3 18" xfId="6493"/>
    <cellStyle name="Comma 9 3 19" xfId="6494"/>
    <cellStyle name="Comma 9 3 2" xfId="6495"/>
    <cellStyle name="Comma 9 3 3" xfId="6496"/>
    <cellStyle name="Comma 9 3 4" xfId="6497"/>
    <cellStyle name="Comma 9 3 5" xfId="6498"/>
    <cellStyle name="Comma 9 3 6" xfId="6499"/>
    <cellStyle name="Comma 9 3 7" xfId="6500"/>
    <cellStyle name="Comma 9 3 8" xfId="6501"/>
    <cellStyle name="Comma 9 3 9" xfId="6502"/>
    <cellStyle name="Comma 9 4" xfId="6503"/>
    <cellStyle name="Comma 9 5" xfId="6504"/>
    <cellStyle name="Comma 9 6" xfId="6505"/>
    <cellStyle name="Comma 9 7" xfId="6506"/>
    <cellStyle name="Comma 9 8" xfId="6507"/>
    <cellStyle name="Comma 9 9" xfId="6508"/>
    <cellStyle name="comma zerodec" xfId="16752"/>
    <cellStyle name="Comma0" xfId="1824"/>
    <cellStyle name="Comma0 10" xfId="1825"/>
    <cellStyle name="Comma0 100" xfId="1826"/>
    <cellStyle name="Comma0 101" xfId="1827"/>
    <cellStyle name="Comma0 102" xfId="1828"/>
    <cellStyle name="Comma0 103" xfId="1829"/>
    <cellStyle name="Comma0 104" xfId="6509"/>
    <cellStyle name="Comma0 105" xfId="6510"/>
    <cellStyle name="Comma0 106" xfId="6511"/>
    <cellStyle name="Comma0 107" xfId="6512"/>
    <cellStyle name="Comma0 108" xfId="6513"/>
    <cellStyle name="Comma0 109" xfId="6514"/>
    <cellStyle name="Comma0 11" xfId="1830"/>
    <cellStyle name="Comma0 110" xfId="6515"/>
    <cellStyle name="Comma0 111" xfId="6516"/>
    <cellStyle name="Comma0 112" xfId="6517"/>
    <cellStyle name="Comma0 113" xfId="6518"/>
    <cellStyle name="Comma0 114" xfId="6519"/>
    <cellStyle name="Comma0 115" xfId="6520"/>
    <cellStyle name="Comma0 116" xfId="6521"/>
    <cellStyle name="Comma0 117" xfId="6522"/>
    <cellStyle name="Comma0 118" xfId="6523"/>
    <cellStyle name="Comma0 119" xfId="6524"/>
    <cellStyle name="Comma0 12" xfId="1831"/>
    <cellStyle name="Comma0 120" xfId="6525"/>
    <cellStyle name="Comma0 121" xfId="6526"/>
    <cellStyle name="Comma0 122" xfId="6527"/>
    <cellStyle name="Comma0 123" xfId="6528"/>
    <cellStyle name="Comma0 13" xfId="1832"/>
    <cellStyle name="Comma0 14" xfId="1833"/>
    <cellStyle name="Comma0 15" xfId="1834"/>
    <cellStyle name="Comma0 16" xfId="1835"/>
    <cellStyle name="Comma0 17" xfId="1836"/>
    <cellStyle name="Comma0 18" xfId="1837"/>
    <cellStyle name="Comma0 19" xfId="1838"/>
    <cellStyle name="Comma0 2" xfId="1839"/>
    <cellStyle name="Comma0 20" xfId="1840"/>
    <cellStyle name="Comma0 21" xfId="1841"/>
    <cellStyle name="Comma0 22" xfId="1842"/>
    <cellStyle name="Comma0 23" xfId="1843"/>
    <cellStyle name="Comma0 24" xfId="1844"/>
    <cellStyle name="Comma0 25" xfId="1845"/>
    <cellStyle name="Comma0 26" xfId="1846"/>
    <cellStyle name="Comma0 27" xfId="1847"/>
    <cellStyle name="Comma0 28" xfId="1848"/>
    <cellStyle name="Comma0 29" xfId="1849"/>
    <cellStyle name="Comma0 3" xfId="1850"/>
    <cellStyle name="Comma0 30" xfId="1851"/>
    <cellStyle name="Comma0 31" xfId="1852"/>
    <cellStyle name="Comma0 32" xfId="1853"/>
    <cellStyle name="Comma0 33" xfId="1854"/>
    <cellStyle name="Comma0 34" xfId="1855"/>
    <cellStyle name="Comma0 35" xfId="1856"/>
    <cellStyle name="Comma0 36" xfId="1857"/>
    <cellStyle name="Comma0 37" xfId="1858"/>
    <cellStyle name="Comma0 38" xfId="1859"/>
    <cellStyle name="Comma0 39" xfId="1860"/>
    <cellStyle name="Comma0 4" xfId="1861"/>
    <cellStyle name="Comma0 40" xfId="1862"/>
    <cellStyle name="Comma0 41" xfId="1863"/>
    <cellStyle name="Comma0 42" xfId="1864"/>
    <cellStyle name="Comma0 43" xfId="1865"/>
    <cellStyle name="Comma0 44" xfId="1866"/>
    <cellStyle name="Comma0 45" xfId="1867"/>
    <cellStyle name="Comma0 46" xfId="1868"/>
    <cellStyle name="Comma0 47" xfId="1869"/>
    <cellStyle name="Comma0 48" xfId="1870"/>
    <cellStyle name="Comma0 49" xfId="1871"/>
    <cellStyle name="Comma0 5" xfId="1872"/>
    <cellStyle name="Comma0 50" xfId="1873"/>
    <cellStyle name="Comma0 51" xfId="1874"/>
    <cellStyle name="Comma0 52" xfId="1875"/>
    <cellStyle name="Comma0 53" xfId="1876"/>
    <cellStyle name="Comma0 54" xfId="1877"/>
    <cellStyle name="Comma0 55" xfId="1878"/>
    <cellStyle name="Comma0 56" xfId="1879"/>
    <cellStyle name="Comma0 57" xfId="1880"/>
    <cellStyle name="Comma0 58" xfId="1881"/>
    <cellStyle name="Comma0 59" xfId="1882"/>
    <cellStyle name="Comma0 6" xfId="1883"/>
    <cellStyle name="Comma0 60" xfId="1884"/>
    <cellStyle name="Comma0 61" xfId="1885"/>
    <cellStyle name="Comma0 62" xfId="1886"/>
    <cellStyle name="Comma0 63" xfId="1887"/>
    <cellStyle name="Comma0 64" xfId="1888"/>
    <cellStyle name="Comma0 65" xfId="1889"/>
    <cellStyle name="Comma0 66" xfId="1890"/>
    <cellStyle name="Comma0 67" xfId="1891"/>
    <cellStyle name="Comma0 68" xfId="1892"/>
    <cellStyle name="Comma0 69" xfId="1893"/>
    <cellStyle name="Comma0 7" xfId="1894"/>
    <cellStyle name="Comma0 70" xfId="1895"/>
    <cellStyle name="Comma0 71" xfId="1896"/>
    <cellStyle name="Comma0 72" xfId="1897"/>
    <cellStyle name="Comma0 73" xfId="1898"/>
    <cellStyle name="Comma0 74" xfId="1899"/>
    <cellStyle name="Comma0 75" xfId="1900"/>
    <cellStyle name="Comma0 76" xfId="1901"/>
    <cellStyle name="Comma0 77" xfId="1902"/>
    <cellStyle name="Comma0 78" xfId="1903"/>
    <cellStyle name="Comma0 79" xfId="1904"/>
    <cellStyle name="Comma0 8" xfId="1905"/>
    <cellStyle name="Comma0 80" xfId="1906"/>
    <cellStyle name="Comma0 81" xfId="1907"/>
    <cellStyle name="Comma0 82" xfId="1908"/>
    <cellStyle name="Comma0 83" xfId="1909"/>
    <cellStyle name="Comma0 84" xfId="1910"/>
    <cellStyle name="Comma0 85" xfId="1911"/>
    <cellStyle name="Comma0 86" xfId="1912"/>
    <cellStyle name="Comma0 87" xfId="1913"/>
    <cellStyle name="Comma0 88" xfId="1914"/>
    <cellStyle name="Comma0 89" xfId="1915"/>
    <cellStyle name="Comma0 9" xfId="1916"/>
    <cellStyle name="Comma0 90" xfId="1917"/>
    <cellStyle name="Comma0 91" xfId="1918"/>
    <cellStyle name="Comma0 92" xfId="1919"/>
    <cellStyle name="Comma0 93" xfId="1920"/>
    <cellStyle name="Comma0 94" xfId="1921"/>
    <cellStyle name="Comma0 95" xfId="1922"/>
    <cellStyle name="Comma0 96" xfId="1923"/>
    <cellStyle name="Comma0 97" xfId="1924"/>
    <cellStyle name="Comma0 98" xfId="1925"/>
    <cellStyle name="Comma0 99" xfId="1926"/>
    <cellStyle name="Copied" xfId="16753"/>
    <cellStyle name="COST1" xfId="16754"/>
    <cellStyle name="Currency [00]" xfId="16755"/>
    <cellStyle name="Currency 2" xfId="16756"/>
    <cellStyle name="Currency0" xfId="1927"/>
    <cellStyle name="Currency0 10" xfId="1928"/>
    <cellStyle name="Currency0 100" xfId="1929"/>
    <cellStyle name="Currency0 101" xfId="1930"/>
    <cellStyle name="Currency0 102" xfId="1931"/>
    <cellStyle name="Currency0 103" xfId="1932"/>
    <cellStyle name="Currency0 104" xfId="6529"/>
    <cellStyle name="Currency0 105" xfId="6530"/>
    <cellStyle name="Currency0 106" xfId="6531"/>
    <cellStyle name="Currency0 107" xfId="6532"/>
    <cellStyle name="Currency0 108" xfId="6533"/>
    <cellStyle name="Currency0 109" xfId="6534"/>
    <cellStyle name="Currency0 11" xfId="1933"/>
    <cellStyle name="Currency0 110" xfId="6535"/>
    <cellStyle name="Currency0 111" xfId="6536"/>
    <cellStyle name="Currency0 112" xfId="6537"/>
    <cellStyle name="Currency0 113" xfId="6538"/>
    <cellStyle name="Currency0 114" xfId="6539"/>
    <cellStyle name="Currency0 115" xfId="6540"/>
    <cellStyle name="Currency0 116" xfId="6541"/>
    <cellStyle name="Currency0 117" xfId="6542"/>
    <cellStyle name="Currency0 118" xfId="6543"/>
    <cellStyle name="Currency0 119" xfId="6544"/>
    <cellStyle name="Currency0 12" xfId="1934"/>
    <cellStyle name="Currency0 120" xfId="6545"/>
    <cellStyle name="Currency0 121" xfId="6546"/>
    <cellStyle name="Currency0 122" xfId="6547"/>
    <cellStyle name="Currency0 123" xfId="6548"/>
    <cellStyle name="Currency0 13" xfId="1935"/>
    <cellStyle name="Currency0 14" xfId="1936"/>
    <cellStyle name="Currency0 15" xfId="1937"/>
    <cellStyle name="Currency0 16" xfId="1938"/>
    <cellStyle name="Currency0 17" xfId="1939"/>
    <cellStyle name="Currency0 18" xfId="1940"/>
    <cellStyle name="Currency0 19" xfId="1941"/>
    <cellStyle name="Currency0 2" xfId="1942"/>
    <cellStyle name="Currency0 20" xfId="1943"/>
    <cellStyle name="Currency0 21" xfId="1944"/>
    <cellStyle name="Currency0 22" xfId="1945"/>
    <cellStyle name="Currency0 23" xfId="1946"/>
    <cellStyle name="Currency0 24" xfId="1947"/>
    <cellStyle name="Currency0 25" xfId="1948"/>
    <cellStyle name="Currency0 26" xfId="1949"/>
    <cellStyle name="Currency0 27" xfId="1950"/>
    <cellStyle name="Currency0 28" xfId="1951"/>
    <cellStyle name="Currency0 29" xfId="1952"/>
    <cellStyle name="Currency0 3" xfId="1953"/>
    <cellStyle name="Currency0 30" xfId="1954"/>
    <cellStyle name="Currency0 31" xfId="1955"/>
    <cellStyle name="Currency0 32" xfId="1956"/>
    <cellStyle name="Currency0 33" xfId="1957"/>
    <cellStyle name="Currency0 34" xfId="1958"/>
    <cellStyle name="Currency0 35" xfId="1959"/>
    <cellStyle name="Currency0 36" xfId="1960"/>
    <cellStyle name="Currency0 37" xfId="1961"/>
    <cellStyle name="Currency0 38" xfId="1962"/>
    <cellStyle name="Currency0 39" xfId="1963"/>
    <cellStyle name="Currency0 4" xfId="1964"/>
    <cellStyle name="Currency0 40" xfId="1965"/>
    <cellStyle name="Currency0 41" xfId="1966"/>
    <cellStyle name="Currency0 42" xfId="1967"/>
    <cellStyle name="Currency0 43" xfId="1968"/>
    <cellStyle name="Currency0 44" xfId="1969"/>
    <cellStyle name="Currency0 45" xfId="1970"/>
    <cellStyle name="Currency0 46" xfId="1971"/>
    <cellStyle name="Currency0 47" xfId="1972"/>
    <cellStyle name="Currency0 48" xfId="1973"/>
    <cellStyle name="Currency0 49" xfId="1974"/>
    <cellStyle name="Currency0 5" xfId="1975"/>
    <cellStyle name="Currency0 50" xfId="1976"/>
    <cellStyle name="Currency0 51" xfId="1977"/>
    <cellStyle name="Currency0 52" xfId="1978"/>
    <cellStyle name="Currency0 53" xfId="1979"/>
    <cellStyle name="Currency0 54" xfId="1980"/>
    <cellStyle name="Currency0 55" xfId="1981"/>
    <cellStyle name="Currency0 56" xfId="1982"/>
    <cellStyle name="Currency0 57" xfId="1983"/>
    <cellStyle name="Currency0 58" xfId="1984"/>
    <cellStyle name="Currency0 59" xfId="1985"/>
    <cellStyle name="Currency0 6" xfId="1986"/>
    <cellStyle name="Currency0 60" xfId="1987"/>
    <cellStyle name="Currency0 61" xfId="1988"/>
    <cellStyle name="Currency0 62" xfId="1989"/>
    <cellStyle name="Currency0 63" xfId="1990"/>
    <cellStyle name="Currency0 64" xfId="1991"/>
    <cellStyle name="Currency0 65" xfId="1992"/>
    <cellStyle name="Currency0 66" xfId="1993"/>
    <cellStyle name="Currency0 67" xfId="1994"/>
    <cellStyle name="Currency0 68" xfId="1995"/>
    <cellStyle name="Currency0 69" xfId="1996"/>
    <cellStyle name="Currency0 7" xfId="1997"/>
    <cellStyle name="Currency0 70" xfId="1998"/>
    <cellStyle name="Currency0 71" xfId="1999"/>
    <cellStyle name="Currency0 72" xfId="2000"/>
    <cellStyle name="Currency0 73" xfId="2001"/>
    <cellStyle name="Currency0 74" xfId="2002"/>
    <cellStyle name="Currency0 75" xfId="2003"/>
    <cellStyle name="Currency0 76" xfId="2004"/>
    <cellStyle name="Currency0 77" xfId="2005"/>
    <cellStyle name="Currency0 78" xfId="2006"/>
    <cellStyle name="Currency0 79" xfId="2007"/>
    <cellStyle name="Currency0 8" xfId="2008"/>
    <cellStyle name="Currency0 80" xfId="2009"/>
    <cellStyle name="Currency0 81" xfId="2010"/>
    <cellStyle name="Currency0 82" xfId="2011"/>
    <cellStyle name="Currency0 83" xfId="2012"/>
    <cellStyle name="Currency0 84" xfId="2013"/>
    <cellStyle name="Currency0 85" xfId="2014"/>
    <cellStyle name="Currency0 86" xfId="2015"/>
    <cellStyle name="Currency0 87" xfId="2016"/>
    <cellStyle name="Currency0 88" xfId="2017"/>
    <cellStyle name="Currency0 89" xfId="2018"/>
    <cellStyle name="Currency0 9" xfId="2019"/>
    <cellStyle name="Currency0 90" xfId="2020"/>
    <cellStyle name="Currency0 91" xfId="2021"/>
    <cellStyle name="Currency0 92" xfId="2022"/>
    <cellStyle name="Currency0 93" xfId="2023"/>
    <cellStyle name="Currency0 94" xfId="2024"/>
    <cellStyle name="Currency0 95" xfId="2025"/>
    <cellStyle name="Currency0 96" xfId="2026"/>
    <cellStyle name="Currency0 97" xfId="2027"/>
    <cellStyle name="Currency0 98" xfId="2028"/>
    <cellStyle name="Currency0 99" xfId="2029"/>
    <cellStyle name="Currency1" xfId="16757"/>
    <cellStyle name="Custom - Style8" xfId="2030"/>
    <cellStyle name="Custom - Style8 2" xfId="6549"/>
    <cellStyle name="Date" xfId="2031"/>
    <cellStyle name="Date 10" xfId="2032"/>
    <cellStyle name="Date 10 2" xfId="6550"/>
    <cellStyle name="Date 100" xfId="2033"/>
    <cellStyle name="Date 100 2" xfId="6551"/>
    <cellStyle name="Date 101" xfId="2034"/>
    <cellStyle name="Date 101 2" xfId="6552"/>
    <cellStyle name="Date 102" xfId="2035"/>
    <cellStyle name="Date 102 2" xfId="6553"/>
    <cellStyle name="Date 103" xfId="2036"/>
    <cellStyle name="Date 103 2" xfId="6554"/>
    <cellStyle name="Date 104" xfId="6555"/>
    <cellStyle name="Date 105" xfId="6556"/>
    <cellStyle name="Date 106" xfId="6557"/>
    <cellStyle name="Date 107" xfId="6558"/>
    <cellStyle name="Date 108" xfId="6559"/>
    <cellStyle name="Date 109" xfId="6560"/>
    <cellStyle name="Date 11" xfId="2037"/>
    <cellStyle name="Date 11 2" xfId="6561"/>
    <cellStyle name="Date 110" xfId="6562"/>
    <cellStyle name="Date 111" xfId="6563"/>
    <cellStyle name="Date 112" xfId="6564"/>
    <cellStyle name="Date 113" xfId="6565"/>
    <cellStyle name="Date 114" xfId="6566"/>
    <cellStyle name="Date 115" xfId="6567"/>
    <cellStyle name="Date 116" xfId="6568"/>
    <cellStyle name="Date 117" xfId="6569"/>
    <cellStyle name="Date 118" xfId="6570"/>
    <cellStyle name="Date 119" xfId="6571"/>
    <cellStyle name="Date 12" xfId="2038"/>
    <cellStyle name="Date 12 2" xfId="6572"/>
    <cellStyle name="Date 120" xfId="6573"/>
    <cellStyle name="Date 121" xfId="6574"/>
    <cellStyle name="Date 122" xfId="6575"/>
    <cellStyle name="Date 123" xfId="6576"/>
    <cellStyle name="Date 13" xfId="2039"/>
    <cellStyle name="Date 13 2" xfId="6577"/>
    <cellStyle name="Date 14" xfId="2040"/>
    <cellStyle name="Date 14 2" xfId="6578"/>
    <cellStyle name="Date 15" xfId="2041"/>
    <cellStyle name="Date 15 2" xfId="6579"/>
    <cellStyle name="Date 16" xfId="2042"/>
    <cellStyle name="Date 16 2" xfId="6580"/>
    <cellStyle name="Date 17" xfId="2043"/>
    <cellStyle name="Date 17 2" xfId="6581"/>
    <cellStyle name="Date 18" xfId="2044"/>
    <cellStyle name="Date 18 2" xfId="6582"/>
    <cellStyle name="Date 19" xfId="2045"/>
    <cellStyle name="Date 19 2" xfId="6583"/>
    <cellStyle name="Date 2" xfId="2046"/>
    <cellStyle name="Date 2 2" xfId="6584"/>
    <cellStyle name="Date 20" xfId="2047"/>
    <cellStyle name="Date 20 2" xfId="6585"/>
    <cellStyle name="Date 21" xfId="2048"/>
    <cellStyle name="Date 21 2" xfId="6586"/>
    <cellStyle name="Date 22" xfId="2049"/>
    <cellStyle name="Date 22 2" xfId="6587"/>
    <cellStyle name="Date 23" xfId="2050"/>
    <cellStyle name="Date 23 2" xfId="6588"/>
    <cellStyle name="Date 24" xfId="2051"/>
    <cellStyle name="Date 24 2" xfId="6589"/>
    <cellStyle name="Date 25" xfId="2052"/>
    <cellStyle name="Date 25 2" xfId="6590"/>
    <cellStyle name="Date 26" xfId="2053"/>
    <cellStyle name="Date 26 2" xfId="6591"/>
    <cellStyle name="Date 27" xfId="2054"/>
    <cellStyle name="Date 27 2" xfId="6592"/>
    <cellStyle name="Date 28" xfId="2055"/>
    <cellStyle name="Date 28 2" xfId="6593"/>
    <cellStyle name="Date 29" xfId="2056"/>
    <cellStyle name="Date 29 2" xfId="6594"/>
    <cellStyle name="Date 3" xfId="2057"/>
    <cellStyle name="Date 3 2" xfId="6595"/>
    <cellStyle name="Date 30" xfId="2058"/>
    <cellStyle name="Date 30 2" xfId="6596"/>
    <cellStyle name="Date 31" xfId="2059"/>
    <cellStyle name="Date 31 2" xfId="6597"/>
    <cellStyle name="Date 32" xfId="2060"/>
    <cellStyle name="Date 32 2" xfId="6598"/>
    <cellStyle name="Date 33" xfId="2061"/>
    <cellStyle name="Date 33 2" xfId="6599"/>
    <cellStyle name="Date 34" xfId="2062"/>
    <cellStyle name="Date 34 2" xfId="6600"/>
    <cellStyle name="Date 35" xfId="2063"/>
    <cellStyle name="Date 35 2" xfId="6601"/>
    <cellStyle name="Date 36" xfId="2064"/>
    <cellStyle name="Date 36 2" xfId="6602"/>
    <cellStyle name="Date 37" xfId="2065"/>
    <cellStyle name="Date 37 2" xfId="6603"/>
    <cellStyle name="Date 38" xfId="2066"/>
    <cellStyle name="Date 38 2" xfId="6604"/>
    <cellStyle name="Date 39" xfId="2067"/>
    <cellStyle name="Date 39 2" xfId="6605"/>
    <cellStyle name="Date 4" xfId="2068"/>
    <cellStyle name="Date 4 2" xfId="6606"/>
    <cellStyle name="Date 40" xfId="2069"/>
    <cellStyle name="Date 40 2" xfId="6607"/>
    <cellStyle name="Date 41" xfId="2070"/>
    <cellStyle name="Date 41 2" xfId="6608"/>
    <cellStyle name="Date 42" xfId="2071"/>
    <cellStyle name="Date 42 2" xfId="6609"/>
    <cellStyle name="Date 43" xfId="2072"/>
    <cellStyle name="Date 43 2" xfId="6610"/>
    <cellStyle name="Date 44" xfId="2073"/>
    <cellStyle name="Date 44 2" xfId="6611"/>
    <cellStyle name="Date 45" xfId="2074"/>
    <cellStyle name="Date 45 2" xfId="6612"/>
    <cellStyle name="Date 46" xfId="2075"/>
    <cellStyle name="Date 46 2" xfId="6613"/>
    <cellStyle name="Date 47" xfId="2076"/>
    <cellStyle name="Date 47 2" xfId="6614"/>
    <cellStyle name="Date 48" xfId="2077"/>
    <cellStyle name="Date 48 2" xfId="6615"/>
    <cellStyle name="Date 49" xfId="2078"/>
    <cellStyle name="Date 49 2" xfId="6616"/>
    <cellStyle name="Date 5" xfId="2079"/>
    <cellStyle name="Date 5 2" xfId="6617"/>
    <cellStyle name="Date 50" xfId="2080"/>
    <cellStyle name="Date 50 2" xfId="6618"/>
    <cellStyle name="Date 51" xfId="2081"/>
    <cellStyle name="Date 51 2" xfId="6619"/>
    <cellStyle name="Date 52" xfId="2082"/>
    <cellStyle name="Date 52 2" xfId="6620"/>
    <cellStyle name="Date 53" xfId="2083"/>
    <cellStyle name="Date 53 2" xfId="6621"/>
    <cellStyle name="Date 54" xfId="2084"/>
    <cellStyle name="Date 54 2" xfId="6622"/>
    <cellStyle name="Date 55" xfId="2085"/>
    <cellStyle name="Date 55 2" xfId="6623"/>
    <cellStyle name="Date 56" xfId="2086"/>
    <cellStyle name="Date 56 2" xfId="6624"/>
    <cellStyle name="Date 57" xfId="2087"/>
    <cellStyle name="Date 57 2" xfId="6625"/>
    <cellStyle name="Date 58" xfId="2088"/>
    <cellStyle name="Date 58 2" xfId="6626"/>
    <cellStyle name="Date 59" xfId="2089"/>
    <cellStyle name="Date 59 2" xfId="6627"/>
    <cellStyle name="Date 6" xfId="2090"/>
    <cellStyle name="Date 6 2" xfId="6628"/>
    <cellStyle name="Date 60" xfId="2091"/>
    <cellStyle name="Date 60 2" xfId="6629"/>
    <cellStyle name="Date 61" xfId="2092"/>
    <cellStyle name="Date 61 2" xfId="6630"/>
    <cellStyle name="Date 62" xfId="2093"/>
    <cellStyle name="Date 62 2" xfId="6631"/>
    <cellStyle name="Date 63" xfId="2094"/>
    <cellStyle name="Date 63 2" xfId="6632"/>
    <cellStyle name="Date 64" xfId="2095"/>
    <cellStyle name="Date 64 2" xfId="6633"/>
    <cellStyle name="Date 65" xfId="2096"/>
    <cellStyle name="Date 65 2" xfId="6634"/>
    <cellStyle name="Date 66" xfId="2097"/>
    <cellStyle name="Date 66 2" xfId="6635"/>
    <cellStyle name="Date 67" xfId="2098"/>
    <cellStyle name="Date 67 2" xfId="6636"/>
    <cellStyle name="Date 68" xfId="2099"/>
    <cellStyle name="Date 68 2" xfId="6637"/>
    <cellStyle name="Date 69" xfId="2100"/>
    <cellStyle name="Date 69 2" xfId="6638"/>
    <cellStyle name="Date 7" xfId="2101"/>
    <cellStyle name="Date 7 2" xfId="6639"/>
    <cellStyle name="Date 70" xfId="2102"/>
    <cellStyle name="Date 70 2" xfId="6640"/>
    <cellStyle name="Date 71" xfId="2103"/>
    <cellStyle name="Date 71 2" xfId="6641"/>
    <cellStyle name="Date 72" xfId="2104"/>
    <cellStyle name="Date 72 2" xfId="6642"/>
    <cellStyle name="Date 73" xfId="2105"/>
    <cellStyle name="Date 73 2" xfId="6643"/>
    <cellStyle name="Date 74" xfId="2106"/>
    <cellStyle name="Date 74 2" xfId="6644"/>
    <cellStyle name="Date 75" xfId="2107"/>
    <cellStyle name="Date 75 2" xfId="6645"/>
    <cellStyle name="Date 76" xfId="2108"/>
    <cellStyle name="Date 76 2" xfId="6646"/>
    <cellStyle name="Date 77" xfId="2109"/>
    <cellStyle name="Date 77 2" xfId="6647"/>
    <cellStyle name="Date 78" xfId="2110"/>
    <cellStyle name="Date 78 2" xfId="6648"/>
    <cellStyle name="Date 79" xfId="2111"/>
    <cellStyle name="Date 79 2" xfId="6649"/>
    <cellStyle name="Date 8" xfId="2112"/>
    <cellStyle name="Date 8 2" xfId="6650"/>
    <cellStyle name="Date 80" xfId="2113"/>
    <cellStyle name="Date 80 2" xfId="6651"/>
    <cellStyle name="Date 81" xfId="2114"/>
    <cellStyle name="Date 81 2" xfId="6652"/>
    <cellStyle name="Date 82" xfId="2115"/>
    <cellStyle name="Date 82 2" xfId="6653"/>
    <cellStyle name="Date 83" xfId="2116"/>
    <cellStyle name="Date 83 2" xfId="6654"/>
    <cellStyle name="Date 84" xfId="2117"/>
    <cellStyle name="Date 84 2" xfId="6655"/>
    <cellStyle name="Date 85" xfId="2118"/>
    <cellStyle name="Date 85 2" xfId="6656"/>
    <cellStyle name="Date 86" xfId="2119"/>
    <cellStyle name="Date 86 2" xfId="6657"/>
    <cellStyle name="Date 87" xfId="2120"/>
    <cellStyle name="Date 87 2" xfId="6658"/>
    <cellStyle name="Date 88" xfId="2121"/>
    <cellStyle name="Date 88 2" xfId="6659"/>
    <cellStyle name="Date 89" xfId="2122"/>
    <cellStyle name="Date 89 2" xfId="6660"/>
    <cellStyle name="Date 9" xfId="2123"/>
    <cellStyle name="Date 9 2" xfId="6661"/>
    <cellStyle name="Date 90" xfId="2124"/>
    <cellStyle name="Date 90 2" xfId="6662"/>
    <cellStyle name="Date 91" xfId="2125"/>
    <cellStyle name="Date 91 2" xfId="6663"/>
    <cellStyle name="Date 92" xfId="2126"/>
    <cellStyle name="Date 92 2" xfId="6664"/>
    <cellStyle name="Date 93" xfId="2127"/>
    <cellStyle name="Date 93 2" xfId="6665"/>
    <cellStyle name="Date 94" xfId="2128"/>
    <cellStyle name="Date 94 2" xfId="6666"/>
    <cellStyle name="Date 95" xfId="2129"/>
    <cellStyle name="Date 95 2" xfId="6667"/>
    <cellStyle name="Date 96" xfId="2130"/>
    <cellStyle name="Date 96 2" xfId="6668"/>
    <cellStyle name="Date 97" xfId="2131"/>
    <cellStyle name="Date 97 2" xfId="6669"/>
    <cellStyle name="Date 98" xfId="2132"/>
    <cellStyle name="Date 98 2" xfId="6670"/>
    <cellStyle name="Date 99" xfId="2133"/>
    <cellStyle name="Date 99 2" xfId="6671"/>
    <cellStyle name="Date Short" xfId="16759"/>
    <cellStyle name="Date_DANH SACH TRAINING" xfId="16760"/>
    <cellStyle name="DELTA" xfId="16761"/>
    <cellStyle name="Dezimal [0]_68574_Materialbedarfsliste" xfId="16762"/>
    <cellStyle name="Dezimal_68574_Materialbedarfsliste" xfId="16763"/>
    <cellStyle name="Dollar (zero dec)" xfId="16764"/>
    <cellStyle name="EN CO.," xfId="16765"/>
    <cellStyle name="Enter Currency (0)" xfId="16766"/>
    <cellStyle name="Enter Currency (2)" xfId="16767"/>
    <cellStyle name="Enter Units (0)" xfId="16768"/>
    <cellStyle name="Enter Units (1)" xfId="16769"/>
    <cellStyle name="Enter Units (2)" xfId="16770"/>
    <cellStyle name="Entered" xfId="16771"/>
    <cellStyle name="Euro" xfId="16772"/>
    <cellStyle name="Excel Built-in Normal" xfId="2134"/>
    <cellStyle name="Explanatory Text 10" xfId="2135"/>
    <cellStyle name="Explanatory Text 10 2" xfId="6672"/>
    <cellStyle name="Explanatory Text 11" xfId="2136"/>
    <cellStyle name="Explanatory Text 11 2" xfId="6673"/>
    <cellStyle name="Explanatory Text 12" xfId="2137"/>
    <cellStyle name="Explanatory Text 12 2" xfId="6674"/>
    <cellStyle name="Explanatory Text 13" xfId="2138"/>
    <cellStyle name="Explanatory Text 13 2" xfId="6675"/>
    <cellStyle name="Explanatory Text 14" xfId="2139"/>
    <cellStyle name="Explanatory Text 14 2" xfId="6676"/>
    <cellStyle name="Explanatory Text 15" xfId="2140"/>
    <cellStyle name="Explanatory Text 15 2" xfId="6677"/>
    <cellStyle name="Explanatory Text 16" xfId="2141"/>
    <cellStyle name="Explanatory Text 16 2" xfId="6678"/>
    <cellStyle name="Explanatory Text 17" xfId="2142"/>
    <cellStyle name="Explanatory Text 17 2" xfId="6679"/>
    <cellStyle name="Explanatory Text 18" xfId="2143"/>
    <cellStyle name="Explanatory Text 18 2" xfId="6680"/>
    <cellStyle name="Explanatory Text 19" xfId="2144"/>
    <cellStyle name="Explanatory Text 19 2" xfId="6681"/>
    <cellStyle name="Explanatory Text 2" xfId="2145"/>
    <cellStyle name="Explanatory Text 2 2" xfId="2146"/>
    <cellStyle name="Explanatory Text 2 2 2" xfId="6682"/>
    <cellStyle name="Explanatory Text 2 3" xfId="6683"/>
    <cellStyle name="Explanatory Text 20" xfId="2147"/>
    <cellStyle name="Explanatory Text 20 2" xfId="6684"/>
    <cellStyle name="Explanatory Text 21" xfId="2148"/>
    <cellStyle name="Explanatory Text 21 2" xfId="6685"/>
    <cellStyle name="Explanatory Text 22" xfId="2149"/>
    <cellStyle name="Explanatory Text 22 2" xfId="6686"/>
    <cellStyle name="Explanatory Text 23" xfId="2150"/>
    <cellStyle name="Explanatory Text 23 2" xfId="6687"/>
    <cellStyle name="Explanatory Text 24" xfId="2151"/>
    <cellStyle name="Explanatory Text 24 2" xfId="6688"/>
    <cellStyle name="Explanatory Text 25" xfId="2152"/>
    <cellStyle name="Explanatory Text 25 2" xfId="6689"/>
    <cellStyle name="Explanatory Text 26" xfId="2153"/>
    <cellStyle name="Explanatory Text 26 2" xfId="6690"/>
    <cellStyle name="Explanatory Text 27" xfId="2154"/>
    <cellStyle name="Explanatory Text 27 2" xfId="6691"/>
    <cellStyle name="Explanatory Text 28" xfId="2155"/>
    <cellStyle name="Explanatory Text 28 2" xfId="6692"/>
    <cellStyle name="Explanatory Text 29" xfId="2156"/>
    <cellStyle name="Explanatory Text 29 2" xfId="6693"/>
    <cellStyle name="Explanatory Text 3" xfId="2157"/>
    <cellStyle name="Explanatory Text 3 2" xfId="6694"/>
    <cellStyle name="Explanatory Text 30" xfId="2158"/>
    <cellStyle name="Explanatory Text 30 2" xfId="6695"/>
    <cellStyle name="Explanatory Text 31" xfId="2159"/>
    <cellStyle name="Explanatory Text 31 2" xfId="6696"/>
    <cellStyle name="Explanatory Text 32" xfId="2160"/>
    <cellStyle name="Explanatory Text 32 2" xfId="6697"/>
    <cellStyle name="Explanatory Text 33" xfId="2161"/>
    <cellStyle name="Explanatory Text 33 2" xfId="6698"/>
    <cellStyle name="Explanatory Text 34" xfId="2162"/>
    <cellStyle name="Explanatory Text 34 2" xfId="6699"/>
    <cellStyle name="Explanatory Text 35" xfId="2163"/>
    <cellStyle name="Explanatory Text 35 2" xfId="6700"/>
    <cellStyle name="Explanatory Text 36" xfId="2164"/>
    <cellStyle name="Explanatory Text 36 2" xfId="6701"/>
    <cellStyle name="Explanatory Text 37" xfId="2165"/>
    <cellStyle name="Explanatory Text 37 2" xfId="6702"/>
    <cellStyle name="Explanatory Text 38" xfId="2166"/>
    <cellStyle name="Explanatory Text 38 2" xfId="6703"/>
    <cellStyle name="Explanatory Text 39" xfId="2167"/>
    <cellStyle name="Explanatory Text 39 2" xfId="6704"/>
    <cellStyle name="Explanatory Text 4" xfId="2168"/>
    <cellStyle name="Explanatory Text 4 2" xfId="6705"/>
    <cellStyle name="Explanatory Text 40" xfId="2169"/>
    <cellStyle name="Explanatory Text 40 2" xfId="6706"/>
    <cellStyle name="Explanatory Text 41" xfId="2170"/>
    <cellStyle name="Explanatory Text 41 2" xfId="6707"/>
    <cellStyle name="Explanatory Text 42" xfId="2171"/>
    <cellStyle name="Explanatory Text 42 2" xfId="6708"/>
    <cellStyle name="Explanatory Text 43" xfId="2172"/>
    <cellStyle name="Explanatory Text 43 2" xfId="6709"/>
    <cellStyle name="Explanatory Text 44" xfId="2173"/>
    <cellStyle name="Explanatory Text 44 2" xfId="6710"/>
    <cellStyle name="Explanatory Text 45" xfId="2174"/>
    <cellStyle name="Explanatory Text 45 2" xfId="6711"/>
    <cellStyle name="Explanatory Text 46" xfId="2175"/>
    <cellStyle name="Explanatory Text 46 2" xfId="6712"/>
    <cellStyle name="Explanatory Text 47" xfId="2176"/>
    <cellStyle name="Explanatory Text 47 2" xfId="6713"/>
    <cellStyle name="Explanatory Text 48" xfId="2177"/>
    <cellStyle name="Explanatory Text 48 2" xfId="6714"/>
    <cellStyle name="Explanatory Text 49" xfId="2178"/>
    <cellStyle name="Explanatory Text 49 2" xfId="6715"/>
    <cellStyle name="Explanatory Text 5" xfId="2179"/>
    <cellStyle name="Explanatory Text 5 2" xfId="6716"/>
    <cellStyle name="Explanatory Text 50" xfId="2180"/>
    <cellStyle name="Explanatory Text 50 2" xfId="6717"/>
    <cellStyle name="Explanatory Text 51" xfId="2181"/>
    <cellStyle name="Explanatory Text 51 2" xfId="6718"/>
    <cellStyle name="Explanatory Text 52" xfId="2182"/>
    <cellStyle name="Explanatory Text 52 2" xfId="6719"/>
    <cellStyle name="Explanatory Text 53" xfId="2183"/>
    <cellStyle name="Explanatory Text 53 2" xfId="6720"/>
    <cellStyle name="Explanatory Text 54" xfId="2184"/>
    <cellStyle name="Explanatory Text 54 2" xfId="6721"/>
    <cellStyle name="Explanatory Text 55" xfId="2185"/>
    <cellStyle name="Explanatory Text 55 2" xfId="6722"/>
    <cellStyle name="Explanatory Text 56" xfId="2186"/>
    <cellStyle name="Explanatory Text 56 2" xfId="6723"/>
    <cellStyle name="Explanatory Text 57" xfId="2187"/>
    <cellStyle name="Explanatory Text 57 2" xfId="6724"/>
    <cellStyle name="Explanatory Text 58" xfId="2188"/>
    <cellStyle name="Explanatory Text 58 2" xfId="6725"/>
    <cellStyle name="Explanatory Text 59" xfId="2189"/>
    <cellStyle name="Explanatory Text 59 2" xfId="6726"/>
    <cellStyle name="Explanatory Text 6" xfId="2190"/>
    <cellStyle name="Explanatory Text 6 2" xfId="6727"/>
    <cellStyle name="Explanatory Text 60" xfId="6728"/>
    <cellStyle name="Explanatory Text 7" xfId="2191"/>
    <cellStyle name="Explanatory Text 7 2" xfId="6729"/>
    <cellStyle name="Explanatory Text 8" xfId="2192"/>
    <cellStyle name="Explanatory Text 8 2" xfId="6730"/>
    <cellStyle name="Explanatory Text 9" xfId="2193"/>
    <cellStyle name="Explanatory Text 9 2" xfId="6731"/>
    <cellStyle name="Fixed" xfId="2194"/>
    <cellStyle name="Fixed 10" xfId="2195"/>
    <cellStyle name="Fixed 100" xfId="2196"/>
    <cellStyle name="Fixed 101" xfId="2197"/>
    <cellStyle name="Fixed 102" xfId="2198"/>
    <cellStyle name="Fixed 103" xfId="2199"/>
    <cellStyle name="Fixed 104" xfId="6732"/>
    <cellStyle name="Fixed 105" xfId="6733"/>
    <cellStyle name="Fixed 106" xfId="6734"/>
    <cellStyle name="Fixed 107" xfId="6735"/>
    <cellStyle name="Fixed 108" xfId="6736"/>
    <cellStyle name="Fixed 109" xfId="6737"/>
    <cellStyle name="Fixed 11" xfId="2200"/>
    <cellStyle name="Fixed 110" xfId="6738"/>
    <cellStyle name="Fixed 111" xfId="6739"/>
    <cellStyle name="Fixed 112" xfId="6740"/>
    <cellStyle name="Fixed 113" xfId="6741"/>
    <cellStyle name="Fixed 114" xfId="6742"/>
    <cellStyle name="Fixed 115" xfId="6743"/>
    <cellStyle name="Fixed 116" xfId="6744"/>
    <cellStyle name="Fixed 117" xfId="6745"/>
    <cellStyle name="Fixed 118" xfId="6746"/>
    <cellStyle name="Fixed 119" xfId="6747"/>
    <cellStyle name="Fixed 12" xfId="2201"/>
    <cellStyle name="Fixed 120" xfId="6748"/>
    <cellStyle name="Fixed 121" xfId="6749"/>
    <cellStyle name="Fixed 122" xfId="6750"/>
    <cellStyle name="Fixed 123" xfId="6751"/>
    <cellStyle name="Fixed 13" xfId="2202"/>
    <cellStyle name="Fixed 14" xfId="2203"/>
    <cellStyle name="Fixed 15" xfId="2204"/>
    <cellStyle name="Fixed 16" xfId="2205"/>
    <cellStyle name="Fixed 17" xfId="2206"/>
    <cellStyle name="Fixed 18" xfId="2207"/>
    <cellStyle name="Fixed 19" xfId="2208"/>
    <cellStyle name="Fixed 2" xfId="2209"/>
    <cellStyle name="Fixed 20" xfId="2210"/>
    <cellStyle name="Fixed 21" xfId="2211"/>
    <cellStyle name="Fixed 22" xfId="2212"/>
    <cellStyle name="Fixed 23" xfId="2213"/>
    <cellStyle name="Fixed 24" xfId="2214"/>
    <cellStyle name="Fixed 25" xfId="2215"/>
    <cellStyle name="Fixed 26" xfId="2216"/>
    <cellStyle name="Fixed 27" xfId="2217"/>
    <cellStyle name="Fixed 28" xfId="2218"/>
    <cellStyle name="Fixed 29" xfId="2219"/>
    <cellStyle name="Fixed 3" xfId="2220"/>
    <cellStyle name="Fixed 30" xfId="2221"/>
    <cellStyle name="Fixed 31" xfId="2222"/>
    <cellStyle name="Fixed 32" xfId="2223"/>
    <cellStyle name="Fixed 33" xfId="2224"/>
    <cellStyle name="Fixed 34" xfId="2225"/>
    <cellStyle name="Fixed 35" xfId="2226"/>
    <cellStyle name="Fixed 36" xfId="2227"/>
    <cellStyle name="Fixed 37" xfId="2228"/>
    <cellStyle name="Fixed 38" xfId="2229"/>
    <cellStyle name="Fixed 39" xfId="2230"/>
    <cellStyle name="Fixed 4" xfId="2231"/>
    <cellStyle name="Fixed 40" xfId="2232"/>
    <cellStyle name="Fixed 41" xfId="2233"/>
    <cellStyle name="Fixed 42" xfId="2234"/>
    <cellStyle name="Fixed 43" xfId="2235"/>
    <cellStyle name="Fixed 44" xfId="2236"/>
    <cellStyle name="Fixed 45" xfId="2237"/>
    <cellStyle name="Fixed 46" xfId="2238"/>
    <cellStyle name="Fixed 47" xfId="2239"/>
    <cellStyle name="Fixed 48" xfId="2240"/>
    <cellStyle name="Fixed 49" xfId="2241"/>
    <cellStyle name="Fixed 5" xfId="2242"/>
    <cellStyle name="Fixed 50" xfId="2243"/>
    <cellStyle name="Fixed 51" xfId="2244"/>
    <cellStyle name="Fixed 52" xfId="2245"/>
    <cellStyle name="Fixed 53" xfId="2246"/>
    <cellStyle name="Fixed 54" xfId="2247"/>
    <cellStyle name="Fixed 55" xfId="2248"/>
    <cellStyle name="Fixed 56" xfId="2249"/>
    <cellStyle name="Fixed 57" xfId="2250"/>
    <cellStyle name="Fixed 58" xfId="2251"/>
    <cellStyle name="Fixed 59" xfId="2252"/>
    <cellStyle name="Fixed 6" xfId="2253"/>
    <cellStyle name="Fixed 60" xfId="2254"/>
    <cellStyle name="Fixed 61" xfId="2255"/>
    <cellStyle name="Fixed 62" xfId="2256"/>
    <cellStyle name="Fixed 63" xfId="2257"/>
    <cellStyle name="Fixed 64" xfId="2258"/>
    <cellStyle name="Fixed 65" xfId="2259"/>
    <cellStyle name="Fixed 66" xfId="2260"/>
    <cellStyle name="Fixed 67" xfId="2261"/>
    <cellStyle name="Fixed 68" xfId="2262"/>
    <cellStyle name="Fixed 69" xfId="2263"/>
    <cellStyle name="Fixed 7" xfId="2264"/>
    <cellStyle name="Fixed 70" xfId="2265"/>
    <cellStyle name="Fixed 71" xfId="2266"/>
    <cellStyle name="Fixed 72" xfId="2267"/>
    <cellStyle name="Fixed 73" xfId="2268"/>
    <cellStyle name="Fixed 74" xfId="2269"/>
    <cellStyle name="Fixed 75" xfId="2270"/>
    <cellStyle name="Fixed 76" xfId="2271"/>
    <cellStyle name="Fixed 77" xfId="2272"/>
    <cellStyle name="Fixed 78" xfId="2273"/>
    <cellStyle name="Fixed 79" xfId="2274"/>
    <cellStyle name="Fixed 8" xfId="2275"/>
    <cellStyle name="Fixed 80" xfId="2276"/>
    <cellStyle name="Fixed 81" xfId="2277"/>
    <cellStyle name="Fixed 82" xfId="2278"/>
    <cellStyle name="Fixed 83" xfId="2279"/>
    <cellStyle name="Fixed 84" xfId="2280"/>
    <cellStyle name="Fixed 85" xfId="2281"/>
    <cellStyle name="Fixed 86" xfId="2282"/>
    <cellStyle name="Fixed 87" xfId="2283"/>
    <cellStyle name="Fixed 88" xfId="2284"/>
    <cellStyle name="Fixed 89" xfId="2285"/>
    <cellStyle name="Fixed 9" xfId="2286"/>
    <cellStyle name="Fixed 90" xfId="2287"/>
    <cellStyle name="Fixed 91" xfId="2288"/>
    <cellStyle name="Fixed 92" xfId="2289"/>
    <cellStyle name="Fixed 93" xfId="2290"/>
    <cellStyle name="Fixed 94" xfId="2291"/>
    <cellStyle name="Fixed 95" xfId="2292"/>
    <cellStyle name="Fixed 96" xfId="2293"/>
    <cellStyle name="Fixed 97" xfId="2294"/>
    <cellStyle name="Fixed 98" xfId="2295"/>
    <cellStyle name="Fixed 99" xfId="2296"/>
    <cellStyle name="Font Britannic16" xfId="16773"/>
    <cellStyle name="Font Britannic18" xfId="16774"/>
    <cellStyle name="Font CenturyCond 18" xfId="16775"/>
    <cellStyle name="Font Cond20" xfId="16776"/>
    <cellStyle name="Font LucidaSans16" xfId="16777"/>
    <cellStyle name="Font NewCenturyCond18" xfId="16778"/>
    <cellStyle name="Font Ottawa14" xfId="16779"/>
    <cellStyle name="Font Ottawa16" xfId="16780"/>
    <cellStyle name="Good 10" xfId="2297"/>
    <cellStyle name="Good 10 2" xfId="6752"/>
    <cellStyle name="Good 11" xfId="2298"/>
    <cellStyle name="Good 11 2" xfId="6753"/>
    <cellStyle name="Good 12" xfId="2299"/>
    <cellStyle name="Good 12 2" xfId="6754"/>
    <cellStyle name="Good 13" xfId="2300"/>
    <cellStyle name="Good 13 2" xfId="6755"/>
    <cellStyle name="Good 14" xfId="2301"/>
    <cellStyle name="Good 14 2" xfId="6756"/>
    <cellStyle name="Good 15" xfId="2302"/>
    <cellStyle name="Good 15 2" xfId="6757"/>
    <cellStyle name="Good 16" xfId="2303"/>
    <cellStyle name="Good 16 2" xfId="6758"/>
    <cellStyle name="Good 17" xfId="2304"/>
    <cellStyle name="Good 17 2" xfId="6759"/>
    <cellStyle name="Good 18" xfId="2305"/>
    <cellStyle name="Good 18 2" xfId="6760"/>
    <cellStyle name="Good 19" xfId="2306"/>
    <cellStyle name="Good 19 2" xfId="6761"/>
    <cellStyle name="Good 2" xfId="2307"/>
    <cellStyle name="Good 2 2" xfId="2308"/>
    <cellStyle name="Good 2 2 2" xfId="6762"/>
    <cellStyle name="Good 2 3" xfId="6763"/>
    <cellStyle name="Good 20" xfId="2309"/>
    <cellStyle name="Good 20 2" xfId="6764"/>
    <cellStyle name="Good 21" xfId="2310"/>
    <cellStyle name="Good 21 2" xfId="6765"/>
    <cellStyle name="Good 22" xfId="2311"/>
    <cellStyle name="Good 22 2" xfId="6766"/>
    <cellStyle name="Good 23" xfId="2312"/>
    <cellStyle name="Good 23 2" xfId="6767"/>
    <cellStyle name="Good 24" xfId="2313"/>
    <cellStyle name="Good 24 2" xfId="6768"/>
    <cellStyle name="Good 25" xfId="2314"/>
    <cellStyle name="Good 25 2" xfId="6769"/>
    <cellStyle name="Good 26" xfId="2315"/>
    <cellStyle name="Good 26 2" xfId="6770"/>
    <cellStyle name="Good 27" xfId="2316"/>
    <cellStyle name="Good 27 2" xfId="6771"/>
    <cellStyle name="Good 28" xfId="2317"/>
    <cellStyle name="Good 28 2" xfId="6772"/>
    <cellStyle name="Good 29" xfId="2318"/>
    <cellStyle name="Good 29 2" xfId="6773"/>
    <cellStyle name="Good 3" xfId="2319"/>
    <cellStyle name="Good 3 2" xfId="6774"/>
    <cellStyle name="Good 30" xfId="2320"/>
    <cellStyle name="Good 30 2" xfId="6775"/>
    <cellStyle name="Good 31" xfId="2321"/>
    <cellStyle name="Good 31 2" xfId="6776"/>
    <cellStyle name="Good 32" xfId="2322"/>
    <cellStyle name="Good 32 2" xfId="6777"/>
    <cellStyle name="Good 33" xfId="2323"/>
    <cellStyle name="Good 33 2" xfId="6778"/>
    <cellStyle name="Good 34" xfId="2324"/>
    <cellStyle name="Good 34 2" xfId="6779"/>
    <cellStyle name="Good 35" xfId="2325"/>
    <cellStyle name="Good 35 2" xfId="6780"/>
    <cellStyle name="Good 36" xfId="2326"/>
    <cellStyle name="Good 36 2" xfId="6781"/>
    <cellStyle name="Good 37" xfId="2327"/>
    <cellStyle name="Good 37 2" xfId="6782"/>
    <cellStyle name="Good 38" xfId="2328"/>
    <cellStyle name="Good 38 2" xfId="6783"/>
    <cellStyle name="Good 39" xfId="2329"/>
    <cellStyle name="Good 39 2" xfId="6784"/>
    <cellStyle name="Good 4" xfId="2330"/>
    <cellStyle name="Good 4 2" xfId="6785"/>
    <cellStyle name="Good 40" xfId="2331"/>
    <cellStyle name="Good 40 2" xfId="6786"/>
    <cellStyle name="Good 41" xfId="2332"/>
    <cellStyle name="Good 41 2" xfId="6787"/>
    <cellStyle name="Good 42" xfId="2333"/>
    <cellStyle name="Good 42 2" xfId="6788"/>
    <cellStyle name="Good 43" xfId="2334"/>
    <cellStyle name="Good 43 2" xfId="6789"/>
    <cellStyle name="Good 44" xfId="2335"/>
    <cellStyle name="Good 44 2" xfId="6790"/>
    <cellStyle name="Good 45" xfId="2336"/>
    <cellStyle name="Good 45 2" xfId="6791"/>
    <cellStyle name="Good 46" xfId="2337"/>
    <cellStyle name="Good 46 2" xfId="6792"/>
    <cellStyle name="Good 47" xfId="2338"/>
    <cellStyle name="Good 47 2" xfId="6793"/>
    <cellStyle name="Good 48" xfId="2339"/>
    <cellStyle name="Good 48 2" xfId="6794"/>
    <cellStyle name="Good 49" xfId="2340"/>
    <cellStyle name="Good 49 2" xfId="6795"/>
    <cellStyle name="Good 5" xfId="2341"/>
    <cellStyle name="Good 5 2" xfId="6796"/>
    <cellStyle name="Good 50" xfId="2342"/>
    <cellStyle name="Good 50 2" xfId="6797"/>
    <cellStyle name="Good 51" xfId="2343"/>
    <cellStyle name="Good 51 2" xfId="6798"/>
    <cellStyle name="Good 52" xfId="2344"/>
    <cellStyle name="Good 52 2" xfId="6799"/>
    <cellStyle name="Good 53" xfId="2345"/>
    <cellStyle name="Good 53 2" xfId="6800"/>
    <cellStyle name="Good 54" xfId="2346"/>
    <cellStyle name="Good 54 2" xfId="6801"/>
    <cellStyle name="Good 55" xfId="2347"/>
    <cellStyle name="Good 55 2" xfId="6802"/>
    <cellStyle name="Good 56" xfId="2348"/>
    <cellStyle name="Good 56 2" xfId="6803"/>
    <cellStyle name="Good 57" xfId="2349"/>
    <cellStyle name="Good 57 2" xfId="6804"/>
    <cellStyle name="Good 58" xfId="2350"/>
    <cellStyle name="Good 58 2" xfId="6805"/>
    <cellStyle name="Good 59" xfId="2351"/>
    <cellStyle name="Good 59 2" xfId="6806"/>
    <cellStyle name="Good 6" xfId="2352"/>
    <cellStyle name="Good 6 2" xfId="6807"/>
    <cellStyle name="Good 60" xfId="6808"/>
    <cellStyle name="Good 7" xfId="2353"/>
    <cellStyle name="Good 7 2" xfId="6809"/>
    <cellStyle name="Good 8" xfId="2354"/>
    <cellStyle name="Good 8 2" xfId="6810"/>
    <cellStyle name="Good 9" xfId="2355"/>
    <cellStyle name="Good 9 2" xfId="6811"/>
    <cellStyle name="Grey" xfId="16781"/>
    <cellStyle name="ha" xfId="16782"/>
    <cellStyle name="header" xfId="16783"/>
    <cellStyle name="Header1" xfId="16784"/>
    <cellStyle name="Header2" xfId="16785"/>
    <cellStyle name="Header2 2" xfId="16786"/>
    <cellStyle name="Heading 1 10" xfId="2356"/>
    <cellStyle name="Heading 1 10 2" xfId="6812"/>
    <cellStyle name="Heading 1 11" xfId="2357"/>
    <cellStyle name="Heading 1 11 2" xfId="6813"/>
    <cellStyle name="Heading 1 12" xfId="2358"/>
    <cellStyle name="Heading 1 12 2" xfId="6814"/>
    <cellStyle name="Heading 1 13" xfId="2359"/>
    <cellStyle name="Heading 1 13 2" xfId="6815"/>
    <cellStyle name="Heading 1 14" xfId="2360"/>
    <cellStyle name="Heading 1 14 2" xfId="6816"/>
    <cellStyle name="Heading 1 15" xfId="2361"/>
    <cellStyle name="Heading 1 15 2" xfId="6817"/>
    <cellStyle name="Heading 1 16" xfId="2362"/>
    <cellStyle name="Heading 1 16 2" xfId="6818"/>
    <cellStyle name="Heading 1 17" xfId="2363"/>
    <cellStyle name="Heading 1 17 2" xfId="6819"/>
    <cellStyle name="Heading 1 18" xfId="2364"/>
    <cellStyle name="Heading 1 18 2" xfId="6820"/>
    <cellStyle name="Heading 1 19" xfId="2365"/>
    <cellStyle name="Heading 1 19 2" xfId="6821"/>
    <cellStyle name="Heading 1 2" xfId="2366"/>
    <cellStyle name="Heading 1 2 2" xfId="2367"/>
    <cellStyle name="Heading 1 2 2 2" xfId="6822"/>
    <cellStyle name="Heading 1 2 3" xfId="6823"/>
    <cellStyle name="Heading 1 20" xfId="2368"/>
    <cellStyle name="Heading 1 20 2" xfId="6824"/>
    <cellStyle name="Heading 1 21" xfId="2369"/>
    <cellStyle name="Heading 1 21 2" xfId="6825"/>
    <cellStyle name="Heading 1 22" xfId="2370"/>
    <cellStyle name="Heading 1 22 2" xfId="6826"/>
    <cellStyle name="Heading 1 23" xfId="2371"/>
    <cellStyle name="Heading 1 23 2" xfId="6827"/>
    <cellStyle name="Heading 1 24" xfId="2372"/>
    <cellStyle name="Heading 1 24 2" xfId="6828"/>
    <cellStyle name="Heading 1 25" xfId="2373"/>
    <cellStyle name="Heading 1 25 2" xfId="6829"/>
    <cellStyle name="Heading 1 26" xfId="2374"/>
    <cellStyle name="Heading 1 26 2" xfId="6830"/>
    <cellStyle name="Heading 1 27" xfId="2375"/>
    <cellStyle name="Heading 1 27 2" xfId="6831"/>
    <cellStyle name="Heading 1 28" xfId="2376"/>
    <cellStyle name="Heading 1 28 2" xfId="6832"/>
    <cellStyle name="Heading 1 29" xfId="2377"/>
    <cellStyle name="Heading 1 29 2" xfId="6833"/>
    <cellStyle name="Heading 1 3" xfId="2378"/>
    <cellStyle name="Heading 1 3 2" xfId="6834"/>
    <cellStyle name="Heading 1 30" xfId="2379"/>
    <cellStyle name="Heading 1 30 2" xfId="6835"/>
    <cellStyle name="Heading 1 31" xfId="2380"/>
    <cellStyle name="Heading 1 31 2" xfId="6836"/>
    <cellStyle name="Heading 1 32" xfId="2381"/>
    <cellStyle name="Heading 1 32 2" xfId="6837"/>
    <cellStyle name="Heading 1 33" xfId="2382"/>
    <cellStyle name="Heading 1 33 2" xfId="6838"/>
    <cellStyle name="Heading 1 34" xfId="2383"/>
    <cellStyle name="Heading 1 34 2" xfId="6839"/>
    <cellStyle name="Heading 1 35" xfId="2384"/>
    <cellStyle name="Heading 1 35 2" xfId="6840"/>
    <cellStyle name="Heading 1 36" xfId="2385"/>
    <cellStyle name="Heading 1 36 2" xfId="6841"/>
    <cellStyle name="Heading 1 37" xfId="2386"/>
    <cellStyle name="Heading 1 37 2" xfId="6842"/>
    <cellStyle name="Heading 1 38" xfId="2387"/>
    <cellStyle name="Heading 1 38 2" xfId="6843"/>
    <cellStyle name="Heading 1 39" xfId="2388"/>
    <cellStyle name="Heading 1 39 2" xfId="6844"/>
    <cellStyle name="Heading 1 4" xfId="2389"/>
    <cellStyle name="Heading 1 4 2" xfId="6845"/>
    <cellStyle name="Heading 1 40" xfId="2390"/>
    <cellStyle name="Heading 1 40 2" xfId="6846"/>
    <cellStyle name="Heading 1 41" xfId="2391"/>
    <cellStyle name="Heading 1 41 2" xfId="6847"/>
    <cellStyle name="Heading 1 42" xfId="2392"/>
    <cellStyle name="Heading 1 42 2" xfId="6848"/>
    <cellStyle name="Heading 1 43" xfId="2393"/>
    <cellStyle name="Heading 1 43 2" xfId="6849"/>
    <cellStyle name="Heading 1 44" xfId="2394"/>
    <cellStyle name="Heading 1 44 2" xfId="6850"/>
    <cellStyle name="Heading 1 45" xfId="2395"/>
    <cellStyle name="Heading 1 45 2" xfId="6851"/>
    <cellStyle name="Heading 1 46" xfId="2396"/>
    <cellStyle name="Heading 1 46 2" xfId="6852"/>
    <cellStyle name="Heading 1 47" xfId="2397"/>
    <cellStyle name="Heading 1 47 2" xfId="6853"/>
    <cellStyle name="Heading 1 48" xfId="2398"/>
    <cellStyle name="Heading 1 48 2" xfId="6854"/>
    <cellStyle name="Heading 1 49" xfId="2399"/>
    <cellStyle name="Heading 1 49 2" xfId="6855"/>
    <cellStyle name="Heading 1 5" xfId="2400"/>
    <cellStyle name="Heading 1 5 2" xfId="6856"/>
    <cellStyle name="Heading 1 50" xfId="2401"/>
    <cellStyle name="Heading 1 50 2" xfId="6857"/>
    <cellStyle name="Heading 1 51" xfId="2402"/>
    <cellStyle name="Heading 1 51 2" xfId="6858"/>
    <cellStyle name="Heading 1 52" xfId="2403"/>
    <cellStyle name="Heading 1 52 2" xfId="6859"/>
    <cellStyle name="Heading 1 53" xfId="2404"/>
    <cellStyle name="Heading 1 53 2" xfId="6860"/>
    <cellStyle name="Heading 1 54" xfId="2405"/>
    <cellStyle name="Heading 1 54 2" xfId="6861"/>
    <cellStyle name="Heading 1 55" xfId="2406"/>
    <cellStyle name="Heading 1 55 2" xfId="6862"/>
    <cellStyle name="Heading 1 56" xfId="2407"/>
    <cellStyle name="Heading 1 56 2" xfId="6863"/>
    <cellStyle name="Heading 1 57" xfId="2408"/>
    <cellStyle name="Heading 1 57 2" xfId="6864"/>
    <cellStyle name="Heading 1 58" xfId="2409"/>
    <cellStyle name="Heading 1 58 2" xfId="6865"/>
    <cellStyle name="Heading 1 59" xfId="2410"/>
    <cellStyle name="Heading 1 59 2" xfId="6866"/>
    <cellStyle name="Heading 1 6" xfId="2411"/>
    <cellStyle name="Heading 1 6 2" xfId="6867"/>
    <cellStyle name="Heading 1 60" xfId="6868"/>
    <cellStyle name="Heading 1 7" xfId="2412"/>
    <cellStyle name="Heading 1 7 2" xfId="6869"/>
    <cellStyle name="Heading 1 8" xfId="2413"/>
    <cellStyle name="Heading 1 8 2" xfId="6870"/>
    <cellStyle name="Heading 1 9" xfId="2414"/>
    <cellStyle name="Heading 1 9 2" xfId="6871"/>
    <cellStyle name="Heading 2 10" xfId="2415"/>
    <cellStyle name="Heading 2 10 2" xfId="6872"/>
    <cellStyle name="Heading 2 11" xfId="2416"/>
    <cellStyle name="Heading 2 11 2" xfId="6873"/>
    <cellStyle name="Heading 2 12" xfId="2417"/>
    <cellStyle name="Heading 2 12 2" xfId="6874"/>
    <cellStyle name="Heading 2 13" xfId="2418"/>
    <cellStyle name="Heading 2 13 2" xfId="6875"/>
    <cellStyle name="Heading 2 14" xfId="2419"/>
    <cellStyle name="Heading 2 14 2" xfId="6876"/>
    <cellStyle name="Heading 2 15" xfId="2420"/>
    <cellStyle name="Heading 2 15 2" xfId="6877"/>
    <cellStyle name="Heading 2 16" xfId="2421"/>
    <cellStyle name="Heading 2 16 2" xfId="6878"/>
    <cellStyle name="Heading 2 17" xfId="2422"/>
    <cellStyle name="Heading 2 17 2" xfId="6879"/>
    <cellStyle name="Heading 2 18" xfId="2423"/>
    <cellStyle name="Heading 2 18 2" xfId="6880"/>
    <cellStyle name="Heading 2 19" xfId="2424"/>
    <cellStyle name="Heading 2 19 2" xfId="6881"/>
    <cellStyle name="Heading 2 2" xfId="2425"/>
    <cellStyle name="Heading 2 2 2" xfId="2426"/>
    <cellStyle name="Heading 2 2 2 2" xfId="6882"/>
    <cellStyle name="Heading 2 2 3" xfId="6883"/>
    <cellStyle name="Heading 2 20" xfId="2427"/>
    <cellStyle name="Heading 2 20 2" xfId="6884"/>
    <cellStyle name="Heading 2 21" xfId="2428"/>
    <cellStyle name="Heading 2 21 2" xfId="6885"/>
    <cellStyle name="Heading 2 22" xfId="2429"/>
    <cellStyle name="Heading 2 22 2" xfId="6886"/>
    <cellStyle name="Heading 2 23" xfId="2430"/>
    <cellStyle name="Heading 2 23 2" xfId="6887"/>
    <cellStyle name="Heading 2 24" xfId="2431"/>
    <cellStyle name="Heading 2 24 2" xfId="6888"/>
    <cellStyle name="Heading 2 25" xfId="2432"/>
    <cellStyle name="Heading 2 25 2" xfId="6889"/>
    <cellStyle name="Heading 2 26" xfId="2433"/>
    <cellStyle name="Heading 2 26 2" xfId="6890"/>
    <cellStyle name="Heading 2 27" xfId="2434"/>
    <cellStyle name="Heading 2 27 2" xfId="6891"/>
    <cellStyle name="Heading 2 28" xfId="2435"/>
    <cellStyle name="Heading 2 28 2" xfId="6892"/>
    <cellStyle name="Heading 2 29" xfId="2436"/>
    <cellStyle name="Heading 2 29 2" xfId="6893"/>
    <cellStyle name="Heading 2 3" xfId="2437"/>
    <cellStyle name="Heading 2 3 2" xfId="6894"/>
    <cellStyle name="Heading 2 30" xfId="2438"/>
    <cellStyle name="Heading 2 30 2" xfId="6895"/>
    <cellStyle name="Heading 2 31" xfId="2439"/>
    <cellStyle name="Heading 2 31 2" xfId="6896"/>
    <cellStyle name="Heading 2 32" xfId="2440"/>
    <cellStyle name="Heading 2 32 2" xfId="6897"/>
    <cellStyle name="Heading 2 33" xfId="2441"/>
    <cellStyle name="Heading 2 33 2" xfId="6898"/>
    <cellStyle name="Heading 2 34" xfId="2442"/>
    <cellStyle name="Heading 2 34 2" xfId="6899"/>
    <cellStyle name="Heading 2 35" xfId="2443"/>
    <cellStyle name="Heading 2 35 2" xfId="6900"/>
    <cellStyle name="Heading 2 36" xfId="2444"/>
    <cellStyle name="Heading 2 36 2" xfId="6901"/>
    <cellStyle name="Heading 2 37" xfId="2445"/>
    <cellStyle name="Heading 2 37 2" xfId="6902"/>
    <cellStyle name="Heading 2 38" xfId="2446"/>
    <cellStyle name="Heading 2 38 2" xfId="6903"/>
    <cellStyle name="Heading 2 39" xfId="2447"/>
    <cellStyle name="Heading 2 39 2" xfId="6904"/>
    <cellStyle name="Heading 2 4" xfId="2448"/>
    <cellStyle name="Heading 2 4 2" xfId="6905"/>
    <cellStyle name="Heading 2 40" xfId="2449"/>
    <cellStyle name="Heading 2 40 2" xfId="6906"/>
    <cellStyle name="Heading 2 41" xfId="2450"/>
    <cellStyle name="Heading 2 41 2" xfId="6907"/>
    <cellStyle name="Heading 2 42" xfId="2451"/>
    <cellStyle name="Heading 2 42 2" xfId="6908"/>
    <cellStyle name="Heading 2 43" xfId="2452"/>
    <cellStyle name="Heading 2 43 2" xfId="6909"/>
    <cellStyle name="Heading 2 44" xfId="2453"/>
    <cellStyle name="Heading 2 44 2" xfId="6910"/>
    <cellStyle name="Heading 2 45" xfId="2454"/>
    <cellStyle name="Heading 2 45 2" xfId="6911"/>
    <cellStyle name="Heading 2 46" xfId="2455"/>
    <cellStyle name="Heading 2 46 2" xfId="6912"/>
    <cellStyle name="Heading 2 47" xfId="2456"/>
    <cellStyle name="Heading 2 47 2" xfId="6913"/>
    <cellStyle name="Heading 2 48" xfId="2457"/>
    <cellStyle name="Heading 2 48 2" xfId="6914"/>
    <cellStyle name="Heading 2 49" xfId="2458"/>
    <cellStyle name="Heading 2 49 2" xfId="6915"/>
    <cellStyle name="Heading 2 5" xfId="2459"/>
    <cellStyle name="Heading 2 5 2" xfId="6916"/>
    <cellStyle name="Heading 2 50" xfId="2460"/>
    <cellStyle name="Heading 2 50 2" xfId="6917"/>
    <cellStyle name="Heading 2 51" xfId="2461"/>
    <cellStyle name="Heading 2 51 2" xfId="6918"/>
    <cellStyle name="Heading 2 52" xfId="2462"/>
    <cellStyle name="Heading 2 52 2" xfId="6919"/>
    <cellStyle name="Heading 2 53" xfId="2463"/>
    <cellStyle name="Heading 2 53 2" xfId="6920"/>
    <cellStyle name="Heading 2 54" xfId="2464"/>
    <cellStyle name="Heading 2 54 2" xfId="6921"/>
    <cellStyle name="Heading 2 55" xfId="2465"/>
    <cellStyle name="Heading 2 55 2" xfId="6922"/>
    <cellStyle name="Heading 2 56" xfId="2466"/>
    <cellStyle name="Heading 2 56 2" xfId="6923"/>
    <cellStyle name="Heading 2 57" xfId="2467"/>
    <cellStyle name="Heading 2 57 2" xfId="6924"/>
    <cellStyle name="Heading 2 58" xfId="2468"/>
    <cellStyle name="Heading 2 58 2" xfId="6925"/>
    <cellStyle name="Heading 2 59" xfId="2469"/>
    <cellStyle name="Heading 2 59 2" xfId="6926"/>
    <cellStyle name="Heading 2 6" xfId="2470"/>
    <cellStyle name="Heading 2 6 2" xfId="6927"/>
    <cellStyle name="Heading 2 60" xfId="6928"/>
    <cellStyle name="Heading 2 7" xfId="2471"/>
    <cellStyle name="Heading 2 7 2" xfId="6929"/>
    <cellStyle name="Heading 2 8" xfId="2472"/>
    <cellStyle name="Heading 2 8 2" xfId="6930"/>
    <cellStyle name="Heading 2 9" xfId="2473"/>
    <cellStyle name="Heading 2 9 2" xfId="6931"/>
    <cellStyle name="Heading 3 10" xfId="2474"/>
    <cellStyle name="Heading 3 10 2" xfId="6932"/>
    <cellStyle name="Heading 3 11" xfId="2475"/>
    <cellStyle name="Heading 3 11 2" xfId="6933"/>
    <cellStyle name="Heading 3 12" xfId="2476"/>
    <cellStyle name="Heading 3 12 2" xfId="6934"/>
    <cellStyle name="Heading 3 13" xfId="2477"/>
    <cellStyle name="Heading 3 13 2" xfId="6935"/>
    <cellStyle name="Heading 3 14" xfId="2478"/>
    <cellStyle name="Heading 3 14 2" xfId="6936"/>
    <cellStyle name="Heading 3 15" xfId="2479"/>
    <cellStyle name="Heading 3 15 2" xfId="6937"/>
    <cellStyle name="Heading 3 16" xfId="2480"/>
    <cellStyle name="Heading 3 16 2" xfId="6938"/>
    <cellStyle name="Heading 3 17" xfId="2481"/>
    <cellStyle name="Heading 3 17 2" xfId="6939"/>
    <cellStyle name="Heading 3 18" xfId="2482"/>
    <cellStyle name="Heading 3 18 2" xfId="6940"/>
    <cellStyle name="Heading 3 19" xfId="2483"/>
    <cellStyle name="Heading 3 19 2" xfId="6941"/>
    <cellStyle name="Heading 3 2" xfId="2484"/>
    <cellStyle name="Heading 3 2 2" xfId="2485"/>
    <cellStyle name="Heading 3 2 2 2" xfId="6942"/>
    <cellStyle name="Heading 3 2 3" xfId="6943"/>
    <cellStyle name="Heading 3 20" xfId="2486"/>
    <cellStyle name="Heading 3 20 2" xfId="6944"/>
    <cellStyle name="Heading 3 21" xfId="2487"/>
    <cellStyle name="Heading 3 21 2" xfId="6945"/>
    <cellStyle name="Heading 3 22" xfId="2488"/>
    <cellStyle name="Heading 3 22 2" xfId="6946"/>
    <cellStyle name="Heading 3 23" xfId="2489"/>
    <cellStyle name="Heading 3 23 2" xfId="6947"/>
    <cellStyle name="Heading 3 24" xfId="2490"/>
    <cellStyle name="Heading 3 24 2" xfId="6948"/>
    <cellStyle name="Heading 3 25" xfId="2491"/>
    <cellStyle name="Heading 3 25 2" xfId="6949"/>
    <cellStyle name="Heading 3 26" xfId="2492"/>
    <cellStyle name="Heading 3 26 2" xfId="6950"/>
    <cellStyle name="Heading 3 27" xfId="2493"/>
    <cellStyle name="Heading 3 27 2" xfId="6951"/>
    <cellStyle name="Heading 3 28" xfId="2494"/>
    <cellStyle name="Heading 3 28 2" xfId="6952"/>
    <cellStyle name="Heading 3 29" xfId="2495"/>
    <cellStyle name="Heading 3 29 2" xfId="6953"/>
    <cellStyle name="Heading 3 3" xfId="2496"/>
    <cellStyle name="Heading 3 3 2" xfId="6954"/>
    <cellStyle name="Heading 3 30" xfId="2497"/>
    <cellStyle name="Heading 3 30 2" xfId="6955"/>
    <cellStyle name="Heading 3 31" xfId="2498"/>
    <cellStyle name="Heading 3 31 2" xfId="6956"/>
    <cellStyle name="Heading 3 32" xfId="2499"/>
    <cellStyle name="Heading 3 32 2" xfId="6957"/>
    <cellStyle name="Heading 3 33" xfId="2500"/>
    <cellStyle name="Heading 3 33 2" xfId="6958"/>
    <cellStyle name="Heading 3 34" xfId="2501"/>
    <cellStyle name="Heading 3 34 2" xfId="6959"/>
    <cellStyle name="Heading 3 35" xfId="2502"/>
    <cellStyle name="Heading 3 35 2" xfId="6960"/>
    <cellStyle name="Heading 3 36" xfId="2503"/>
    <cellStyle name="Heading 3 36 2" xfId="6961"/>
    <cellStyle name="Heading 3 37" xfId="2504"/>
    <cellStyle name="Heading 3 37 2" xfId="6962"/>
    <cellStyle name="Heading 3 38" xfId="2505"/>
    <cellStyle name="Heading 3 38 2" xfId="6963"/>
    <cellStyle name="Heading 3 39" xfId="2506"/>
    <cellStyle name="Heading 3 39 2" xfId="6964"/>
    <cellStyle name="Heading 3 4" xfId="2507"/>
    <cellStyle name="Heading 3 4 2" xfId="6965"/>
    <cellStyle name="Heading 3 40" xfId="2508"/>
    <cellStyle name="Heading 3 40 2" xfId="6966"/>
    <cellStyle name="Heading 3 41" xfId="2509"/>
    <cellStyle name="Heading 3 41 2" xfId="6967"/>
    <cellStyle name="Heading 3 42" xfId="2510"/>
    <cellStyle name="Heading 3 42 2" xfId="6968"/>
    <cellStyle name="Heading 3 43" xfId="2511"/>
    <cellStyle name="Heading 3 43 2" xfId="6969"/>
    <cellStyle name="Heading 3 44" xfId="2512"/>
    <cellStyle name="Heading 3 44 2" xfId="6970"/>
    <cellStyle name="Heading 3 45" xfId="2513"/>
    <cellStyle name="Heading 3 45 2" xfId="6971"/>
    <cellStyle name="Heading 3 46" xfId="2514"/>
    <cellStyle name="Heading 3 46 2" xfId="6972"/>
    <cellStyle name="Heading 3 47" xfId="2515"/>
    <cellStyle name="Heading 3 47 2" xfId="6973"/>
    <cellStyle name="Heading 3 48" xfId="2516"/>
    <cellStyle name="Heading 3 48 2" xfId="6974"/>
    <cellStyle name="Heading 3 49" xfId="2517"/>
    <cellStyle name="Heading 3 49 2" xfId="6975"/>
    <cellStyle name="Heading 3 5" xfId="2518"/>
    <cellStyle name="Heading 3 5 2" xfId="6976"/>
    <cellStyle name="Heading 3 50" xfId="2519"/>
    <cellStyle name="Heading 3 50 2" xfId="6977"/>
    <cellStyle name="Heading 3 51" xfId="2520"/>
    <cellStyle name="Heading 3 51 2" xfId="6978"/>
    <cellStyle name="Heading 3 52" xfId="2521"/>
    <cellStyle name="Heading 3 52 2" xfId="6979"/>
    <cellStyle name="Heading 3 53" xfId="2522"/>
    <cellStyle name="Heading 3 53 2" xfId="6980"/>
    <cellStyle name="Heading 3 54" xfId="2523"/>
    <cellStyle name="Heading 3 54 2" xfId="6981"/>
    <cellStyle name="Heading 3 55" xfId="2524"/>
    <cellStyle name="Heading 3 55 2" xfId="6982"/>
    <cellStyle name="Heading 3 56" xfId="2525"/>
    <cellStyle name="Heading 3 56 2" xfId="6983"/>
    <cellStyle name="Heading 3 57" xfId="2526"/>
    <cellStyle name="Heading 3 57 2" xfId="6984"/>
    <cellStyle name="Heading 3 58" xfId="2527"/>
    <cellStyle name="Heading 3 58 2" xfId="6985"/>
    <cellStyle name="Heading 3 59" xfId="2528"/>
    <cellStyle name="Heading 3 59 2" xfId="6986"/>
    <cellStyle name="Heading 3 6" xfId="2529"/>
    <cellStyle name="Heading 3 6 2" xfId="6987"/>
    <cellStyle name="Heading 3 60" xfId="6988"/>
    <cellStyle name="Heading 3 7" xfId="2530"/>
    <cellStyle name="Heading 3 7 2" xfId="6989"/>
    <cellStyle name="Heading 3 8" xfId="2531"/>
    <cellStyle name="Heading 3 8 2" xfId="6990"/>
    <cellStyle name="Heading 3 9" xfId="2532"/>
    <cellStyle name="Heading 3 9 2" xfId="6991"/>
    <cellStyle name="Heading 4 10" xfId="2533"/>
    <cellStyle name="Heading 4 10 2" xfId="6992"/>
    <cellStyle name="Heading 4 11" xfId="2534"/>
    <cellStyle name="Heading 4 11 2" xfId="6993"/>
    <cellStyle name="Heading 4 12" xfId="2535"/>
    <cellStyle name="Heading 4 12 2" xfId="6994"/>
    <cellStyle name="Heading 4 13" xfId="2536"/>
    <cellStyle name="Heading 4 13 2" xfId="6995"/>
    <cellStyle name="Heading 4 14" xfId="2537"/>
    <cellStyle name="Heading 4 14 2" xfId="6996"/>
    <cellStyle name="Heading 4 15" xfId="2538"/>
    <cellStyle name="Heading 4 15 2" xfId="6997"/>
    <cellStyle name="Heading 4 16" xfId="2539"/>
    <cellStyle name="Heading 4 16 2" xfId="6998"/>
    <cellStyle name="Heading 4 17" xfId="2540"/>
    <cellStyle name="Heading 4 17 2" xfId="6999"/>
    <cellStyle name="Heading 4 18" xfId="2541"/>
    <cellStyle name="Heading 4 18 2" xfId="7000"/>
    <cellStyle name="Heading 4 19" xfId="2542"/>
    <cellStyle name="Heading 4 19 2" xfId="7001"/>
    <cellStyle name="Heading 4 2" xfId="2543"/>
    <cellStyle name="Heading 4 2 2" xfId="2544"/>
    <cellStyle name="Heading 4 2 2 2" xfId="7002"/>
    <cellStyle name="Heading 4 2 3" xfId="7003"/>
    <cellStyle name="Heading 4 20" xfId="2545"/>
    <cellStyle name="Heading 4 20 2" xfId="7004"/>
    <cellStyle name="Heading 4 21" xfId="2546"/>
    <cellStyle name="Heading 4 21 2" xfId="7005"/>
    <cellStyle name="Heading 4 22" xfId="2547"/>
    <cellStyle name="Heading 4 22 2" xfId="7006"/>
    <cellStyle name="Heading 4 23" xfId="2548"/>
    <cellStyle name="Heading 4 23 2" xfId="7007"/>
    <cellStyle name="Heading 4 24" xfId="2549"/>
    <cellStyle name="Heading 4 24 2" xfId="7008"/>
    <cellStyle name="Heading 4 25" xfId="2550"/>
    <cellStyle name="Heading 4 25 2" xfId="7009"/>
    <cellStyle name="Heading 4 26" xfId="2551"/>
    <cellStyle name="Heading 4 26 2" xfId="7010"/>
    <cellStyle name="Heading 4 27" xfId="2552"/>
    <cellStyle name="Heading 4 27 2" xfId="7011"/>
    <cellStyle name="Heading 4 28" xfId="2553"/>
    <cellStyle name="Heading 4 28 2" xfId="7012"/>
    <cellStyle name="Heading 4 29" xfId="2554"/>
    <cellStyle name="Heading 4 29 2" xfId="7013"/>
    <cellStyle name="Heading 4 3" xfId="2555"/>
    <cellStyle name="Heading 4 3 2" xfId="7014"/>
    <cellStyle name="Heading 4 30" xfId="2556"/>
    <cellStyle name="Heading 4 30 2" xfId="7015"/>
    <cellStyle name="Heading 4 31" xfId="2557"/>
    <cellStyle name="Heading 4 31 2" xfId="7016"/>
    <cellStyle name="Heading 4 32" xfId="2558"/>
    <cellStyle name="Heading 4 32 2" xfId="7017"/>
    <cellStyle name="Heading 4 33" xfId="2559"/>
    <cellStyle name="Heading 4 33 2" xfId="7018"/>
    <cellStyle name="Heading 4 34" xfId="2560"/>
    <cellStyle name="Heading 4 34 2" xfId="7019"/>
    <cellStyle name="Heading 4 35" xfId="2561"/>
    <cellStyle name="Heading 4 35 2" xfId="7020"/>
    <cellStyle name="Heading 4 36" xfId="2562"/>
    <cellStyle name="Heading 4 36 2" xfId="7021"/>
    <cellStyle name="Heading 4 37" xfId="2563"/>
    <cellStyle name="Heading 4 37 2" xfId="7022"/>
    <cellStyle name="Heading 4 38" xfId="2564"/>
    <cellStyle name="Heading 4 38 2" xfId="7023"/>
    <cellStyle name="Heading 4 39" xfId="2565"/>
    <cellStyle name="Heading 4 39 2" xfId="7024"/>
    <cellStyle name="Heading 4 4" xfId="2566"/>
    <cellStyle name="Heading 4 4 2" xfId="7025"/>
    <cellStyle name="Heading 4 40" xfId="2567"/>
    <cellStyle name="Heading 4 40 2" xfId="7026"/>
    <cellStyle name="Heading 4 41" xfId="2568"/>
    <cellStyle name="Heading 4 41 2" xfId="7027"/>
    <cellStyle name="Heading 4 42" xfId="2569"/>
    <cellStyle name="Heading 4 42 2" xfId="7028"/>
    <cellStyle name="Heading 4 43" xfId="2570"/>
    <cellStyle name="Heading 4 43 2" xfId="7029"/>
    <cellStyle name="Heading 4 44" xfId="2571"/>
    <cellStyle name="Heading 4 44 2" xfId="7030"/>
    <cellStyle name="Heading 4 45" xfId="2572"/>
    <cellStyle name="Heading 4 45 2" xfId="7031"/>
    <cellStyle name="Heading 4 46" xfId="2573"/>
    <cellStyle name="Heading 4 46 2" xfId="7032"/>
    <cellStyle name="Heading 4 47" xfId="2574"/>
    <cellStyle name="Heading 4 47 2" xfId="7033"/>
    <cellStyle name="Heading 4 48" xfId="2575"/>
    <cellStyle name="Heading 4 48 2" xfId="7034"/>
    <cellStyle name="Heading 4 49" xfId="2576"/>
    <cellStyle name="Heading 4 49 2" xfId="7035"/>
    <cellStyle name="Heading 4 5" xfId="2577"/>
    <cellStyle name="Heading 4 5 2" xfId="7036"/>
    <cellStyle name="Heading 4 50" xfId="2578"/>
    <cellStyle name="Heading 4 50 2" xfId="7037"/>
    <cellStyle name="Heading 4 51" xfId="2579"/>
    <cellStyle name="Heading 4 51 2" xfId="7038"/>
    <cellStyle name="Heading 4 52" xfId="2580"/>
    <cellStyle name="Heading 4 52 2" xfId="7039"/>
    <cellStyle name="Heading 4 53" xfId="2581"/>
    <cellStyle name="Heading 4 53 2" xfId="7040"/>
    <cellStyle name="Heading 4 54" xfId="2582"/>
    <cellStyle name="Heading 4 54 2" xfId="7041"/>
    <cellStyle name="Heading 4 55" xfId="2583"/>
    <cellStyle name="Heading 4 55 2" xfId="7042"/>
    <cellStyle name="Heading 4 56" xfId="2584"/>
    <cellStyle name="Heading 4 56 2" xfId="7043"/>
    <cellStyle name="Heading 4 57" xfId="2585"/>
    <cellStyle name="Heading 4 57 2" xfId="7044"/>
    <cellStyle name="Heading 4 58" xfId="2586"/>
    <cellStyle name="Heading 4 58 2" xfId="7045"/>
    <cellStyle name="Heading 4 59" xfId="2587"/>
    <cellStyle name="Heading 4 59 2" xfId="7046"/>
    <cellStyle name="Heading 4 6" xfId="2588"/>
    <cellStyle name="Heading 4 6 2" xfId="7047"/>
    <cellStyle name="Heading 4 60" xfId="7048"/>
    <cellStyle name="Heading 4 7" xfId="2589"/>
    <cellStyle name="Heading 4 7 2" xfId="7049"/>
    <cellStyle name="Heading 4 8" xfId="2590"/>
    <cellStyle name="Heading 4 8 2" xfId="7050"/>
    <cellStyle name="Heading 4 9" xfId="2591"/>
    <cellStyle name="Heading 4 9 2" xfId="7051"/>
    <cellStyle name="Heading1" xfId="16787"/>
    <cellStyle name="Heading2" xfId="16788"/>
    <cellStyle name="Heading3" xfId="2592"/>
    <cellStyle name="Heading3 10" xfId="7052"/>
    <cellStyle name="Heading3 11" xfId="7053"/>
    <cellStyle name="Heading3 12" xfId="7054"/>
    <cellStyle name="Heading3 13" xfId="7055"/>
    <cellStyle name="Heading3 14" xfId="7056"/>
    <cellStyle name="Heading3 15" xfId="7057"/>
    <cellStyle name="Heading3 16" xfId="7058"/>
    <cellStyle name="Heading3 17" xfId="7059"/>
    <cellStyle name="Heading3 2" xfId="7060"/>
    <cellStyle name="Heading3 3" xfId="7061"/>
    <cellStyle name="Heading3 4" xfId="7062"/>
    <cellStyle name="Heading3 5" xfId="7063"/>
    <cellStyle name="Heading3 6" xfId="7064"/>
    <cellStyle name="Heading3 7" xfId="7065"/>
    <cellStyle name="Heading3 8" xfId="7066"/>
    <cellStyle name="Heading3 9" xfId="7067"/>
    <cellStyle name="headoption" xfId="16789"/>
    <cellStyle name="headoption 2" xfId="16790"/>
    <cellStyle name="Hyperlink 2" xfId="2593"/>
    <cellStyle name="Hyperlink 3" xfId="7068"/>
    <cellStyle name="i·0" xfId="16791"/>
    <cellStyle name="Input [yellow]" xfId="16792"/>
    <cellStyle name="Input 10" xfId="2594"/>
    <cellStyle name="Input 10 10" xfId="7069"/>
    <cellStyle name="Input 10 11" xfId="7070"/>
    <cellStyle name="Input 10 12" xfId="7071"/>
    <cellStyle name="Input 10 13" xfId="7072"/>
    <cellStyle name="Input 10 14" xfId="7073"/>
    <cellStyle name="Input 10 15" xfId="7074"/>
    <cellStyle name="Input 10 16" xfId="7075"/>
    <cellStyle name="Input 10 17" xfId="7076"/>
    <cellStyle name="Input 10 18" xfId="7077"/>
    <cellStyle name="Input 10 19" xfId="7078"/>
    <cellStyle name="Input 10 2" xfId="7079"/>
    <cellStyle name="Input 10 20" xfId="7080"/>
    <cellStyle name="Input 10 21" xfId="7081"/>
    <cellStyle name="Input 10 3" xfId="7082"/>
    <cellStyle name="Input 10 4" xfId="7083"/>
    <cellStyle name="Input 10 5" xfId="7084"/>
    <cellStyle name="Input 10 6" xfId="7085"/>
    <cellStyle name="Input 10 7" xfId="7086"/>
    <cellStyle name="Input 10 8" xfId="7087"/>
    <cellStyle name="Input 10 9" xfId="7088"/>
    <cellStyle name="Input 11" xfId="2595"/>
    <cellStyle name="Input 11 10" xfId="7089"/>
    <cellStyle name="Input 11 11" xfId="7090"/>
    <cellStyle name="Input 11 12" xfId="7091"/>
    <cellStyle name="Input 11 13" xfId="7092"/>
    <cellStyle name="Input 11 14" xfId="7093"/>
    <cellStyle name="Input 11 15" xfId="7094"/>
    <cellStyle name="Input 11 16" xfId="7095"/>
    <cellStyle name="Input 11 17" xfId="7096"/>
    <cellStyle name="Input 11 18" xfId="7097"/>
    <cellStyle name="Input 11 19" xfId="7098"/>
    <cellStyle name="Input 11 2" xfId="7099"/>
    <cellStyle name="Input 11 20" xfId="7100"/>
    <cellStyle name="Input 11 21" xfId="7101"/>
    <cellStyle name="Input 11 3" xfId="7102"/>
    <cellStyle name="Input 11 4" xfId="7103"/>
    <cellStyle name="Input 11 5" xfId="7104"/>
    <cellStyle name="Input 11 6" xfId="7105"/>
    <cellStyle name="Input 11 7" xfId="7106"/>
    <cellStyle name="Input 11 8" xfId="7107"/>
    <cellStyle name="Input 11 9" xfId="7108"/>
    <cellStyle name="Input 12" xfId="2596"/>
    <cellStyle name="Input 12 10" xfId="7109"/>
    <cellStyle name="Input 12 11" xfId="7110"/>
    <cellStyle name="Input 12 12" xfId="7111"/>
    <cellStyle name="Input 12 13" xfId="7112"/>
    <cellStyle name="Input 12 14" xfId="7113"/>
    <cellStyle name="Input 12 15" xfId="7114"/>
    <cellStyle name="Input 12 16" xfId="7115"/>
    <cellStyle name="Input 12 17" xfId="7116"/>
    <cellStyle name="Input 12 18" xfId="7117"/>
    <cellStyle name="Input 12 19" xfId="7118"/>
    <cellStyle name="Input 12 2" xfId="7119"/>
    <cellStyle name="Input 12 20" xfId="7120"/>
    <cellStyle name="Input 12 21" xfId="7121"/>
    <cellStyle name="Input 12 3" xfId="7122"/>
    <cellStyle name="Input 12 4" xfId="7123"/>
    <cellStyle name="Input 12 5" xfId="7124"/>
    <cellStyle name="Input 12 6" xfId="7125"/>
    <cellStyle name="Input 12 7" xfId="7126"/>
    <cellStyle name="Input 12 8" xfId="7127"/>
    <cellStyle name="Input 12 9" xfId="7128"/>
    <cellStyle name="Input 13" xfId="2597"/>
    <cellStyle name="Input 13 10" xfId="7129"/>
    <cellStyle name="Input 13 11" xfId="7130"/>
    <cellStyle name="Input 13 12" xfId="7131"/>
    <cellStyle name="Input 13 13" xfId="7132"/>
    <cellStyle name="Input 13 14" xfId="7133"/>
    <cellStyle name="Input 13 15" xfId="7134"/>
    <cellStyle name="Input 13 16" xfId="7135"/>
    <cellStyle name="Input 13 17" xfId="7136"/>
    <cellStyle name="Input 13 18" xfId="7137"/>
    <cellStyle name="Input 13 19" xfId="7138"/>
    <cellStyle name="Input 13 2" xfId="7139"/>
    <cellStyle name="Input 13 20" xfId="7140"/>
    <cellStyle name="Input 13 21" xfId="7141"/>
    <cellStyle name="Input 13 3" xfId="7142"/>
    <cellStyle name="Input 13 4" xfId="7143"/>
    <cellStyle name="Input 13 5" xfId="7144"/>
    <cellStyle name="Input 13 6" xfId="7145"/>
    <cellStyle name="Input 13 7" xfId="7146"/>
    <cellStyle name="Input 13 8" xfId="7147"/>
    <cellStyle name="Input 13 9" xfId="7148"/>
    <cellStyle name="Input 14" xfId="2598"/>
    <cellStyle name="Input 14 10" xfId="7149"/>
    <cellStyle name="Input 14 11" xfId="7150"/>
    <cellStyle name="Input 14 12" xfId="7151"/>
    <cellStyle name="Input 14 13" xfId="7152"/>
    <cellStyle name="Input 14 14" xfId="7153"/>
    <cellStyle name="Input 14 15" xfId="7154"/>
    <cellStyle name="Input 14 16" xfId="7155"/>
    <cellStyle name="Input 14 17" xfId="7156"/>
    <cellStyle name="Input 14 18" xfId="7157"/>
    <cellStyle name="Input 14 19" xfId="7158"/>
    <cellStyle name="Input 14 2" xfId="7159"/>
    <cellStyle name="Input 14 20" xfId="7160"/>
    <cellStyle name="Input 14 21" xfId="7161"/>
    <cellStyle name="Input 14 3" xfId="7162"/>
    <cellStyle name="Input 14 4" xfId="7163"/>
    <cellStyle name="Input 14 5" xfId="7164"/>
    <cellStyle name="Input 14 6" xfId="7165"/>
    <cellStyle name="Input 14 7" xfId="7166"/>
    <cellStyle name="Input 14 8" xfId="7167"/>
    <cellStyle name="Input 14 9" xfId="7168"/>
    <cellStyle name="Input 15" xfId="2599"/>
    <cellStyle name="Input 15 10" xfId="7169"/>
    <cellStyle name="Input 15 11" xfId="7170"/>
    <cellStyle name="Input 15 12" xfId="7171"/>
    <cellStyle name="Input 15 13" xfId="7172"/>
    <cellStyle name="Input 15 14" xfId="7173"/>
    <cellStyle name="Input 15 15" xfId="7174"/>
    <cellStyle name="Input 15 16" xfId="7175"/>
    <cellStyle name="Input 15 17" xfId="7176"/>
    <cellStyle name="Input 15 18" xfId="7177"/>
    <cellStyle name="Input 15 19" xfId="7178"/>
    <cellStyle name="Input 15 2" xfId="7179"/>
    <cellStyle name="Input 15 20" xfId="7180"/>
    <cellStyle name="Input 15 21" xfId="7181"/>
    <cellStyle name="Input 15 3" xfId="7182"/>
    <cellStyle name="Input 15 4" xfId="7183"/>
    <cellStyle name="Input 15 5" xfId="7184"/>
    <cellStyle name="Input 15 6" xfId="7185"/>
    <cellStyle name="Input 15 7" xfId="7186"/>
    <cellStyle name="Input 15 8" xfId="7187"/>
    <cellStyle name="Input 15 9" xfId="7188"/>
    <cellStyle name="Input 16" xfId="2600"/>
    <cellStyle name="Input 16 10" xfId="7189"/>
    <cellStyle name="Input 16 11" xfId="7190"/>
    <cellStyle name="Input 16 12" xfId="7191"/>
    <cellStyle name="Input 16 13" xfId="7192"/>
    <cellStyle name="Input 16 14" xfId="7193"/>
    <cellStyle name="Input 16 15" xfId="7194"/>
    <cellStyle name="Input 16 16" xfId="7195"/>
    <cellStyle name="Input 16 17" xfId="7196"/>
    <cellStyle name="Input 16 18" xfId="7197"/>
    <cellStyle name="Input 16 19" xfId="7198"/>
    <cellStyle name="Input 16 2" xfId="7199"/>
    <cellStyle name="Input 16 20" xfId="7200"/>
    <cellStyle name="Input 16 21" xfId="7201"/>
    <cellStyle name="Input 16 3" xfId="7202"/>
    <cellStyle name="Input 16 4" xfId="7203"/>
    <cellStyle name="Input 16 5" xfId="7204"/>
    <cellStyle name="Input 16 6" xfId="7205"/>
    <cellStyle name="Input 16 7" xfId="7206"/>
    <cellStyle name="Input 16 8" xfId="7207"/>
    <cellStyle name="Input 16 9" xfId="7208"/>
    <cellStyle name="Input 17" xfId="2601"/>
    <cellStyle name="Input 17 10" xfId="7209"/>
    <cellStyle name="Input 17 11" xfId="7210"/>
    <cellStyle name="Input 17 12" xfId="7211"/>
    <cellStyle name="Input 17 13" xfId="7212"/>
    <cellStyle name="Input 17 14" xfId="7213"/>
    <cellStyle name="Input 17 15" xfId="7214"/>
    <cellStyle name="Input 17 16" xfId="7215"/>
    <cellStyle name="Input 17 17" xfId="7216"/>
    <cellStyle name="Input 17 18" xfId="7217"/>
    <cellStyle name="Input 17 19" xfId="7218"/>
    <cellStyle name="Input 17 2" xfId="7219"/>
    <cellStyle name="Input 17 20" xfId="7220"/>
    <cellStyle name="Input 17 21" xfId="7221"/>
    <cellStyle name="Input 17 3" xfId="7222"/>
    <cellStyle name="Input 17 4" xfId="7223"/>
    <cellStyle name="Input 17 5" xfId="7224"/>
    <cellStyle name="Input 17 6" xfId="7225"/>
    <cellStyle name="Input 17 7" xfId="7226"/>
    <cellStyle name="Input 17 8" xfId="7227"/>
    <cellStyle name="Input 17 9" xfId="7228"/>
    <cellStyle name="Input 18" xfId="2602"/>
    <cellStyle name="Input 18 10" xfId="7229"/>
    <cellStyle name="Input 18 11" xfId="7230"/>
    <cellStyle name="Input 18 12" xfId="7231"/>
    <cellStyle name="Input 18 13" xfId="7232"/>
    <cellStyle name="Input 18 14" xfId="7233"/>
    <cellStyle name="Input 18 15" xfId="7234"/>
    <cellStyle name="Input 18 16" xfId="7235"/>
    <cellStyle name="Input 18 17" xfId="7236"/>
    <cellStyle name="Input 18 18" xfId="7237"/>
    <cellStyle name="Input 18 19" xfId="7238"/>
    <cellStyle name="Input 18 2" xfId="7239"/>
    <cellStyle name="Input 18 20" xfId="7240"/>
    <cellStyle name="Input 18 21" xfId="7241"/>
    <cellStyle name="Input 18 3" xfId="7242"/>
    <cellStyle name="Input 18 4" xfId="7243"/>
    <cellStyle name="Input 18 5" xfId="7244"/>
    <cellStyle name="Input 18 6" xfId="7245"/>
    <cellStyle name="Input 18 7" xfId="7246"/>
    <cellStyle name="Input 18 8" xfId="7247"/>
    <cellStyle name="Input 18 9" xfId="7248"/>
    <cellStyle name="Input 19" xfId="2603"/>
    <cellStyle name="Input 19 10" xfId="7249"/>
    <cellStyle name="Input 19 11" xfId="7250"/>
    <cellStyle name="Input 19 12" xfId="7251"/>
    <cellStyle name="Input 19 13" xfId="7252"/>
    <cellStyle name="Input 19 14" xfId="7253"/>
    <cellStyle name="Input 19 15" xfId="7254"/>
    <cellStyle name="Input 19 16" xfId="7255"/>
    <cellStyle name="Input 19 17" xfId="7256"/>
    <cellStyle name="Input 19 18" xfId="7257"/>
    <cellStyle name="Input 19 19" xfId="7258"/>
    <cellStyle name="Input 19 2" xfId="7259"/>
    <cellStyle name="Input 19 20" xfId="7260"/>
    <cellStyle name="Input 19 21" xfId="7261"/>
    <cellStyle name="Input 19 3" xfId="7262"/>
    <cellStyle name="Input 19 4" xfId="7263"/>
    <cellStyle name="Input 19 5" xfId="7264"/>
    <cellStyle name="Input 19 6" xfId="7265"/>
    <cellStyle name="Input 19 7" xfId="7266"/>
    <cellStyle name="Input 19 8" xfId="7267"/>
    <cellStyle name="Input 19 9" xfId="7268"/>
    <cellStyle name="Input 2" xfId="2604"/>
    <cellStyle name="Input 2 10" xfId="7269"/>
    <cellStyle name="Input 2 11" xfId="7270"/>
    <cellStyle name="Input 2 12" xfId="7271"/>
    <cellStyle name="Input 2 13" xfId="7272"/>
    <cellStyle name="Input 2 14" xfId="7273"/>
    <cellStyle name="Input 2 15" xfId="7274"/>
    <cellStyle name="Input 2 16" xfId="7275"/>
    <cellStyle name="Input 2 17" xfId="7276"/>
    <cellStyle name="Input 2 18" xfId="7277"/>
    <cellStyle name="Input 2 19" xfId="7278"/>
    <cellStyle name="Input 2 2" xfId="2605"/>
    <cellStyle name="Input 2 2 10" xfId="7279"/>
    <cellStyle name="Input 2 2 11" xfId="7280"/>
    <cellStyle name="Input 2 2 12" xfId="7281"/>
    <cellStyle name="Input 2 2 13" xfId="7282"/>
    <cellStyle name="Input 2 2 14" xfId="7283"/>
    <cellStyle name="Input 2 2 15" xfId="7284"/>
    <cellStyle name="Input 2 2 16" xfId="7285"/>
    <cellStyle name="Input 2 2 17" xfId="7286"/>
    <cellStyle name="Input 2 2 18" xfId="7287"/>
    <cellStyle name="Input 2 2 19" xfId="7288"/>
    <cellStyle name="Input 2 2 2" xfId="7289"/>
    <cellStyle name="Input 2 2 20" xfId="7290"/>
    <cellStyle name="Input 2 2 21" xfId="7291"/>
    <cellStyle name="Input 2 2 3" xfId="7292"/>
    <cellStyle name="Input 2 2 4" xfId="7293"/>
    <cellStyle name="Input 2 2 5" xfId="7294"/>
    <cellStyle name="Input 2 2 6" xfId="7295"/>
    <cellStyle name="Input 2 2 7" xfId="7296"/>
    <cellStyle name="Input 2 2 8" xfId="7297"/>
    <cellStyle name="Input 2 2 9" xfId="7298"/>
    <cellStyle name="Input 2 20" xfId="7299"/>
    <cellStyle name="Input 2 21" xfId="7300"/>
    <cellStyle name="Input 2 22" xfId="7301"/>
    <cellStyle name="Input 2 3" xfId="7302"/>
    <cellStyle name="Input 2 4" xfId="7303"/>
    <cellStyle name="Input 2 5" xfId="7304"/>
    <cellStyle name="Input 2 6" xfId="7305"/>
    <cellStyle name="Input 2 7" xfId="7306"/>
    <cellStyle name="Input 2 8" xfId="7307"/>
    <cellStyle name="Input 2 9" xfId="7308"/>
    <cellStyle name="Input 20" xfId="2606"/>
    <cellStyle name="Input 20 10" xfId="7309"/>
    <cellStyle name="Input 20 11" xfId="7310"/>
    <cellStyle name="Input 20 12" xfId="7311"/>
    <cellStyle name="Input 20 13" xfId="7312"/>
    <cellStyle name="Input 20 14" xfId="7313"/>
    <cellStyle name="Input 20 15" xfId="7314"/>
    <cellStyle name="Input 20 16" xfId="7315"/>
    <cellStyle name="Input 20 17" xfId="7316"/>
    <cellStyle name="Input 20 18" xfId="7317"/>
    <cellStyle name="Input 20 19" xfId="7318"/>
    <cellStyle name="Input 20 2" xfId="7319"/>
    <cellStyle name="Input 20 20" xfId="7320"/>
    <cellStyle name="Input 20 21" xfId="7321"/>
    <cellStyle name="Input 20 3" xfId="7322"/>
    <cellStyle name="Input 20 4" xfId="7323"/>
    <cellStyle name="Input 20 5" xfId="7324"/>
    <cellStyle name="Input 20 6" xfId="7325"/>
    <cellStyle name="Input 20 7" xfId="7326"/>
    <cellStyle name="Input 20 8" xfId="7327"/>
    <cellStyle name="Input 20 9" xfId="7328"/>
    <cellStyle name="Input 21" xfId="2607"/>
    <cellStyle name="Input 21 10" xfId="7329"/>
    <cellStyle name="Input 21 11" xfId="7330"/>
    <cellStyle name="Input 21 12" xfId="7331"/>
    <cellStyle name="Input 21 13" xfId="7332"/>
    <cellStyle name="Input 21 14" xfId="7333"/>
    <cellStyle name="Input 21 15" xfId="7334"/>
    <cellStyle name="Input 21 16" xfId="7335"/>
    <cellStyle name="Input 21 17" xfId="7336"/>
    <cellStyle name="Input 21 18" xfId="7337"/>
    <cellStyle name="Input 21 19" xfId="7338"/>
    <cellStyle name="Input 21 2" xfId="7339"/>
    <cellStyle name="Input 21 20" xfId="7340"/>
    <cellStyle name="Input 21 21" xfId="7341"/>
    <cellStyle name="Input 21 3" xfId="7342"/>
    <cellStyle name="Input 21 4" xfId="7343"/>
    <cellStyle name="Input 21 5" xfId="7344"/>
    <cellStyle name="Input 21 6" xfId="7345"/>
    <cellStyle name="Input 21 7" xfId="7346"/>
    <cellStyle name="Input 21 8" xfId="7347"/>
    <cellStyle name="Input 21 9" xfId="7348"/>
    <cellStyle name="Input 22" xfId="2608"/>
    <cellStyle name="Input 22 10" xfId="7349"/>
    <cellStyle name="Input 22 11" xfId="7350"/>
    <cellStyle name="Input 22 12" xfId="7351"/>
    <cellStyle name="Input 22 13" xfId="7352"/>
    <cellStyle name="Input 22 14" xfId="7353"/>
    <cellStyle name="Input 22 15" xfId="7354"/>
    <cellStyle name="Input 22 16" xfId="7355"/>
    <cellStyle name="Input 22 17" xfId="7356"/>
    <cellStyle name="Input 22 18" xfId="7357"/>
    <cellStyle name="Input 22 19" xfId="7358"/>
    <cellStyle name="Input 22 2" xfId="7359"/>
    <cellStyle name="Input 22 20" xfId="7360"/>
    <cellStyle name="Input 22 21" xfId="7361"/>
    <cellStyle name="Input 22 3" xfId="7362"/>
    <cellStyle name="Input 22 4" xfId="7363"/>
    <cellStyle name="Input 22 5" xfId="7364"/>
    <cellStyle name="Input 22 6" xfId="7365"/>
    <cellStyle name="Input 22 7" xfId="7366"/>
    <cellStyle name="Input 22 8" xfId="7367"/>
    <cellStyle name="Input 22 9" xfId="7368"/>
    <cellStyle name="Input 23" xfId="2609"/>
    <cellStyle name="Input 23 10" xfId="7369"/>
    <cellStyle name="Input 23 11" xfId="7370"/>
    <cellStyle name="Input 23 12" xfId="7371"/>
    <cellStyle name="Input 23 13" xfId="7372"/>
    <cellStyle name="Input 23 14" xfId="7373"/>
    <cellStyle name="Input 23 15" xfId="7374"/>
    <cellStyle name="Input 23 16" xfId="7375"/>
    <cellStyle name="Input 23 17" xfId="7376"/>
    <cellStyle name="Input 23 18" xfId="7377"/>
    <cellStyle name="Input 23 19" xfId="7378"/>
    <cellStyle name="Input 23 2" xfId="7379"/>
    <cellStyle name="Input 23 20" xfId="7380"/>
    <cellStyle name="Input 23 21" xfId="7381"/>
    <cellStyle name="Input 23 3" xfId="7382"/>
    <cellStyle name="Input 23 4" xfId="7383"/>
    <cellStyle name="Input 23 5" xfId="7384"/>
    <cellStyle name="Input 23 6" xfId="7385"/>
    <cellStyle name="Input 23 7" xfId="7386"/>
    <cellStyle name="Input 23 8" xfId="7387"/>
    <cellStyle name="Input 23 9" xfId="7388"/>
    <cellStyle name="Input 24" xfId="2610"/>
    <cellStyle name="Input 24 10" xfId="7389"/>
    <cellStyle name="Input 24 11" xfId="7390"/>
    <cellStyle name="Input 24 12" xfId="7391"/>
    <cellStyle name="Input 24 13" xfId="7392"/>
    <cellStyle name="Input 24 14" xfId="7393"/>
    <cellStyle name="Input 24 15" xfId="7394"/>
    <cellStyle name="Input 24 16" xfId="7395"/>
    <cellStyle name="Input 24 17" xfId="7396"/>
    <cellStyle name="Input 24 18" xfId="7397"/>
    <cellStyle name="Input 24 19" xfId="7398"/>
    <cellStyle name="Input 24 2" xfId="7399"/>
    <cellStyle name="Input 24 20" xfId="7400"/>
    <cellStyle name="Input 24 21" xfId="7401"/>
    <cellStyle name="Input 24 3" xfId="7402"/>
    <cellStyle name="Input 24 4" xfId="7403"/>
    <cellStyle name="Input 24 5" xfId="7404"/>
    <cellStyle name="Input 24 6" xfId="7405"/>
    <cellStyle name="Input 24 7" xfId="7406"/>
    <cellStyle name="Input 24 8" xfId="7407"/>
    <cellStyle name="Input 24 9" xfId="7408"/>
    <cellStyle name="Input 25" xfId="2611"/>
    <cellStyle name="Input 25 10" xfId="7409"/>
    <cellStyle name="Input 25 11" xfId="7410"/>
    <cellStyle name="Input 25 12" xfId="7411"/>
    <cellStyle name="Input 25 13" xfId="7412"/>
    <cellStyle name="Input 25 14" xfId="7413"/>
    <cellStyle name="Input 25 15" xfId="7414"/>
    <cellStyle name="Input 25 16" xfId="7415"/>
    <cellStyle name="Input 25 17" xfId="7416"/>
    <cellStyle name="Input 25 18" xfId="7417"/>
    <cellStyle name="Input 25 19" xfId="7418"/>
    <cellStyle name="Input 25 2" xfId="7419"/>
    <cellStyle name="Input 25 20" xfId="7420"/>
    <cellStyle name="Input 25 21" xfId="7421"/>
    <cellStyle name="Input 25 3" xfId="7422"/>
    <cellStyle name="Input 25 4" xfId="7423"/>
    <cellStyle name="Input 25 5" xfId="7424"/>
    <cellStyle name="Input 25 6" xfId="7425"/>
    <cellStyle name="Input 25 7" xfId="7426"/>
    <cellStyle name="Input 25 8" xfId="7427"/>
    <cellStyle name="Input 25 9" xfId="7428"/>
    <cellStyle name="Input 26" xfId="2612"/>
    <cellStyle name="Input 26 10" xfId="7429"/>
    <cellStyle name="Input 26 11" xfId="7430"/>
    <cellStyle name="Input 26 12" xfId="7431"/>
    <cellStyle name="Input 26 13" xfId="7432"/>
    <cellStyle name="Input 26 14" xfId="7433"/>
    <cellStyle name="Input 26 15" xfId="7434"/>
    <cellStyle name="Input 26 16" xfId="7435"/>
    <cellStyle name="Input 26 17" xfId="7436"/>
    <cellStyle name="Input 26 18" xfId="7437"/>
    <cellStyle name="Input 26 19" xfId="7438"/>
    <cellStyle name="Input 26 2" xfId="7439"/>
    <cellStyle name="Input 26 20" xfId="7440"/>
    <cellStyle name="Input 26 21" xfId="7441"/>
    <cellStyle name="Input 26 3" xfId="7442"/>
    <cellStyle name="Input 26 4" xfId="7443"/>
    <cellStyle name="Input 26 5" xfId="7444"/>
    <cellStyle name="Input 26 6" xfId="7445"/>
    <cellStyle name="Input 26 7" xfId="7446"/>
    <cellStyle name="Input 26 8" xfId="7447"/>
    <cellStyle name="Input 26 9" xfId="7448"/>
    <cellStyle name="Input 27" xfId="2613"/>
    <cellStyle name="Input 27 10" xfId="7449"/>
    <cellStyle name="Input 27 11" xfId="7450"/>
    <cellStyle name="Input 27 12" xfId="7451"/>
    <cellStyle name="Input 27 13" xfId="7452"/>
    <cellStyle name="Input 27 14" xfId="7453"/>
    <cellStyle name="Input 27 15" xfId="7454"/>
    <cellStyle name="Input 27 16" xfId="7455"/>
    <cellStyle name="Input 27 17" xfId="7456"/>
    <cellStyle name="Input 27 18" xfId="7457"/>
    <cellStyle name="Input 27 19" xfId="7458"/>
    <cellStyle name="Input 27 2" xfId="7459"/>
    <cellStyle name="Input 27 20" xfId="7460"/>
    <cellStyle name="Input 27 21" xfId="7461"/>
    <cellStyle name="Input 27 3" xfId="7462"/>
    <cellStyle name="Input 27 4" xfId="7463"/>
    <cellStyle name="Input 27 5" xfId="7464"/>
    <cellStyle name="Input 27 6" xfId="7465"/>
    <cellStyle name="Input 27 7" xfId="7466"/>
    <cellStyle name="Input 27 8" xfId="7467"/>
    <cellStyle name="Input 27 9" xfId="7468"/>
    <cellStyle name="Input 28" xfId="2614"/>
    <cellStyle name="Input 28 10" xfId="7469"/>
    <cellStyle name="Input 28 11" xfId="7470"/>
    <cellStyle name="Input 28 12" xfId="7471"/>
    <cellStyle name="Input 28 13" xfId="7472"/>
    <cellStyle name="Input 28 14" xfId="7473"/>
    <cellStyle name="Input 28 15" xfId="7474"/>
    <cellStyle name="Input 28 16" xfId="7475"/>
    <cellStyle name="Input 28 17" xfId="7476"/>
    <cellStyle name="Input 28 18" xfId="7477"/>
    <cellStyle name="Input 28 19" xfId="7478"/>
    <cellStyle name="Input 28 2" xfId="7479"/>
    <cellStyle name="Input 28 20" xfId="7480"/>
    <cellStyle name="Input 28 21" xfId="7481"/>
    <cellStyle name="Input 28 3" xfId="7482"/>
    <cellStyle name="Input 28 4" xfId="7483"/>
    <cellStyle name="Input 28 5" xfId="7484"/>
    <cellStyle name="Input 28 6" xfId="7485"/>
    <cellStyle name="Input 28 7" xfId="7486"/>
    <cellStyle name="Input 28 8" xfId="7487"/>
    <cellStyle name="Input 28 9" xfId="7488"/>
    <cellStyle name="Input 29" xfId="2615"/>
    <cellStyle name="Input 29 10" xfId="7489"/>
    <cellStyle name="Input 29 11" xfId="7490"/>
    <cellStyle name="Input 29 12" xfId="7491"/>
    <cellStyle name="Input 29 13" xfId="7492"/>
    <cellStyle name="Input 29 14" xfId="7493"/>
    <cellStyle name="Input 29 15" xfId="7494"/>
    <cellStyle name="Input 29 16" xfId="7495"/>
    <cellStyle name="Input 29 17" xfId="7496"/>
    <cellStyle name="Input 29 18" xfId="7497"/>
    <cellStyle name="Input 29 19" xfId="7498"/>
    <cellStyle name="Input 29 2" xfId="7499"/>
    <cellStyle name="Input 29 20" xfId="7500"/>
    <cellStyle name="Input 29 21" xfId="7501"/>
    <cellStyle name="Input 29 3" xfId="7502"/>
    <cellStyle name="Input 29 4" xfId="7503"/>
    <cellStyle name="Input 29 5" xfId="7504"/>
    <cellStyle name="Input 29 6" xfId="7505"/>
    <cellStyle name="Input 29 7" xfId="7506"/>
    <cellStyle name="Input 29 8" xfId="7507"/>
    <cellStyle name="Input 29 9" xfId="7508"/>
    <cellStyle name="Input 3" xfId="2616"/>
    <cellStyle name="Input 3 10" xfId="7509"/>
    <cellStyle name="Input 3 11" xfId="7510"/>
    <cellStyle name="Input 3 12" xfId="7511"/>
    <cellStyle name="Input 3 13" xfId="7512"/>
    <cellStyle name="Input 3 14" xfId="7513"/>
    <cellStyle name="Input 3 15" xfId="7514"/>
    <cellStyle name="Input 3 16" xfId="7515"/>
    <cellStyle name="Input 3 17" xfId="7516"/>
    <cellStyle name="Input 3 18" xfId="7517"/>
    <cellStyle name="Input 3 19" xfId="7518"/>
    <cellStyle name="Input 3 2" xfId="7519"/>
    <cellStyle name="Input 3 20" xfId="7520"/>
    <cellStyle name="Input 3 21" xfId="7521"/>
    <cellStyle name="Input 3 3" xfId="7522"/>
    <cellStyle name="Input 3 4" xfId="7523"/>
    <cellStyle name="Input 3 5" xfId="7524"/>
    <cellStyle name="Input 3 6" xfId="7525"/>
    <cellStyle name="Input 3 7" xfId="7526"/>
    <cellStyle name="Input 3 8" xfId="7527"/>
    <cellStyle name="Input 3 9" xfId="7528"/>
    <cellStyle name="Input 30" xfId="2617"/>
    <cellStyle name="Input 30 10" xfId="7529"/>
    <cellStyle name="Input 30 11" xfId="7530"/>
    <cellStyle name="Input 30 12" xfId="7531"/>
    <cellStyle name="Input 30 13" xfId="7532"/>
    <cellStyle name="Input 30 14" xfId="7533"/>
    <cellStyle name="Input 30 15" xfId="7534"/>
    <cellStyle name="Input 30 16" xfId="7535"/>
    <cellStyle name="Input 30 17" xfId="7536"/>
    <cellStyle name="Input 30 18" xfId="7537"/>
    <cellStyle name="Input 30 19" xfId="7538"/>
    <cellStyle name="Input 30 2" xfId="7539"/>
    <cellStyle name="Input 30 20" xfId="7540"/>
    <cellStyle name="Input 30 21" xfId="7541"/>
    <cellStyle name="Input 30 3" xfId="7542"/>
    <cellStyle name="Input 30 4" xfId="7543"/>
    <cellStyle name="Input 30 5" xfId="7544"/>
    <cellStyle name="Input 30 6" xfId="7545"/>
    <cellStyle name="Input 30 7" xfId="7546"/>
    <cellStyle name="Input 30 8" xfId="7547"/>
    <cellStyle name="Input 30 9" xfId="7548"/>
    <cellStyle name="Input 31" xfId="2618"/>
    <cellStyle name="Input 31 10" xfId="7549"/>
    <cellStyle name="Input 31 11" xfId="7550"/>
    <cellStyle name="Input 31 12" xfId="7551"/>
    <cellStyle name="Input 31 13" xfId="7552"/>
    <cellStyle name="Input 31 14" xfId="7553"/>
    <cellStyle name="Input 31 15" xfId="7554"/>
    <cellStyle name="Input 31 16" xfId="7555"/>
    <cellStyle name="Input 31 17" xfId="7556"/>
    <cellStyle name="Input 31 18" xfId="7557"/>
    <cellStyle name="Input 31 19" xfId="7558"/>
    <cellStyle name="Input 31 2" xfId="7559"/>
    <cellStyle name="Input 31 20" xfId="7560"/>
    <cellStyle name="Input 31 21" xfId="7561"/>
    <cellStyle name="Input 31 3" xfId="7562"/>
    <cellStyle name="Input 31 4" xfId="7563"/>
    <cellStyle name="Input 31 5" xfId="7564"/>
    <cellStyle name="Input 31 6" xfId="7565"/>
    <cellStyle name="Input 31 7" xfId="7566"/>
    <cellStyle name="Input 31 8" xfId="7567"/>
    <cellStyle name="Input 31 9" xfId="7568"/>
    <cellStyle name="Input 32" xfId="2619"/>
    <cellStyle name="Input 32 10" xfId="7569"/>
    <cellStyle name="Input 32 11" xfId="7570"/>
    <cellStyle name="Input 32 12" xfId="7571"/>
    <cellStyle name="Input 32 13" xfId="7572"/>
    <cellStyle name="Input 32 14" xfId="7573"/>
    <cellStyle name="Input 32 15" xfId="7574"/>
    <cellStyle name="Input 32 16" xfId="7575"/>
    <cellStyle name="Input 32 17" xfId="7576"/>
    <cellStyle name="Input 32 18" xfId="7577"/>
    <cellStyle name="Input 32 19" xfId="7578"/>
    <cellStyle name="Input 32 2" xfId="7579"/>
    <cellStyle name="Input 32 20" xfId="7580"/>
    <cellStyle name="Input 32 21" xfId="7581"/>
    <cellStyle name="Input 32 3" xfId="7582"/>
    <cellStyle name="Input 32 4" xfId="7583"/>
    <cellStyle name="Input 32 5" xfId="7584"/>
    <cellStyle name="Input 32 6" xfId="7585"/>
    <cellStyle name="Input 32 7" xfId="7586"/>
    <cellStyle name="Input 32 8" xfId="7587"/>
    <cellStyle name="Input 32 9" xfId="7588"/>
    <cellStyle name="Input 33" xfId="2620"/>
    <cellStyle name="Input 33 10" xfId="7589"/>
    <cellStyle name="Input 33 11" xfId="7590"/>
    <cellStyle name="Input 33 12" xfId="7591"/>
    <cellStyle name="Input 33 13" xfId="7592"/>
    <cellStyle name="Input 33 14" xfId="7593"/>
    <cellStyle name="Input 33 15" xfId="7594"/>
    <cellStyle name="Input 33 16" xfId="7595"/>
    <cellStyle name="Input 33 17" xfId="7596"/>
    <cellStyle name="Input 33 18" xfId="7597"/>
    <cellStyle name="Input 33 19" xfId="7598"/>
    <cellStyle name="Input 33 2" xfId="7599"/>
    <cellStyle name="Input 33 20" xfId="7600"/>
    <cellStyle name="Input 33 21" xfId="7601"/>
    <cellStyle name="Input 33 3" xfId="7602"/>
    <cellStyle name="Input 33 4" xfId="7603"/>
    <cellStyle name="Input 33 5" xfId="7604"/>
    <cellStyle name="Input 33 6" xfId="7605"/>
    <cellStyle name="Input 33 7" xfId="7606"/>
    <cellStyle name="Input 33 8" xfId="7607"/>
    <cellStyle name="Input 33 9" xfId="7608"/>
    <cellStyle name="Input 34" xfId="2621"/>
    <cellStyle name="Input 34 10" xfId="7609"/>
    <cellStyle name="Input 34 11" xfId="7610"/>
    <cellStyle name="Input 34 12" xfId="7611"/>
    <cellStyle name="Input 34 13" xfId="7612"/>
    <cellStyle name="Input 34 14" xfId="7613"/>
    <cellStyle name="Input 34 15" xfId="7614"/>
    <cellStyle name="Input 34 16" xfId="7615"/>
    <cellStyle name="Input 34 17" xfId="7616"/>
    <cellStyle name="Input 34 18" xfId="7617"/>
    <cellStyle name="Input 34 19" xfId="7618"/>
    <cellStyle name="Input 34 2" xfId="7619"/>
    <cellStyle name="Input 34 20" xfId="7620"/>
    <cellStyle name="Input 34 21" xfId="7621"/>
    <cellStyle name="Input 34 3" xfId="7622"/>
    <cellStyle name="Input 34 4" xfId="7623"/>
    <cellStyle name="Input 34 5" xfId="7624"/>
    <cellStyle name="Input 34 6" xfId="7625"/>
    <cellStyle name="Input 34 7" xfId="7626"/>
    <cellStyle name="Input 34 8" xfId="7627"/>
    <cellStyle name="Input 34 9" xfId="7628"/>
    <cellStyle name="Input 35" xfId="2622"/>
    <cellStyle name="Input 35 10" xfId="7629"/>
    <cellStyle name="Input 35 11" xfId="7630"/>
    <cellStyle name="Input 35 12" xfId="7631"/>
    <cellStyle name="Input 35 13" xfId="7632"/>
    <cellStyle name="Input 35 14" xfId="7633"/>
    <cellStyle name="Input 35 15" xfId="7634"/>
    <cellStyle name="Input 35 16" xfId="7635"/>
    <cellStyle name="Input 35 17" xfId="7636"/>
    <cellStyle name="Input 35 18" xfId="7637"/>
    <cellStyle name="Input 35 19" xfId="7638"/>
    <cellStyle name="Input 35 2" xfId="7639"/>
    <cellStyle name="Input 35 20" xfId="7640"/>
    <cellStyle name="Input 35 21" xfId="7641"/>
    <cellStyle name="Input 35 3" xfId="7642"/>
    <cellStyle name="Input 35 4" xfId="7643"/>
    <cellStyle name="Input 35 5" xfId="7644"/>
    <cellStyle name="Input 35 6" xfId="7645"/>
    <cellStyle name="Input 35 7" xfId="7646"/>
    <cellStyle name="Input 35 8" xfId="7647"/>
    <cellStyle name="Input 35 9" xfId="7648"/>
    <cellStyle name="Input 36" xfId="2623"/>
    <cellStyle name="Input 36 10" xfId="7649"/>
    <cellStyle name="Input 36 11" xfId="7650"/>
    <cellStyle name="Input 36 12" xfId="7651"/>
    <cellStyle name="Input 36 13" xfId="7652"/>
    <cellStyle name="Input 36 14" xfId="7653"/>
    <cellStyle name="Input 36 15" xfId="7654"/>
    <cellStyle name="Input 36 16" xfId="7655"/>
    <cellStyle name="Input 36 17" xfId="7656"/>
    <cellStyle name="Input 36 18" xfId="7657"/>
    <cellStyle name="Input 36 19" xfId="7658"/>
    <cellStyle name="Input 36 2" xfId="7659"/>
    <cellStyle name="Input 36 20" xfId="7660"/>
    <cellStyle name="Input 36 21" xfId="7661"/>
    <cellStyle name="Input 36 3" xfId="7662"/>
    <cellStyle name="Input 36 4" xfId="7663"/>
    <cellStyle name="Input 36 5" xfId="7664"/>
    <cellStyle name="Input 36 6" xfId="7665"/>
    <cellStyle name="Input 36 7" xfId="7666"/>
    <cellStyle name="Input 36 8" xfId="7667"/>
    <cellStyle name="Input 36 9" xfId="7668"/>
    <cellStyle name="Input 37" xfId="2624"/>
    <cellStyle name="Input 37 10" xfId="7669"/>
    <cellStyle name="Input 37 11" xfId="7670"/>
    <cellStyle name="Input 37 12" xfId="7671"/>
    <cellStyle name="Input 37 13" xfId="7672"/>
    <cellStyle name="Input 37 14" xfId="7673"/>
    <cellStyle name="Input 37 15" xfId="7674"/>
    <cellStyle name="Input 37 16" xfId="7675"/>
    <cellStyle name="Input 37 17" xfId="7676"/>
    <cellStyle name="Input 37 18" xfId="7677"/>
    <cellStyle name="Input 37 19" xfId="7678"/>
    <cellStyle name="Input 37 2" xfId="7679"/>
    <cellStyle name="Input 37 20" xfId="7680"/>
    <cellStyle name="Input 37 21" xfId="7681"/>
    <cellStyle name="Input 37 3" xfId="7682"/>
    <cellStyle name="Input 37 4" xfId="7683"/>
    <cellStyle name="Input 37 5" xfId="7684"/>
    <cellStyle name="Input 37 6" xfId="7685"/>
    <cellStyle name="Input 37 7" xfId="7686"/>
    <cellStyle name="Input 37 8" xfId="7687"/>
    <cellStyle name="Input 37 9" xfId="7688"/>
    <cellStyle name="Input 38" xfId="2625"/>
    <cellStyle name="Input 38 10" xfId="7689"/>
    <cellStyle name="Input 38 11" xfId="7690"/>
    <cellStyle name="Input 38 12" xfId="7691"/>
    <cellStyle name="Input 38 13" xfId="7692"/>
    <cellStyle name="Input 38 14" xfId="7693"/>
    <cellStyle name="Input 38 15" xfId="7694"/>
    <cellStyle name="Input 38 16" xfId="7695"/>
    <cellStyle name="Input 38 17" xfId="7696"/>
    <cellStyle name="Input 38 18" xfId="7697"/>
    <cellStyle name="Input 38 19" xfId="7698"/>
    <cellStyle name="Input 38 2" xfId="7699"/>
    <cellStyle name="Input 38 20" xfId="7700"/>
    <cellStyle name="Input 38 21" xfId="7701"/>
    <cellStyle name="Input 38 3" xfId="7702"/>
    <cellStyle name="Input 38 4" xfId="7703"/>
    <cellStyle name="Input 38 5" xfId="7704"/>
    <cellStyle name="Input 38 6" xfId="7705"/>
    <cellStyle name="Input 38 7" xfId="7706"/>
    <cellStyle name="Input 38 8" xfId="7707"/>
    <cellStyle name="Input 38 9" xfId="7708"/>
    <cellStyle name="Input 39" xfId="2626"/>
    <cellStyle name="Input 39 10" xfId="7709"/>
    <cellStyle name="Input 39 11" xfId="7710"/>
    <cellStyle name="Input 39 12" xfId="7711"/>
    <cellStyle name="Input 39 13" xfId="7712"/>
    <cellStyle name="Input 39 14" xfId="7713"/>
    <cellStyle name="Input 39 15" xfId="7714"/>
    <cellStyle name="Input 39 16" xfId="7715"/>
    <cellStyle name="Input 39 17" xfId="7716"/>
    <cellStyle name="Input 39 18" xfId="7717"/>
    <cellStyle name="Input 39 19" xfId="7718"/>
    <cellStyle name="Input 39 2" xfId="7719"/>
    <cellStyle name="Input 39 20" xfId="7720"/>
    <cellStyle name="Input 39 21" xfId="7721"/>
    <cellStyle name="Input 39 3" xfId="7722"/>
    <cellStyle name="Input 39 4" xfId="7723"/>
    <cellStyle name="Input 39 5" xfId="7724"/>
    <cellStyle name="Input 39 6" xfId="7725"/>
    <cellStyle name="Input 39 7" xfId="7726"/>
    <cellStyle name="Input 39 8" xfId="7727"/>
    <cellStyle name="Input 39 9" xfId="7728"/>
    <cellStyle name="Input 4" xfId="2627"/>
    <cellStyle name="Input 4 10" xfId="7729"/>
    <cellStyle name="Input 4 11" xfId="7730"/>
    <cellStyle name="Input 4 12" xfId="7731"/>
    <cellStyle name="Input 4 13" xfId="7732"/>
    <cellStyle name="Input 4 14" xfId="7733"/>
    <cellStyle name="Input 4 15" xfId="7734"/>
    <cellStyle name="Input 4 16" xfId="7735"/>
    <cellStyle name="Input 4 17" xfId="7736"/>
    <cellStyle name="Input 4 18" xfId="7737"/>
    <cellStyle name="Input 4 19" xfId="7738"/>
    <cellStyle name="Input 4 2" xfId="7739"/>
    <cellStyle name="Input 4 20" xfId="7740"/>
    <cellStyle name="Input 4 21" xfId="7741"/>
    <cellStyle name="Input 4 3" xfId="7742"/>
    <cellStyle name="Input 4 4" xfId="7743"/>
    <cellStyle name="Input 4 5" xfId="7744"/>
    <cellStyle name="Input 4 6" xfId="7745"/>
    <cellStyle name="Input 4 7" xfId="7746"/>
    <cellStyle name="Input 4 8" xfId="7747"/>
    <cellStyle name="Input 4 9" xfId="7748"/>
    <cellStyle name="Input 40" xfId="2628"/>
    <cellStyle name="Input 40 10" xfId="7749"/>
    <cellStyle name="Input 40 11" xfId="7750"/>
    <cellStyle name="Input 40 12" xfId="7751"/>
    <cellStyle name="Input 40 13" xfId="7752"/>
    <cellStyle name="Input 40 14" xfId="7753"/>
    <cellStyle name="Input 40 15" xfId="7754"/>
    <cellStyle name="Input 40 16" xfId="7755"/>
    <cellStyle name="Input 40 17" xfId="7756"/>
    <cellStyle name="Input 40 18" xfId="7757"/>
    <cellStyle name="Input 40 19" xfId="7758"/>
    <cellStyle name="Input 40 2" xfId="7759"/>
    <cellStyle name="Input 40 20" xfId="7760"/>
    <cellStyle name="Input 40 21" xfId="7761"/>
    <cellStyle name="Input 40 3" xfId="7762"/>
    <cellStyle name="Input 40 4" xfId="7763"/>
    <cellStyle name="Input 40 5" xfId="7764"/>
    <cellStyle name="Input 40 6" xfId="7765"/>
    <cellStyle name="Input 40 7" xfId="7766"/>
    <cellStyle name="Input 40 8" xfId="7767"/>
    <cellStyle name="Input 40 9" xfId="7768"/>
    <cellStyle name="Input 41" xfId="2629"/>
    <cellStyle name="Input 41 10" xfId="7769"/>
    <cellStyle name="Input 41 11" xfId="7770"/>
    <cellStyle name="Input 41 12" xfId="7771"/>
    <cellStyle name="Input 41 13" xfId="7772"/>
    <cellStyle name="Input 41 14" xfId="7773"/>
    <cellStyle name="Input 41 15" xfId="7774"/>
    <cellStyle name="Input 41 16" xfId="7775"/>
    <cellStyle name="Input 41 17" xfId="7776"/>
    <cellStyle name="Input 41 18" xfId="7777"/>
    <cellStyle name="Input 41 19" xfId="7778"/>
    <cellStyle name="Input 41 2" xfId="7779"/>
    <cellStyle name="Input 41 20" xfId="7780"/>
    <cellStyle name="Input 41 21" xfId="7781"/>
    <cellStyle name="Input 41 3" xfId="7782"/>
    <cellStyle name="Input 41 4" xfId="7783"/>
    <cellStyle name="Input 41 5" xfId="7784"/>
    <cellStyle name="Input 41 6" xfId="7785"/>
    <cellStyle name="Input 41 7" xfId="7786"/>
    <cellStyle name="Input 41 8" xfId="7787"/>
    <cellStyle name="Input 41 9" xfId="7788"/>
    <cellStyle name="Input 42" xfId="2630"/>
    <cellStyle name="Input 42 10" xfId="7789"/>
    <cellStyle name="Input 42 11" xfId="7790"/>
    <cellStyle name="Input 42 12" xfId="7791"/>
    <cellStyle name="Input 42 13" xfId="7792"/>
    <cellStyle name="Input 42 14" xfId="7793"/>
    <cellStyle name="Input 42 15" xfId="7794"/>
    <cellStyle name="Input 42 16" xfId="7795"/>
    <cellStyle name="Input 42 17" xfId="7796"/>
    <cellStyle name="Input 42 18" xfId="7797"/>
    <cellStyle name="Input 42 19" xfId="7798"/>
    <cellStyle name="Input 42 2" xfId="7799"/>
    <cellStyle name="Input 42 20" xfId="7800"/>
    <cellStyle name="Input 42 21" xfId="7801"/>
    <cellStyle name="Input 42 3" xfId="7802"/>
    <cellStyle name="Input 42 4" xfId="7803"/>
    <cellStyle name="Input 42 5" xfId="7804"/>
    <cellStyle name="Input 42 6" xfId="7805"/>
    <cellStyle name="Input 42 7" xfId="7806"/>
    <cellStyle name="Input 42 8" xfId="7807"/>
    <cellStyle name="Input 42 9" xfId="7808"/>
    <cellStyle name="Input 43" xfId="2631"/>
    <cellStyle name="Input 43 10" xfId="7809"/>
    <cellStyle name="Input 43 11" xfId="7810"/>
    <cellStyle name="Input 43 12" xfId="7811"/>
    <cellStyle name="Input 43 13" xfId="7812"/>
    <cellStyle name="Input 43 14" xfId="7813"/>
    <cellStyle name="Input 43 15" xfId="7814"/>
    <cellStyle name="Input 43 16" xfId="7815"/>
    <cellStyle name="Input 43 17" xfId="7816"/>
    <cellStyle name="Input 43 18" xfId="7817"/>
    <cellStyle name="Input 43 19" xfId="7818"/>
    <cellStyle name="Input 43 2" xfId="7819"/>
    <cellStyle name="Input 43 20" xfId="7820"/>
    <cellStyle name="Input 43 21" xfId="7821"/>
    <cellStyle name="Input 43 3" xfId="7822"/>
    <cellStyle name="Input 43 4" xfId="7823"/>
    <cellStyle name="Input 43 5" xfId="7824"/>
    <cellStyle name="Input 43 6" xfId="7825"/>
    <cellStyle name="Input 43 7" xfId="7826"/>
    <cellStyle name="Input 43 8" xfId="7827"/>
    <cellStyle name="Input 43 9" xfId="7828"/>
    <cellStyle name="Input 44" xfId="2632"/>
    <cellStyle name="Input 44 10" xfId="7829"/>
    <cellStyle name="Input 44 11" xfId="7830"/>
    <cellStyle name="Input 44 12" xfId="7831"/>
    <cellStyle name="Input 44 13" xfId="7832"/>
    <cellStyle name="Input 44 14" xfId="7833"/>
    <cellStyle name="Input 44 15" xfId="7834"/>
    <cellStyle name="Input 44 16" xfId="7835"/>
    <cellStyle name="Input 44 17" xfId="7836"/>
    <cellStyle name="Input 44 18" xfId="7837"/>
    <cellStyle name="Input 44 19" xfId="7838"/>
    <cellStyle name="Input 44 2" xfId="7839"/>
    <cellStyle name="Input 44 20" xfId="7840"/>
    <cellStyle name="Input 44 21" xfId="7841"/>
    <cellStyle name="Input 44 3" xfId="7842"/>
    <cellStyle name="Input 44 4" xfId="7843"/>
    <cellStyle name="Input 44 5" xfId="7844"/>
    <cellStyle name="Input 44 6" xfId="7845"/>
    <cellStyle name="Input 44 7" xfId="7846"/>
    <cellStyle name="Input 44 8" xfId="7847"/>
    <cellStyle name="Input 44 9" xfId="7848"/>
    <cellStyle name="Input 45" xfId="2633"/>
    <cellStyle name="Input 45 10" xfId="7849"/>
    <cellStyle name="Input 45 11" xfId="7850"/>
    <cellStyle name="Input 45 12" xfId="7851"/>
    <cellStyle name="Input 45 13" xfId="7852"/>
    <cellStyle name="Input 45 14" xfId="7853"/>
    <cellStyle name="Input 45 15" xfId="7854"/>
    <cellStyle name="Input 45 16" xfId="7855"/>
    <cellStyle name="Input 45 17" xfId="7856"/>
    <cellStyle name="Input 45 18" xfId="7857"/>
    <cellStyle name="Input 45 19" xfId="7858"/>
    <cellStyle name="Input 45 2" xfId="7859"/>
    <cellStyle name="Input 45 20" xfId="7860"/>
    <cellStyle name="Input 45 21" xfId="7861"/>
    <cellStyle name="Input 45 3" xfId="7862"/>
    <cellStyle name="Input 45 4" xfId="7863"/>
    <cellStyle name="Input 45 5" xfId="7864"/>
    <cellStyle name="Input 45 6" xfId="7865"/>
    <cellStyle name="Input 45 7" xfId="7866"/>
    <cellStyle name="Input 45 8" xfId="7867"/>
    <cellStyle name="Input 45 9" xfId="7868"/>
    <cellStyle name="Input 46" xfId="2634"/>
    <cellStyle name="Input 46 10" xfId="7869"/>
    <cellStyle name="Input 46 11" xfId="7870"/>
    <cellStyle name="Input 46 12" xfId="7871"/>
    <cellStyle name="Input 46 13" xfId="7872"/>
    <cellStyle name="Input 46 14" xfId="7873"/>
    <cellStyle name="Input 46 15" xfId="7874"/>
    <cellStyle name="Input 46 16" xfId="7875"/>
    <cellStyle name="Input 46 17" xfId="7876"/>
    <cellStyle name="Input 46 18" xfId="7877"/>
    <cellStyle name="Input 46 19" xfId="7878"/>
    <cellStyle name="Input 46 2" xfId="7879"/>
    <cellStyle name="Input 46 20" xfId="7880"/>
    <cellStyle name="Input 46 21" xfId="7881"/>
    <cellStyle name="Input 46 3" xfId="7882"/>
    <cellStyle name="Input 46 4" xfId="7883"/>
    <cellStyle name="Input 46 5" xfId="7884"/>
    <cellStyle name="Input 46 6" xfId="7885"/>
    <cellStyle name="Input 46 7" xfId="7886"/>
    <cellStyle name="Input 46 8" xfId="7887"/>
    <cellStyle name="Input 46 9" xfId="7888"/>
    <cellStyle name="Input 47" xfId="2635"/>
    <cellStyle name="Input 47 10" xfId="7889"/>
    <cellStyle name="Input 47 11" xfId="7890"/>
    <cellStyle name="Input 47 12" xfId="7891"/>
    <cellStyle name="Input 47 13" xfId="7892"/>
    <cellStyle name="Input 47 14" xfId="7893"/>
    <cellStyle name="Input 47 15" xfId="7894"/>
    <cellStyle name="Input 47 16" xfId="7895"/>
    <cellStyle name="Input 47 17" xfId="7896"/>
    <cellStyle name="Input 47 18" xfId="7897"/>
    <cellStyle name="Input 47 19" xfId="7898"/>
    <cellStyle name="Input 47 2" xfId="7899"/>
    <cellStyle name="Input 47 20" xfId="7900"/>
    <cellStyle name="Input 47 21" xfId="7901"/>
    <cellStyle name="Input 47 3" xfId="7902"/>
    <cellStyle name="Input 47 4" xfId="7903"/>
    <cellStyle name="Input 47 5" xfId="7904"/>
    <cellStyle name="Input 47 6" xfId="7905"/>
    <cellStyle name="Input 47 7" xfId="7906"/>
    <cellStyle name="Input 47 8" xfId="7907"/>
    <cellStyle name="Input 47 9" xfId="7908"/>
    <cellStyle name="Input 48" xfId="2636"/>
    <cellStyle name="Input 48 10" xfId="7909"/>
    <cellStyle name="Input 48 11" xfId="7910"/>
    <cellStyle name="Input 48 12" xfId="7911"/>
    <cellStyle name="Input 48 13" xfId="7912"/>
    <cellStyle name="Input 48 14" xfId="7913"/>
    <cellStyle name="Input 48 15" xfId="7914"/>
    <cellStyle name="Input 48 16" xfId="7915"/>
    <cellStyle name="Input 48 17" xfId="7916"/>
    <cellStyle name="Input 48 18" xfId="7917"/>
    <cellStyle name="Input 48 19" xfId="7918"/>
    <cellStyle name="Input 48 2" xfId="7919"/>
    <cellStyle name="Input 48 20" xfId="7920"/>
    <cellStyle name="Input 48 21" xfId="7921"/>
    <cellStyle name="Input 48 3" xfId="7922"/>
    <cellStyle name="Input 48 4" xfId="7923"/>
    <cellStyle name="Input 48 5" xfId="7924"/>
    <cellStyle name="Input 48 6" xfId="7925"/>
    <cellStyle name="Input 48 7" xfId="7926"/>
    <cellStyle name="Input 48 8" xfId="7927"/>
    <cellStyle name="Input 48 9" xfId="7928"/>
    <cellStyle name="Input 49" xfId="2637"/>
    <cellStyle name="Input 49 10" xfId="7929"/>
    <cellStyle name="Input 49 11" xfId="7930"/>
    <cellStyle name="Input 49 12" xfId="7931"/>
    <cellStyle name="Input 49 13" xfId="7932"/>
    <cellStyle name="Input 49 14" xfId="7933"/>
    <cellStyle name="Input 49 15" xfId="7934"/>
    <cellStyle name="Input 49 16" xfId="7935"/>
    <cellStyle name="Input 49 17" xfId="7936"/>
    <cellStyle name="Input 49 18" xfId="7937"/>
    <cellStyle name="Input 49 19" xfId="7938"/>
    <cellStyle name="Input 49 2" xfId="7939"/>
    <cellStyle name="Input 49 20" xfId="7940"/>
    <cellStyle name="Input 49 21" xfId="7941"/>
    <cellStyle name="Input 49 3" xfId="7942"/>
    <cellStyle name="Input 49 4" xfId="7943"/>
    <cellStyle name="Input 49 5" xfId="7944"/>
    <cellStyle name="Input 49 6" xfId="7945"/>
    <cellStyle name="Input 49 7" xfId="7946"/>
    <cellStyle name="Input 49 8" xfId="7947"/>
    <cellStyle name="Input 49 9" xfId="7948"/>
    <cellStyle name="Input 5" xfId="2638"/>
    <cellStyle name="Input 5 10" xfId="7949"/>
    <cellStyle name="Input 5 11" xfId="7950"/>
    <cellStyle name="Input 5 12" xfId="7951"/>
    <cellStyle name="Input 5 13" xfId="7952"/>
    <cellStyle name="Input 5 14" xfId="7953"/>
    <cellStyle name="Input 5 15" xfId="7954"/>
    <cellStyle name="Input 5 16" xfId="7955"/>
    <cellStyle name="Input 5 17" xfId="7956"/>
    <cellStyle name="Input 5 18" xfId="7957"/>
    <cellStyle name="Input 5 19" xfId="7958"/>
    <cellStyle name="Input 5 2" xfId="7959"/>
    <cellStyle name="Input 5 20" xfId="7960"/>
    <cellStyle name="Input 5 21" xfId="7961"/>
    <cellStyle name="Input 5 3" xfId="7962"/>
    <cellStyle name="Input 5 4" xfId="7963"/>
    <cellStyle name="Input 5 5" xfId="7964"/>
    <cellStyle name="Input 5 6" xfId="7965"/>
    <cellStyle name="Input 5 7" xfId="7966"/>
    <cellStyle name="Input 5 8" xfId="7967"/>
    <cellStyle name="Input 5 9" xfId="7968"/>
    <cellStyle name="Input 50" xfId="2639"/>
    <cellStyle name="Input 50 10" xfId="7969"/>
    <cellStyle name="Input 50 11" xfId="7970"/>
    <cellStyle name="Input 50 12" xfId="7971"/>
    <cellStyle name="Input 50 13" xfId="7972"/>
    <cellStyle name="Input 50 14" xfId="7973"/>
    <cellStyle name="Input 50 15" xfId="7974"/>
    <cellStyle name="Input 50 16" xfId="7975"/>
    <cellStyle name="Input 50 17" xfId="7976"/>
    <cellStyle name="Input 50 18" xfId="7977"/>
    <cellStyle name="Input 50 19" xfId="7978"/>
    <cellStyle name="Input 50 2" xfId="7979"/>
    <cellStyle name="Input 50 20" xfId="7980"/>
    <cellStyle name="Input 50 21" xfId="7981"/>
    <cellStyle name="Input 50 3" xfId="7982"/>
    <cellStyle name="Input 50 4" xfId="7983"/>
    <cellStyle name="Input 50 5" xfId="7984"/>
    <cellStyle name="Input 50 6" xfId="7985"/>
    <cellStyle name="Input 50 7" xfId="7986"/>
    <cellStyle name="Input 50 8" xfId="7987"/>
    <cellStyle name="Input 50 9" xfId="7988"/>
    <cellStyle name="Input 51" xfId="2640"/>
    <cellStyle name="Input 51 10" xfId="7989"/>
    <cellStyle name="Input 51 11" xfId="7990"/>
    <cellStyle name="Input 51 12" xfId="7991"/>
    <cellStyle name="Input 51 13" xfId="7992"/>
    <cellStyle name="Input 51 14" xfId="7993"/>
    <cellStyle name="Input 51 15" xfId="7994"/>
    <cellStyle name="Input 51 16" xfId="7995"/>
    <cellStyle name="Input 51 17" xfId="7996"/>
    <cellStyle name="Input 51 18" xfId="7997"/>
    <cellStyle name="Input 51 19" xfId="7998"/>
    <cellStyle name="Input 51 2" xfId="7999"/>
    <cellStyle name="Input 51 20" xfId="8000"/>
    <cellStyle name="Input 51 21" xfId="8001"/>
    <cellStyle name="Input 51 3" xfId="8002"/>
    <cellStyle name="Input 51 4" xfId="8003"/>
    <cellStyle name="Input 51 5" xfId="8004"/>
    <cellStyle name="Input 51 6" xfId="8005"/>
    <cellStyle name="Input 51 7" xfId="8006"/>
    <cellStyle name="Input 51 8" xfId="8007"/>
    <cellStyle name="Input 51 9" xfId="8008"/>
    <cellStyle name="Input 52" xfId="2641"/>
    <cellStyle name="Input 52 10" xfId="8009"/>
    <cellStyle name="Input 52 11" xfId="8010"/>
    <cellStyle name="Input 52 12" xfId="8011"/>
    <cellStyle name="Input 52 13" xfId="8012"/>
    <cellStyle name="Input 52 14" xfId="8013"/>
    <cellStyle name="Input 52 15" xfId="8014"/>
    <cellStyle name="Input 52 16" xfId="8015"/>
    <cellStyle name="Input 52 17" xfId="8016"/>
    <cellStyle name="Input 52 18" xfId="8017"/>
    <cellStyle name="Input 52 19" xfId="8018"/>
    <cellStyle name="Input 52 2" xfId="8019"/>
    <cellStyle name="Input 52 20" xfId="8020"/>
    <cellStyle name="Input 52 21" xfId="8021"/>
    <cellStyle name="Input 52 3" xfId="8022"/>
    <cellStyle name="Input 52 4" xfId="8023"/>
    <cellStyle name="Input 52 5" xfId="8024"/>
    <cellStyle name="Input 52 6" xfId="8025"/>
    <cellStyle name="Input 52 7" xfId="8026"/>
    <cellStyle name="Input 52 8" xfId="8027"/>
    <cellStyle name="Input 52 9" xfId="8028"/>
    <cellStyle name="Input 53" xfId="2642"/>
    <cellStyle name="Input 53 10" xfId="8029"/>
    <cellStyle name="Input 53 11" xfId="8030"/>
    <cellStyle name="Input 53 12" xfId="8031"/>
    <cellStyle name="Input 53 13" xfId="8032"/>
    <cellStyle name="Input 53 14" xfId="8033"/>
    <cellStyle name="Input 53 15" xfId="8034"/>
    <cellStyle name="Input 53 16" xfId="8035"/>
    <cellStyle name="Input 53 17" xfId="8036"/>
    <cellStyle name="Input 53 18" xfId="8037"/>
    <cellStyle name="Input 53 19" xfId="8038"/>
    <cellStyle name="Input 53 2" xfId="8039"/>
    <cellStyle name="Input 53 20" xfId="8040"/>
    <cellStyle name="Input 53 21" xfId="8041"/>
    <cellStyle name="Input 53 3" xfId="8042"/>
    <cellStyle name="Input 53 4" xfId="8043"/>
    <cellStyle name="Input 53 5" xfId="8044"/>
    <cellStyle name="Input 53 6" xfId="8045"/>
    <cellStyle name="Input 53 7" xfId="8046"/>
    <cellStyle name="Input 53 8" xfId="8047"/>
    <cellStyle name="Input 53 9" xfId="8048"/>
    <cellStyle name="Input 54" xfId="2643"/>
    <cellStyle name="Input 54 10" xfId="8049"/>
    <cellStyle name="Input 54 11" xfId="8050"/>
    <cellStyle name="Input 54 12" xfId="8051"/>
    <cellStyle name="Input 54 13" xfId="8052"/>
    <cellStyle name="Input 54 14" xfId="8053"/>
    <cellStyle name="Input 54 15" xfId="8054"/>
    <cellStyle name="Input 54 16" xfId="8055"/>
    <cellStyle name="Input 54 17" xfId="8056"/>
    <cellStyle name="Input 54 18" xfId="8057"/>
    <cellStyle name="Input 54 19" xfId="8058"/>
    <cellStyle name="Input 54 2" xfId="8059"/>
    <cellStyle name="Input 54 20" xfId="8060"/>
    <cellStyle name="Input 54 21" xfId="8061"/>
    <cellStyle name="Input 54 3" xfId="8062"/>
    <cellStyle name="Input 54 4" xfId="8063"/>
    <cellStyle name="Input 54 5" xfId="8064"/>
    <cellStyle name="Input 54 6" xfId="8065"/>
    <cellStyle name="Input 54 7" xfId="8066"/>
    <cellStyle name="Input 54 8" xfId="8067"/>
    <cellStyle name="Input 54 9" xfId="8068"/>
    <cellStyle name="Input 55" xfId="2644"/>
    <cellStyle name="Input 55 10" xfId="8069"/>
    <cellStyle name="Input 55 11" xfId="8070"/>
    <cellStyle name="Input 55 12" xfId="8071"/>
    <cellStyle name="Input 55 13" xfId="8072"/>
    <cellStyle name="Input 55 14" xfId="8073"/>
    <cellStyle name="Input 55 15" xfId="8074"/>
    <cellStyle name="Input 55 16" xfId="8075"/>
    <cellStyle name="Input 55 17" xfId="8076"/>
    <cellStyle name="Input 55 18" xfId="8077"/>
    <cellStyle name="Input 55 19" xfId="8078"/>
    <cellStyle name="Input 55 2" xfId="8079"/>
    <cellStyle name="Input 55 20" xfId="8080"/>
    <cellStyle name="Input 55 21" xfId="8081"/>
    <cellStyle name="Input 55 3" xfId="8082"/>
    <cellStyle name="Input 55 4" xfId="8083"/>
    <cellStyle name="Input 55 5" xfId="8084"/>
    <cellStyle name="Input 55 6" xfId="8085"/>
    <cellStyle name="Input 55 7" xfId="8086"/>
    <cellStyle name="Input 55 8" xfId="8087"/>
    <cellStyle name="Input 55 9" xfId="8088"/>
    <cellStyle name="Input 56" xfId="2645"/>
    <cellStyle name="Input 56 10" xfId="8089"/>
    <cellStyle name="Input 56 11" xfId="8090"/>
    <cellStyle name="Input 56 12" xfId="8091"/>
    <cellStyle name="Input 56 13" xfId="8092"/>
    <cellStyle name="Input 56 14" xfId="8093"/>
    <cellStyle name="Input 56 15" xfId="8094"/>
    <cellStyle name="Input 56 16" xfId="8095"/>
    <cellStyle name="Input 56 17" xfId="8096"/>
    <cellStyle name="Input 56 18" xfId="8097"/>
    <cellStyle name="Input 56 19" xfId="8098"/>
    <cellStyle name="Input 56 2" xfId="8099"/>
    <cellStyle name="Input 56 20" xfId="8100"/>
    <cellStyle name="Input 56 21" xfId="8101"/>
    <cellStyle name="Input 56 3" xfId="8102"/>
    <cellStyle name="Input 56 4" xfId="8103"/>
    <cellStyle name="Input 56 5" xfId="8104"/>
    <cellStyle name="Input 56 6" xfId="8105"/>
    <cellStyle name="Input 56 7" xfId="8106"/>
    <cellStyle name="Input 56 8" xfId="8107"/>
    <cellStyle name="Input 56 9" xfId="8108"/>
    <cellStyle name="Input 57" xfId="2646"/>
    <cellStyle name="Input 57 10" xfId="8109"/>
    <cellStyle name="Input 57 11" xfId="8110"/>
    <cellStyle name="Input 57 12" xfId="8111"/>
    <cellStyle name="Input 57 13" xfId="8112"/>
    <cellStyle name="Input 57 14" xfId="8113"/>
    <cellStyle name="Input 57 15" xfId="8114"/>
    <cellStyle name="Input 57 16" xfId="8115"/>
    <cellStyle name="Input 57 17" xfId="8116"/>
    <cellStyle name="Input 57 18" xfId="8117"/>
    <cellStyle name="Input 57 19" xfId="8118"/>
    <cellStyle name="Input 57 2" xfId="8119"/>
    <cellStyle name="Input 57 20" xfId="8120"/>
    <cellStyle name="Input 57 21" xfId="8121"/>
    <cellStyle name="Input 57 3" xfId="8122"/>
    <cellStyle name="Input 57 4" xfId="8123"/>
    <cellStyle name="Input 57 5" xfId="8124"/>
    <cellStyle name="Input 57 6" xfId="8125"/>
    <cellStyle name="Input 57 7" xfId="8126"/>
    <cellStyle name="Input 57 8" xfId="8127"/>
    <cellStyle name="Input 57 9" xfId="8128"/>
    <cellStyle name="Input 58" xfId="2647"/>
    <cellStyle name="Input 58 10" xfId="8129"/>
    <cellStyle name="Input 58 11" xfId="8130"/>
    <cellStyle name="Input 58 12" xfId="8131"/>
    <cellStyle name="Input 58 13" xfId="8132"/>
    <cellStyle name="Input 58 14" xfId="8133"/>
    <cellStyle name="Input 58 15" xfId="8134"/>
    <cellStyle name="Input 58 16" xfId="8135"/>
    <cellStyle name="Input 58 17" xfId="8136"/>
    <cellStyle name="Input 58 18" xfId="8137"/>
    <cellStyle name="Input 58 19" xfId="8138"/>
    <cellStyle name="Input 58 2" xfId="8139"/>
    <cellStyle name="Input 58 20" xfId="8140"/>
    <cellStyle name="Input 58 21" xfId="8141"/>
    <cellStyle name="Input 58 3" xfId="8142"/>
    <cellStyle name="Input 58 4" xfId="8143"/>
    <cellStyle name="Input 58 5" xfId="8144"/>
    <cellStyle name="Input 58 6" xfId="8145"/>
    <cellStyle name="Input 58 7" xfId="8146"/>
    <cellStyle name="Input 58 8" xfId="8147"/>
    <cellStyle name="Input 58 9" xfId="8148"/>
    <cellStyle name="Input 59" xfId="2648"/>
    <cellStyle name="Input 59 10" xfId="8149"/>
    <cellStyle name="Input 59 11" xfId="8150"/>
    <cellStyle name="Input 59 12" xfId="8151"/>
    <cellStyle name="Input 59 13" xfId="8152"/>
    <cellStyle name="Input 59 14" xfId="8153"/>
    <cellStyle name="Input 59 15" xfId="8154"/>
    <cellStyle name="Input 59 16" xfId="8155"/>
    <cellStyle name="Input 59 17" xfId="8156"/>
    <cellStyle name="Input 59 18" xfId="8157"/>
    <cellStyle name="Input 59 19" xfId="8158"/>
    <cellStyle name="Input 59 2" xfId="8159"/>
    <cellStyle name="Input 59 20" xfId="8160"/>
    <cellStyle name="Input 59 21" xfId="8161"/>
    <cellStyle name="Input 59 3" xfId="8162"/>
    <cellStyle name="Input 59 4" xfId="8163"/>
    <cellStyle name="Input 59 5" xfId="8164"/>
    <cellStyle name="Input 59 6" xfId="8165"/>
    <cellStyle name="Input 59 7" xfId="8166"/>
    <cellStyle name="Input 59 8" xfId="8167"/>
    <cellStyle name="Input 59 9" xfId="8168"/>
    <cellStyle name="Input 6" xfId="2649"/>
    <cellStyle name="Input 6 10" xfId="8169"/>
    <cellStyle name="Input 6 11" xfId="8170"/>
    <cellStyle name="Input 6 12" xfId="8171"/>
    <cellStyle name="Input 6 13" xfId="8172"/>
    <cellStyle name="Input 6 14" xfId="8173"/>
    <cellStyle name="Input 6 15" xfId="8174"/>
    <cellStyle name="Input 6 16" xfId="8175"/>
    <cellStyle name="Input 6 17" xfId="8176"/>
    <cellStyle name="Input 6 18" xfId="8177"/>
    <cellStyle name="Input 6 19" xfId="8178"/>
    <cellStyle name="Input 6 2" xfId="8179"/>
    <cellStyle name="Input 6 20" xfId="8180"/>
    <cellStyle name="Input 6 21" xfId="8181"/>
    <cellStyle name="Input 6 3" xfId="8182"/>
    <cellStyle name="Input 6 4" xfId="8183"/>
    <cellStyle name="Input 6 5" xfId="8184"/>
    <cellStyle name="Input 6 6" xfId="8185"/>
    <cellStyle name="Input 6 7" xfId="8186"/>
    <cellStyle name="Input 6 8" xfId="8187"/>
    <cellStyle name="Input 6 9" xfId="8188"/>
    <cellStyle name="Input 60" xfId="8189"/>
    <cellStyle name="Input 61" xfId="8190"/>
    <cellStyle name="Input 62" xfId="8191"/>
    <cellStyle name="Input 63" xfId="8192"/>
    <cellStyle name="Input 64" xfId="8193"/>
    <cellStyle name="Input 65" xfId="8194"/>
    <cellStyle name="Input 66" xfId="8195"/>
    <cellStyle name="Input 67" xfId="8196"/>
    <cellStyle name="Input 68" xfId="8197"/>
    <cellStyle name="Input 69" xfId="8198"/>
    <cellStyle name="Input 7" xfId="2650"/>
    <cellStyle name="Input 7 10" xfId="8199"/>
    <cellStyle name="Input 7 11" xfId="8200"/>
    <cellStyle name="Input 7 12" xfId="8201"/>
    <cellStyle name="Input 7 13" xfId="8202"/>
    <cellStyle name="Input 7 14" xfId="8203"/>
    <cellStyle name="Input 7 15" xfId="8204"/>
    <cellStyle name="Input 7 16" xfId="8205"/>
    <cellStyle name="Input 7 17" xfId="8206"/>
    <cellStyle name="Input 7 18" xfId="8207"/>
    <cellStyle name="Input 7 19" xfId="8208"/>
    <cellStyle name="Input 7 2" xfId="8209"/>
    <cellStyle name="Input 7 20" xfId="8210"/>
    <cellStyle name="Input 7 21" xfId="8211"/>
    <cellStyle name="Input 7 3" xfId="8212"/>
    <cellStyle name="Input 7 4" xfId="8213"/>
    <cellStyle name="Input 7 5" xfId="8214"/>
    <cellStyle name="Input 7 6" xfId="8215"/>
    <cellStyle name="Input 7 7" xfId="8216"/>
    <cellStyle name="Input 7 8" xfId="8217"/>
    <cellStyle name="Input 7 9" xfId="8218"/>
    <cellStyle name="Input 70" xfId="8219"/>
    <cellStyle name="Input 71" xfId="8220"/>
    <cellStyle name="Input 72" xfId="8221"/>
    <cellStyle name="Input 73" xfId="8222"/>
    <cellStyle name="Input 74" xfId="8223"/>
    <cellStyle name="Input 75" xfId="8224"/>
    <cellStyle name="Input 76" xfId="8225"/>
    <cellStyle name="Input 77" xfId="8226"/>
    <cellStyle name="Input 78" xfId="8227"/>
    <cellStyle name="Input 79" xfId="8228"/>
    <cellStyle name="Input 8" xfId="2651"/>
    <cellStyle name="Input 8 10" xfId="8229"/>
    <cellStyle name="Input 8 11" xfId="8230"/>
    <cellStyle name="Input 8 12" xfId="8231"/>
    <cellStyle name="Input 8 13" xfId="8232"/>
    <cellStyle name="Input 8 14" xfId="8233"/>
    <cellStyle name="Input 8 15" xfId="8234"/>
    <cellStyle name="Input 8 16" xfId="8235"/>
    <cellStyle name="Input 8 17" xfId="8236"/>
    <cellStyle name="Input 8 18" xfId="8237"/>
    <cellStyle name="Input 8 19" xfId="8238"/>
    <cellStyle name="Input 8 2" xfId="8239"/>
    <cellStyle name="Input 8 20" xfId="8240"/>
    <cellStyle name="Input 8 21" xfId="8241"/>
    <cellStyle name="Input 8 3" xfId="8242"/>
    <cellStyle name="Input 8 4" xfId="8243"/>
    <cellStyle name="Input 8 5" xfId="8244"/>
    <cellStyle name="Input 8 6" xfId="8245"/>
    <cellStyle name="Input 8 7" xfId="8246"/>
    <cellStyle name="Input 8 8" xfId="8247"/>
    <cellStyle name="Input 8 9" xfId="8248"/>
    <cellStyle name="Input 9" xfId="2652"/>
    <cellStyle name="Input 9 10" xfId="8249"/>
    <cellStyle name="Input 9 11" xfId="8250"/>
    <cellStyle name="Input 9 12" xfId="8251"/>
    <cellStyle name="Input 9 13" xfId="8252"/>
    <cellStyle name="Input 9 14" xfId="8253"/>
    <cellStyle name="Input 9 15" xfId="8254"/>
    <cellStyle name="Input 9 16" xfId="8255"/>
    <cellStyle name="Input 9 17" xfId="8256"/>
    <cellStyle name="Input 9 18" xfId="8257"/>
    <cellStyle name="Input 9 19" xfId="8258"/>
    <cellStyle name="Input 9 2" xfId="8259"/>
    <cellStyle name="Input 9 20" xfId="8260"/>
    <cellStyle name="Input 9 21" xfId="8261"/>
    <cellStyle name="Input 9 3" xfId="8262"/>
    <cellStyle name="Input 9 4" xfId="8263"/>
    <cellStyle name="Input 9 5" xfId="8264"/>
    <cellStyle name="Input 9 6" xfId="8265"/>
    <cellStyle name="Input 9 7" xfId="8266"/>
    <cellStyle name="Input 9 8" xfId="8267"/>
    <cellStyle name="Input 9 9" xfId="8268"/>
    <cellStyle name="Input Cells" xfId="16793"/>
    <cellStyle name="Ledger 17 x 11 in" xfId="9"/>
    <cellStyle name="Line" xfId="16794"/>
    <cellStyle name="Link Currency (0)" xfId="16795"/>
    <cellStyle name="Link Currency (2)" xfId="16796"/>
    <cellStyle name="Link Units (0)" xfId="16797"/>
    <cellStyle name="Link Units (1)" xfId="16798"/>
    <cellStyle name="Link Units (2)" xfId="16799"/>
    <cellStyle name="Linked Cell 10" xfId="2653"/>
    <cellStyle name="Linked Cell 10 2" xfId="8269"/>
    <cellStyle name="Linked Cell 11" xfId="2654"/>
    <cellStyle name="Linked Cell 11 2" xfId="8270"/>
    <cellStyle name="Linked Cell 12" xfId="2655"/>
    <cellStyle name="Linked Cell 12 2" xfId="8271"/>
    <cellStyle name="Linked Cell 13" xfId="2656"/>
    <cellStyle name="Linked Cell 13 2" xfId="8272"/>
    <cellStyle name="Linked Cell 14" xfId="2657"/>
    <cellStyle name="Linked Cell 14 2" xfId="8273"/>
    <cellStyle name="Linked Cell 15" xfId="2658"/>
    <cellStyle name="Linked Cell 15 2" xfId="8274"/>
    <cellStyle name="Linked Cell 16" xfId="2659"/>
    <cellStyle name="Linked Cell 16 2" xfId="8275"/>
    <cellStyle name="Linked Cell 17" xfId="2660"/>
    <cellStyle name="Linked Cell 17 2" xfId="8276"/>
    <cellStyle name="Linked Cell 18" xfId="2661"/>
    <cellStyle name="Linked Cell 18 2" xfId="8277"/>
    <cellStyle name="Linked Cell 19" xfId="2662"/>
    <cellStyle name="Linked Cell 19 2" xfId="8278"/>
    <cellStyle name="Linked Cell 2" xfId="2663"/>
    <cellStyle name="Linked Cell 2 2" xfId="2664"/>
    <cellStyle name="Linked Cell 2 2 2" xfId="8279"/>
    <cellStyle name="Linked Cell 2 3" xfId="8280"/>
    <cellStyle name="Linked Cell 20" xfId="2665"/>
    <cellStyle name="Linked Cell 20 2" xfId="8281"/>
    <cellStyle name="Linked Cell 21" xfId="2666"/>
    <cellStyle name="Linked Cell 21 2" xfId="8282"/>
    <cellStyle name="Linked Cell 22" xfId="2667"/>
    <cellStyle name="Linked Cell 22 2" xfId="8283"/>
    <cellStyle name="Linked Cell 23" xfId="2668"/>
    <cellStyle name="Linked Cell 23 2" xfId="8284"/>
    <cellStyle name="Linked Cell 24" xfId="2669"/>
    <cellStyle name="Linked Cell 24 2" xfId="8285"/>
    <cellStyle name="Linked Cell 25" xfId="2670"/>
    <cellStyle name="Linked Cell 25 2" xfId="8286"/>
    <cellStyle name="Linked Cell 26" xfId="2671"/>
    <cellStyle name="Linked Cell 26 2" xfId="8287"/>
    <cellStyle name="Linked Cell 27" xfId="2672"/>
    <cellStyle name="Linked Cell 27 2" xfId="8288"/>
    <cellStyle name="Linked Cell 28" xfId="2673"/>
    <cellStyle name="Linked Cell 28 2" xfId="8289"/>
    <cellStyle name="Linked Cell 29" xfId="2674"/>
    <cellStyle name="Linked Cell 29 2" xfId="8290"/>
    <cellStyle name="Linked Cell 3" xfId="2675"/>
    <cellStyle name="Linked Cell 3 2" xfId="8291"/>
    <cellStyle name="Linked Cell 30" xfId="2676"/>
    <cellStyle name="Linked Cell 30 2" xfId="8292"/>
    <cellStyle name="Linked Cell 31" xfId="2677"/>
    <cellStyle name="Linked Cell 31 2" xfId="8293"/>
    <cellStyle name="Linked Cell 32" xfId="2678"/>
    <cellStyle name="Linked Cell 32 2" xfId="8294"/>
    <cellStyle name="Linked Cell 33" xfId="2679"/>
    <cellStyle name="Linked Cell 33 2" xfId="8295"/>
    <cellStyle name="Linked Cell 34" xfId="2680"/>
    <cellStyle name="Linked Cell 34 2" xfId="8296"/>
    <cellStyle name="Linked Cell 35" xfId="2681"/>
    <cellStyle name="Linked Cell 35 2" xfId="8297"/>
    <cellStyle name="Linked Cell 36" xfId="2682"/>
    <cellStyle name="Linked Cell 36 2" xfId="8298"/>
    <cellStyle name="Linked Cell 37" xfId="2683"/>
    <cellStyle name="Linked Cell 37 2" xfId="8299"/>
    <cellStyle name="Linked Cell 38" xfId="2684"/>
    <cellStyle name="Linked Cell 38 2" xfId="8300"/>
    <cellStyle name="Linked Cell 39" xfId="2685"/>
    <cellStyle name="Linked Cell 39 2" xfId="8301"/>
    <cellStyle name="Linked Cell 4" xfId="2686"/>
    <cellStyle name="Linked Cell 4 2" xfId="8302"/>
    <cellStyle name="Linked Cell 40" xfId="2687"/>
    <cellStyle name="Linked Cell 40 2" xfId="8303"/>
    <cellStyle name="Linked Cell 41" xfId="2688"/>
    <cellStyle name="Linked Cell 41 2" xfId="8304"/>
    <cellStyle name="Linked Cell 42" xfId="2689"/>
    <cellStyle name="Linked Cell 42 2" xfId="8305"/>
    <cellStyle name="Linked Cell 43" xfId="2690"/>
    <cellStyle name="Linked Cell 43 2" xfId="8306"/>
    <cellStyle name="Linked Cell 44" xfId="2691"/>
    <cellStyle name="Linked Cell 44 2" xfId="8307"/>
    <cellStyle name="Linked Cell 45" xfId="2692"/>
    <cellStyle name="Linked Cell 45 2" xfId="8308"/>
    <cellStyle name="Linked Cell 46" xfId="2693"/>
    <cellStyle name="Linked Cell 46 2" xfId="8309"/>
    <cellStyle name="Linked Cell 47" xfId="2694"/>
    <cellStyle name="Linked Cell 47 2" xfId="8310"/>
    <cellStyle name="Linked Cell 48" xfId="2695"/>
    <cellStyle name="Linked Cell 48 2" xfId="8311"/>
    <cellStyle name="Linked Cell 49" xfId="2696"/>
    <cellStyle name="Linked Cell 49 2" xfId="8312"/>
    <cellStyle name="Linked Cell 5" xfId="2697"/>
    <cellStyle name="Linked Cell 5 2" xfId="8313"/>
    <cellStyle name="Linked Cell 50" xfId="2698"/>
    <cellStyle name="Linked Cell 50 2" xfId="8314"/>
    <cellStyle name="Linked Cell 51" xfId="2699"/>
    <cellStyle name="Linked Cell 51 2" xfId="8315"/>
    <cellStyle name="Linked Cell 52" xfId="2700"/>
    <cellStyle name="Linked Cell 52 2" xfId="8316"/>
    <cellStyle name="Linked Cell 53" xfId="2701"/>
    <cellStyle name="Linked Cell 53 2" xfId="8317"/>
    <cellStyle name="Linked Cell 54" xfId="2702"/>
    <cellStyle name="Linked Cell 54 2" xfId="8318"/>
    <cellStyle name="Linked Cell 55" xfId="2703"/>
    <cellStyle name="Linked Cell 55 2" xfId="8319"/>
    <cellStyle name="Linked Cell 56" xfId="2704"/>
    <cellStyle name="Linked Cell 56 2" xfId="8320"/>
    <cellStyle name="Linked Cell 57" xfId="2705"/>
    <cellStyle name="Linked Cell 57 2" xfId="8321"/>
    <cellStyle name="Linked Cell 58" xfId="2706"/>
    <cellStyle name="Linked Cell 58 2" xfId="8322"/>
    <cellStyle name="Linked Cell 59" xfId="2707"/>
    <cellStyle name="Linked Cell 59 2" xfId="8323"/>
    <cellStyle name="Linked Cell 6" xfId="2708"/>
    <cellStyle name="Linked Cell 6 2" xfId="8324"/>
    <cellStyle name="Linked Cell 60" xfId="8325"/>
    <cellStyle name="Linked Cell 7" xfId="2709"/>
    <cellStyle name="Linked Cell 7 2" xfId="8326"/>
    <cellStyle name="Linked Cell 8" xfId="2710"/>
    <cellStyle name="Linked Cell 8 2" xfId="8327"/>
    <cellStyle name="Linked Cell 9" xfId="2711"/>
    <cellStyle name="Linked Cell 9 2" xfId="8328"/>
    <cellStyle name="Linked Cells" xfId="16800"/>
    <cellStyle name="Milliers [0]_      " xfId="16801"/>
    <cellStyle name="Milliers_      " xfId="16802"/>
    <cellStyle name="Model" xfId="16803"/>
    <cellStyle name="moi" xfId="16804"/>
    <cellStyle name="Mon?aire [0]_      " xfId="16805"/>
    <cellStyle name="Mon?aire_      " xfId="16806"/>
    <cellStyle name="Monétaire [0]_TARIFFS DB" xfId="16807"/>
    <cellStyle name="Monétaire_TARIFFS DB" xfId="16808"/>
    <cellStyle name="n" xfId="16809"/>
    <cellStyle name="Neutral 10" xfId="2712"/>
    <cellStyle name="Neutral 10 2" xfId="8329"/>
    <cellStyle name="Neutral 11" xfId="2713"/>
    <cellStyle name="Neutral 11 2" xfId="8330"/>
    <cellStyle name="Neutral 12" xfId="2714"/>
    <cellStyle name="Neutral 12 2" xfId="8331"/>
    <cellStyle name="Neutral 13" xfId="2715"/>
    <cellStyle name="Neutral 13 2" xfId="8332"/>
    <cellStyle name="Neutral 14" xfId="2716"/>
    <cellStyle name="Neutral 14 2" xfId="8333"/>
    <cellStyle name="Neutral 15" xfId="2717"/>
    <cellStyle name="Neutral 15 2" xfId="8334"/>
    <cellStyle name="Neutral 16" xfId="2718"/>
    <cellStyle name="Neutral 16 2" xfId="8335"/>
    <cellStyle name="Neutral 17" xfId="2719"/>
    <cellStyle name="Neutral 17 2" xfId="8336"/>
    <cellStyle name="Neutral 18" xfId="2720"/>
    <cellStyle name="Neutral 18 2" xfId="8337"/>
    <cellStyle name="Neutral 19" xfId="2721"/>
    <cellStyle name="Neutral 19 2" xfId="8338"/>
    <cellStyle name="Neutral 2" xfId="10"/>
    <cellStyle name="Neutral 2 2" xfId="2722"/>
    <cellStyle name="Neutral 2 2 2" xfId="8339"/>
    <cellStyle name="Neutral 2 3" xfId="8340"/>
    <cellStyle name="Neutral 20" xfId="2723"/>
    <cellStyle name="Neutral 20 2" xfId="8341"/>
    <cellStyle name="Neutral 21" xfId="2724"/>
    <cellStyle name="Neutral 21 2" xfId="8342"/>
    <cellStyle name="Neutral 22" xfId="2725"/>
    <cellStyle name="Neutral 22 2" xfId="8343"/>
    <cellStyle name="Neutral 23" xfId="2726"/>
    <cellStyle name="Neutral 23 2" xfId="8344"/>
    <cellStyle name="Neutral 24" xfId="2727"/>
    <cellStyle name="Neutral 24 2" xfId="8345"/>
    <cellStyle name="Neutral 25" xfId="2728"/>
    <cellStyle name="Neutral 25 2" xfId="8346"/>
    <cellStyle name="Neutral 26" xfId="2729"/>
    <cellStyle name="Neutral 26 2" xfId="8347"/>
    <cellStyle name="Neutral 27" xfId="2730"/>
    <cellStyle name="Neutral 27 2" xfId="8348"/>
    <cellStyle name="Neutral 28" xfId="2731"/>
    <cellStyle name="Neutral 28 2" xfId="8349"/>
    <cellStyle name="Neutral 29" xfId="2732"/>
    <cellStyle name="Neutral 29 2" xfId="8350"/>
    <cellStyle name="Neutral 3" xfId="2733"/>
    <cellStyle name="Neutral 3 2" xfId="8351"/>
    <cellStyle name="Neutral 30" xfId="2734"/>
    <cellStyle name="Neutral 30 2" xfId="8352"/>
    <cellStyle name="Neutral 31" xfId="2735"/>
    <cellStyle name="Neutral 31 2" xfId="8353"/>
    <cellStyle name="Neutral 32" xfId="2736"/>
    <cellStyle name="Neutral 32 2" xfId="8354"/>
    <cellStyle name="Neutral 33" xfId="2737"/>
    <cellStyle name="Neutral 33 2" xfId="8355"/>
    <cellStyle name="Neutral 34" xfId="2738"/>
    <cellStyle name="Neutral 34 2" xfId="8356"/>
    <cellStyle name="Neutral 35" xfId="2739"/>
    <cellStyle name="Neutral 35 2" xfId="8357"/>
    <cellStyle name="Neutral 36" xfId="2740"/>
    <cellStyle name="Neutral 36 2" xfId="8358"/>
    <cellStyle name="Neutral 37" xfId="2741"/>
    <cellStyle name="Neutral 37 2" xfId="8359"/>
    <cellStyle name="Neutral 38" xfId="2742"/>
    <cellStyle name="Neutral 38 2" xfId="8360"/>
    <cellStyle name="Neutral 39" xfId="2743"/>
    <cellStyle name="Neutral 39 2" xfId="8361"/>
    <cellStyle name="Neutral 4" xfId="2744"/>
    <cellStyle name="Neutral 4 2" xfId="8362"/>
    <cellStyle name="Neutral 40" xfId="2745"/>
    <cellStyle name="Neutral 40 2" xfId="8363"/>
    <cellStyle name="Neutral 41" xfId="2746"/>
    <cellStyle name="Neutral 41 2" xfId="8364"/>
    <cellStyle name="Neutral 42" xfId="2747"/>
    <cellStyle name="Neutral 42 2" xfId="8365"/>
    <cellStyle name="Neutral 43" xfId="2748"/>
    <cellStyle name="Neutral 43 2" xfId="8366"/>
    <cellStyle name="Neutral 44" xfId="2749"/>
    <cellStyle name="Neutral 44 2" xfId="8367"/>
    <cellStyle name="Neutral 45" xfId="2750"/>
    <cellStyle name="Neutral 45 2" xfId="8368"/>
    <cellStyle name="Neutral 46" xfId="2751"/>
    <cellStyle name="Neutral 46 2" xfId="8369"/>
    <cellStyle name="Neutral 47" xfId="2752"/>
    <cellStyle name="Neutral 47 2" xfId="8370"/>
    <cellStyle name="Neutral 48" xfId="2753"/>
    <cellStyle name="Neutral 48 2" xfId="8371"/>
    <cellStyle name="Neutral 49" xfId="2754"/>
    <cellStyle name="Neutral 49 2" xfId="8372"/>
    <cellStyle name="Neutral 5" xfId="2755"/>
    <cellStyle name="Neutral 5 2" xfId="8373"/>
    <cellStyle name="Neutral 50" xfId="2756"/>
    <cellStyle name="Neutral 50 2" xfId="8374"/>
    <cellStyle name="Neutral 51" xfId="2757"/>
    <cellStyle name="Neutral 51 2" xfId="8375"/>
    <cellStyle name="Neutral 52" xfId="2758"/>
    <cellStyle name="Neutral 52 2" xfId="8376"/>
    <cellStyle name="Neutral 53" xfId="2759"/>
    <cellStyle name="Neutral 53 2" xfId="8377"/>
    <cellStyle name="Neutral 54" xfId="2760"/>
    <cellStyle name="Neutral 54 2" xfId="8378"/>
    <cellStyle name="Neutral 55" xfId="2761"/>
    <cellStyle name="Neutral 55 2" xfId="8379"/>
    <cellStyle name="Neutral 56" xfId="2762"/>
    <cellStyle name="Neutral 56 2" xfId="8380"/>
    <cellStyle name="Neutral 57" xfId="2763"/>
    <cellStyle name="Neutral 57 2" xfId="8381"/>
    <cellStyle name="Neutral 58" xfId="2764"/>
    <cellStyle name="Neutral 58 2" xfId="8382"/>
    <cellStyle name="Neutral 59" xfId="2765"/>
    <cellStyle name="Neutral 59 2" xfId="8383"/>
    <cellStyle name="Neutral 6" xfId="2766"/>
    <cellStyle name="Neutral 6 2" xfId="8384"/>
    <cellStyle name="Neutral 60" xfId="8385"/>
    <cellStyle name="Neutral 7" xfId="2767"/>
    <cellStyle name="Neutral 7 2" xfId="8386"/>
    <cellStyle name="Neutral 8" xfId="2768"/>
    <cellStyle name="Neutral 8 2" xfId="8387"/>
    <cellStyle name="Neutral 9" xfId="2769"/>
    <cellStyle name="Neutral 9 2" xfId="8388"/>
    <cellStyle name="New Times Roman" xfId="16810"/>
    <cellStyle name="no dec" xfId="16811"/>
    <cellStyle name="ÑONVÒ" xfId="16812"/>
    <cellStyle name="Normal" xfId="0" builtinId="0"/>
    <cellStyle name="Normal - Style1" xfId="16813"/>
    <cellStyle name="Normal - 유형1" xfId="16814"/>
    <cellStyle name="Normal 10" xfId="11"/>
    <cellStyle name="Normal 10 2" xfId="8389"/>
    <cellStyle name="Normal 11" xfId="2770"/>
    <cellStyle name="Normal 11 2" xfId="8390"/>
    <cellStyle name="Normal 12" xfId="12"/>
    <cellStyle name="Normal 12 10" xfId="2771"/>
    <cellStyle name="Normal 12 10 2" xfId="8391"/>
    <cellStyle name="Normal 12 11" xfId="2772"/>
    <cellStyle name="Normal 12 11 2" xfId="8392"/>
    <cellStyle name="Normal 12 12" xfId="2773"/>
    <cellStyle name="Normal 12 12 2" xfId="8393"/>
    <cellStyle name="Normal 12 13" xfId="2774"/>
    <cellStyle name="Normal 12 13 2" xfId="8394"/>
    <cellStyle name="Normal 12 14" xfId="8395"/>
    <cellStyle name="Normal 12 2" xfId="2775"/>
    <cellStyle name="Normal 12 2 2" xfId="8396"/>
    <cellStyle name="Normal 12 3" xfId="2776"/>
    <cellStyle name="Normal 12 3 2" xfId="8397"/>
    <cellStyle name="Normal 12 4" xfId="2777"/>
    <cellStyle name="Normal 12 4 2" xfId="8398"/>
    <cellStyle name="Normal 12 5" xfId="2778"/>
    <cellStyle name="Normal 12 5 2" xfId="8399"/>
    <cellStyle name="Normal 12 6" xfId="2779"/>
    <cellStyle name="Normal 12 6 2" xfId="8400"/>
    <cellStyle name="Normal 12 7" xfId="2780"/>
    <cellStyle name="Normal 12 7 2" xfId="8401"/>
    <cellStyle name="Normal 12 8" xfId="2781"/>
    <cellStyle name="Normal 12 8 2" xfId="8402"/>
    <cellStyle name="Normal 12 9" xfId="2782"/>
    <cellStyle name="Normal 12 9 2" xfId="8403"/>
    <cellStyle name="Normal 13" xfId="2783"/>
    <cellStyle name="Normal 13 2" xfId="2784"/>
    <cellStyle name="Normal 14" xfId="2785"/>
    <cellStyle name="Normal 14 2" xfId="2786"/>
    <cellStyle name="Normal 14 3" xfId="16915"/>
    <cellStyle name="Normal 15" xfId="2787"/>
    <cellStyle name="Normal 15 2" xfId="2788"/>
    <cellStyle name="Normal 16" xfId="2789"/>
    <cellStyle name="Normal 16 2" xfId="2790"/>
    <cellStyle name="Normal 17" xfId="2791"/>
    <cellStyle name="Normal 17 2" xfId="2792"/>
    <cellStyle name="Normal 18" xfId="2793"/>
    <cellStyle name="Normal 18 2" xfId="2794"/>
    <cellStyle name="Normal 19" xfId="13"/>
    <cellStyle name="Normal 19 10" xfId="2795"/>
    <cellStyle name="Normal 19 10 2" xfId="8404"/>
    <cellStyle name="Normal 19 11" xfId="2796"/>
    <cellStyle name="Normal 19 11 2" xfId="8405"/>
    <cellStyle name="Normal 19 12" xfId="2797"/>
    <cellStyle name="Normal 19 12 2" xfId="8406"/>
    <cellStyle name="Normal 19 13" xfId="2798"/>
    <cellStyle name="Normal 19 13 2" xfId="8407"/>
    <cellStyle name="Normal 19 14" xfId="8408"/>
    <cellStyle name="Normal 19 2" xfId="2799"/>
    <cellStyle name="Normal 19 2 2" xfId="8409"/>
    <cellStyle name="Normal 19 3" xfId="2800"/>
    <cellStyle name="Normal 19 3 2" xfId="8410"/>
    <cellStyle name="Normal 19 4" xfId="2801"/>
    <cellStyle name="Normal 19 4 2" xfId="8411"/>
    <cellStyle name="Normal 19 5" xfId="2802"/>
    <cellStyle name="Normal 19 5 2" xfId="8412"/>
    <cellStyle name="Normal 19 6" xfId="2803"/>
    <cellStyle name="Normal 19 6 2" xfId="8413"/>
    <cellStyle name="Normal 19 7" xfId="2804"/>
    <cellStyle name="Normal 19 7 2" xfId="8414"/>
    <cellStyle name="Normal 19 8" xfId="2805"/>
    <cellStyle name="Normal 19 8 2" xfId="8415"/>
    <cellStyle name="Normal 19 9" xfId="2806"/>
    <cellStyle name="Normal 19 9 2" xfId="8416"/>
    <cellStyle name="Normal 2" xfId="14"/>
    <cellStyle name="Normal 2 10" xfId="2807"/>
    <cellStyle name="Normal 2 10 2" xfId="2808"/>
    <cellStyle name="Normal 2 11" xfId="2809"/>
    <cellStyle name="Normal 2 11 2" xfId="2810"/>
    <cellStyle name="Normal 2 12" xfId="2811"/>
    <cellStyle name="Normal 2 12 2" xfId="2812"/>
    <cellStyle name="Normal 2 13" xfId="2813"/>
    <cellStyle name="Normal 2 13 2" xfId="2814"/>
    <cellStyle name="Normal 2 14" xfId="2815"/>
    <cellStyle name="Normal 2 14 2" xfId="2816"/>
    <cellStyle name="Normal 2 15" xfId="2817"/>
    <cellStyle name="Normal 2 15 2" xfId="2818"/>
    <cellStyle name="Normal 2 16" xfId="2819"/>
    <cellStyle name="Normal 2 16 2" xfId="2820"/>
    <cellStyle name="Normal 2 17" xfId="2821"/>
    <cellStyle name="Normal 2 17 2" xfId="2822"/>
    <cellStyle name="Normal 2 18" xfId="2823"/>
    <cellStyle name="Normal 2 18 2" xfId="2824"/>
    <cellStyle name="Normal 2 19" xfId="2825"/>
    <cellStyle name="Normal 2 19 2" xfId="2826"/>
    <cellStyle name="Normal 2 2" xfId="15"/>
    <cellStyle name="Normal 2 2 10" xfId="2827"/>
    <cellStyle name="Normal 2 2 11" xfId="2828"/>
    <cellStyle name="Normal 2 2 12" xfId="2829"/>
    <cellStyle name="Normal 2 2 13" xfId="2830"/>
    <cellStyle name="Normal 2 2 14" xfId="2831"/>
    <cellStyle name="Normal 2 2 15" xfId="2832"/>
    <cellStyle name="Normal 2 2 16" xfId="2833"/>
    <cellStyle name="Normal 2 2 17" xfId="2834"/>
    <cellStyle name="Normal 2 2 18" xfId="2835"/>
    <cellStyle name="Normal 2 2 19" xfId="2836"/>
    <cellStyle name="Normal 2 2 2" xfId="2837"/>
    <cellStyle name="Normal 2 2 2 2" xfId="8417"/>
    <cellStyle name="Normal 2 2 20" xfId="2838"/>
    <cellStyle name="Normal 2 2 21" xfId="2839"/>
    <cellStyle name="Normal 2 2 22" xfId="2840"/>
    <cellStyle name="Normal 2 2 23" xfId="2841"/>
    <cellStyle name="Normal 2 2 24" xfId="2842"/>
    <cellStyle name="Normal 2 2 25" xfId="2843"/>
    <cellStyle name="Normal 2 2 26" xfId="2844"/>
    <cellStyle name="Normal 2 2 27" xfId="2845"/>
    <cellStyle name="Normal 2 2 28" xfId="2846"/>
    <cellStyle name="Normal 2 2 29" xfId="2847"/>
    <cellStyle name="Normal 2 2 3" xfId="2848"/>
    <cellStyle name="Normal 2 2 30" xfId="2849"/>
    <cellStyle name="Normal 2 2 31" xfId="35"/>
    <cellStyle name="Normal 2 2 32" xfId="2850"/>
    <cellStyle name="Normal 2 2 33" xfId="36"/>
    <cellStyle name="Normal 2 2 34" xfId="2851"/>
    <cellStyle name="Normal 2 2 35" xfId="2852"/>
    <cellStyle name="Normal 2 2 36" xfId="2853"/>
    <cellStyle name="Normal 2 2 37" xfId="2854"/>
    <cellStyle name="Normal 2 2 38" xfId="2855"/>
    <cellStyle name="Normal 2 2 39" xfId="2856"/>
    <cellStyle name="Normal 2 2 4" xfId="2857"/>
    <cellStyle name="Normal 2 2 40" xfId="2858"/>
    <cellStyle name="Normal 2 2 41" xfId="2859"/>
    <cellStyle name="Normal 2 2 42" xfId="2860"/>
    <cellStyle name="Normal 2 2 43" xfId="2861"/>
    <cellStyle name="Normal 2 2 44" xfId="2862"/>
    <cellStyle name="Normal 2 2 45" xfId="2863"/>
    <cellStyle name="Normal 2 2 46" xfId="2864"/>
    <cellStyle name="Normal 2 2 47" xfId="2865"/>
    <cellStyle name="Normal 2 2 48" xfId="2866"/>
    <cellStyle name="Normal 2 2 49" xfId="2867"/>
    <cellStyle name="Normal 2 2 5" xfId="2868"/>
    <cellStyle name="Normal 2 2 50" xfId="2869"/>
    <cellStyle name="Normal 2 2 51" xfId="2870"/>
    <cellStyle name="Normal 2 2 52" xfId="2871"/>
    <cellStyle name="Normal 2 2 53" xfId="2872"/>
    <cellStyle name="Normal 2 2 54" xfId="2873"/>
    <cellStyle name="Normal 2 2 55" xfId="2874"/>
    <cellStyle name="Normal 2 2 56" xfId="2875"/>
    <cellStyle name="Normal 2 2 57" xfId="2876"/>
    <cellStyle name="Normal 2 2 58" xfId="2877"/>
    <cellStyle name="Normal 2 2 59" xfId="2878"/>
    <cellStyle name="Normal 2 2 6" xfId="2879"/>
    <cellStyle name="Normal 2 2 60" xfId="2880"/>
    <cellStyle name="Normal 2 2 61" xfId="2881"/>
    <cellStyle name="Normal 2 2 62" xfId="2882"/>
    <cellStyle name="Normal 2 2 63" xfId="2883"/>
    <cellStyle name="Normal 2 2 64" xfId="2884"/>
    <cellStyle name="Normal 2 2 7" xfId="2885"/>
    <cellStyle name="Normal 2 2 8" xfId="2886"/>
    <cellStyle name="Normal 2 2 9" xfId="2887"/>
    <cellStyle name="Normal 2 2_MT LIST-2013 - Tong hop" xfId="2888"/>
    <cellStyle name="Normal 2 20" xfId="2889"/>
    <cellStyle name="Normal 2 20 2" xfId="2890"/>
    <cellStyle name="Normal 2 21" xfId="2891"/>
    <cellStyle name="Normal 2 21 2" xfId="2892"/>
    <cellStyle name="Normal 2 22" xfId="2893"/>
    <cellStyle name="Normal 2 22 2" xfId="2894"/>
    <cellStyle name="Normal 2 23" xfId="2895"/>
    <cellStyle name="Normal 2 23 2" xfId="2896"/>
    <cellStyle name="Normal 2 24" xfId="2897"/>
    <cellStyle name="Normal 2 24 2" xfId="2898"/>
    <cellStyle name="Normal 2 25" xfId="2899"/>
    <cellStyle name="Normal 2 25 2" xfId="2900"/>
    <cellStyle name="Normal 2 26" xfId="2901"/>
    <cellStyle name="Normal 2 26 2" xfId="2902"/>
    <cellStyle name="Normal 2 27" xfId="2903"/>
    <cellStyle name="Normal 2 27 2" xfId="2904"/>
    <cellStyle name="Normal 2 28" xfId="2905"/>
    <cellStyle name="Normal 2 28 2" xfId="2906"/>
    <cellStyle name="Normal 2 29" xfId="2907"/>
    <cellStyle name="Normal 2 29 2" xfId="2908"/>
    <cellStyle name="Normal 2 3" xfId="16"/>
    <cellStyle name="Normal 2 3 2" xfId="2909"/>
    <cellStyle name="Normal 2 3 2 10" xfId="8418"/>
    <cellStyle name="Normal 2 3 2 11" xfId="8419"/>
    <cellStyle name="Normal 2 3 2 12" xfId="8420"/>
    <cellStyle name="Normal 2 3 2 13" xfId="8421"/>
    <cellStyle name="Normal 2 3 2 14" xfId="8422"/>
    <cellStyle name="Normal 2 3 2 15" xfId="8423"/>
    <cellStyle name="Normal 2 3 2 16" xfId="8424"/>
    <cellStyle name="Normal 2 3 2 17" xfId="8425"/>
    <cellStyle name="Normal 2 3 2 18" xfId="8426"/>
    <cellStyle name="Normal 2 3 2 19" xfId="8427"/>
    <cellStyle name="Normal 2 3 2 2" xfId="8428"/>
    <cellStyle name="Normal 2 3 2 2 10" xfId="8429"/>
    <cellStyle name="Normal 2 3 2 2 11" xfId="8430"/>
    <cellStyle name="Normal 2 3 2 2 12" xfId="8431"/>
    <cellStyle name="Normal 2 3 2 2 13" xfId="8432"/>
    <cellStyle name="Normal 2 3 2 2 14" xfId="8433"/>
    <cellStyle name="Normal 2 3 2 2 15" xfId="8434"/>
    <cellStyle name="Normal 2 3 2 2 16" xfId="8435"/>
    <cellStyle name="Normal 2 3 2 2 17" xfId="8436"/>
    <cellStyle name="Normal 2 3 2 2 18" xfId="8437"/>
    <cellStyle name="Normal 2 3 2 2 19" xfId="8438"/>
    <cellStyle name="Normal 2 3 2 2 2" xfId="8439"/>
    <cellStyle name="Normal 2 3 2 2 2 10" xfId="8440"/>
    <cellStyle name="Normal 2 3 2 2 2 11" xfId="8441"/>
    <cellStyle name="Normal 2 3 2 2 2 12" xfId="8442"/>
    <cellStyle name="Normal 2 3 2 2 2 13" xfId="8443"/>
    <cellStyle name="Normal 2 3 2 2 2 14" xfId="8444"/>
    <cellStyle name="Normal 2 3 2 2 2 15" xfId="8445"/>
    <cellStyle name="Normal 2 3 2 2 2 16" xfId="8446"/>
    <cellStyle name="Normal 2 3 2 2 2 17" xfId="8447"/>
    <cellStyle name="Normal 2 3 2 2 2 18" xfId="8448"/>
    <cellStyle name="Normal 2 3 2 2 2 19" xfId="8449"/>
    <cellStyle name="Normal 2 3 2 2 2 2" xfId="8450"/>
    <cellStyle name="Normal 2 3 2 2 2 3" xfId="8451"/>
    <cellStyle name="Normal 2 3 2 2 2 4" xfId="8452"/>
    <cellStyle name="Normal 2 3 2 2 2 5" xfId="8453"/>
    <cellStyle name="Normal 2 3 2 2 2 6" xfId="8454"/>
    <cellStyle name="Normal 2 3 2 2 2 7" xfId="8455"/>
    <cellStyle name="Normal 2 3 2 2 2 8" xfId="8456"/>
    <cellStyle name="Normal 2 3 2 2 2 9" xfId="8457"/>
    <cellStyle name="Normal 2 3 2 2 20" xfId="8458"/>
    <cellStyle name="Normal 2 3 2 2 3" xfId="8459"/>
    <cellStyle name="Normal 2 3 2 2 4" xfId="8460"/>
    <cellStyle name="Normal 2 3 2 2 5" xfId="8461"/>
    <cellStyle name="Normal 2 3 2 2 6" xfId="8462"/>
    <cellStyle name="Normal 2 3 2 2 7" xfId="8463"/>
    <cellStyle name="Normal 2 3 2 2 8" xfId="8464"/>
    <cellStyle name="Normal 2 3 2 2 9" xfId="8465"/>
    <cellStyle name="Normal 2 3 2 20" xfId="8466"/>
    <cellStyle name="Normal 2 3 2 21" xfId="8467"/>
    <cellStyle name="Normal 2 3 2 3" xfId="8468"/>
    <cellStyle name="Normal 2 3 2 3 10" xfId="8469"/>
    <cellStyle name="Normal 2 3 2 3 11" xfId="8470"/>
    <cellStyle name="Normal 2 3 2 3 12" xfId="8471"/>
    <cellStyle name="Normal 2 3 2 3 13" xfId="8472"/>
    <cellStyle name="Normal 2 3 2 3 14" xfId="8473"/>
    <cellStyle name="Normal 2 3 2 3 15" xfId="8474"/>
    <cellStyle name="Normal 2 3 2 3 16" xfId="8475"/>
    <cellStyle name="Normal 2 3 2 3 17" xfId="8476"/>
    <cellStyle name="Normal 2 3 2 3 18" xfId="8477"/>
    <cellStyle name="Normal 2 3 2 3 19" xfId="8478"/>
    <cellStyle name="Normal 2 3 2 3 2" xfId="8479"/>
    <cellStyle name="Normal 2 3 2 3 3" xfId="8480"/>
    <cellStyle name="Normal 2 3 2 3 4" xfId="8481"/>
    <cellStyle name="Normal 2 3 2 3 5" xfId="8482"/>
    <cellStyle name="Normal 2 3 2 3 6" xfId="8483"/>
    <cellStyle name="Normal 2 3 2 3 7" xfId="8484"/>
    <cellStyle name="Normal 2 3 2 3 8" xfId="8485"/>
    <cellStyle name="Normal 2 3 2 3 9" xfId="8486"/>
    <cellStyle name="Normal 2 3 2 4" xfId="8487"/>
    <cellStyle name="Normal 2 3 2 5" xfId="8488"/>
    <cellStyle name="Normal 2 3 2 6" xfId="8489"/>
    <cellStyle name="Normal 2 3 2 7" xfId="8490"/>
    <cellStyle name="Normal 2 3 2 8" xfId="8491"/>
    <cellStyle name="Normal 2 3 2 9" xfId="8492"/>
    <cellStyle name="Normal 2 3 3" xfId="2910"/>
    <cellStyle name="Normal 2 3 3 10" xfId="8493"/>
    <cellStyle name="Normal 2 3 3 11" xfId="8494"/>
    <cellStyle name="Normal 2 3 3 12" xfId="8495"/>
    <cellStyle name="Normal 2 3 3 13" xfId="8496"/>
    <cellStyle name="Normal 2 3 3 14" xfId="8497"/>
    <cellStyle name="Normal 2 3 3 15" xfId="8498"/>
    <cellStyle name="Normal 2 3 3 16" xfId="8499"/>
    <cellStyle name="Normal 2 3 3 17" xfId="8500"/>
    <cellStyle name="Normal 2 3 3 18" xfId="8501"/>
    <cellStyle name="Normal 2 3 3 19" xfId="8502"/>
    <cellStyle name="Normal 2 3 3 2" xfId="8503"/>
    <cellStyle name="Normal 2 3 3 2 10" xfId="8504"/>
    <cellStyle name="Normal 2 3 3 2 11" xfId="8505"/>
    <cellStyle name="Normal 2 3 3 2 12" xfId="8506"/>
    <cellStyle name="Normal 2 3 3 2 13" xfId="8507"/>
    <cellStyle name="Normal 2 3 3 2 14" xfId="8508"/>
    <cellStyle name="Normal 2 3 3 2 15" xfId="8509"/>
    <cellStyle name="Normal 2 3 3 2 16" xfId="8510"/>
    <cellStyle name="Normal 2 3 3 2 17" xfId="8511"/>
    <cellStyle name="Normal 2 3 3 2 18" xfId="8512"/>
    <cellStyle name="Normal 2 3 3 2 19" xfId="8513"/>
    <cellStyle name="Normal 2 3 3 2 2" xfId="8514"/>
    <cellStyle name="Normal 2 3 3 2 2 10" xfId="8515"/>
    <cellStyle name="Normal 2 3 3 2 2 11" xfId="8516"/>
    <cellStyle name="Normal 2 3 3 2 2 12" xfId="8517"/>
    <cellStyle name="Normal 2 3 3 2 2 13" xfId="8518"/>
    <cellStyle name="Normal 2 3 3 2 2 14" xfId="8519"/>
    <cellStyle name="Normal 2 3 3 2 2 15" xfId="8520"/>
    <cellStyle name="Normal 2 3 3 2 2 16" xfId="8521"/>
    <cellStyle name="Normal 2 3 3 2 2 17" xfId="8522"/>
    <cellStyle name="Normal 2 3 3 2 2 18" xfId="8523"/>
    <cellStyle name="Normal 2 3 3 2 2 19" xfId="8524"/>
    <cellStyle name="Normal 2 3 3 2 2 2" xfId="8525"/>
    <cellStyle name="Normal 2 3 3 2 2 3" xfId="8526"/>
    <cellStyle name="Normal 2 3 3 2 2 4" xfId="8527"/>
    <cellStyle name="Normal 2 3 3 2 2 5" xfId="8528"/>
    <cellStyle name="Normal 2 3 3 2 2 6" xfId="8529"/>
    <cellStyle name="Normal 2 3 3 2 2 7" xfId="8530"/>
    <cellStyle name="Normal 2 3 3 2 2 8" xfId="8531"/>
    <cellStyle name="Normal 2 3 3 2 2 9" xfId="8532"/>
    <cellStyle name="Normal 2 3 3 2 20" xfId="8533"/>
    <cellStyle name="Normal 2 3 3 2 3" xfId="8534"/>
    <cellStyle name="Normal 2 3 3 2 4" xfId="8535"/>
    <cellStyle name="Normal 2 3 3 2 5" xfId="8536"/>
    <cellStyle name="Normal 2 3 3 2 6" xfId="8537"/>
    <cellStyle name="Normal 2 3 3 2 7" xfId="8538"/>
    <cellStyle name="Normal 2 3 3 2 8" xfId="8539"/>
    <cellStyle name="Normal 2 3 3 2 9" xfId="8540"/>
    <cellStyle name="Normal 2 3 3 20" xfId="8541"/>
    <cellStyle name="Normal 2 3 3 21" xfId="8542"/>
    <cellStyle name="Normal 2 3 3 3" xfId="8543"/>
    <cellStyle name="Normal 2 3 3 3 10" xfId="8544"/>
    <cellStyle name="Normal 2 3 3 3 11" xfId="8545"/>
    <cellStyle name="Normal 2 3 3 3 12" xfId="8546"/>
    <cellStyle name="Normal 2 3 3 3 13" xfId="8547"/>
    <cellStyle name="Normal 2 3 3 3 14" xfId="8548"/>
    <cellStyle name="Normal 2 3 3 3 15" xfId="8549"/>
    <cellStyle name="Normal 2 3 3 3 16" xfId="8550"/>
    <cellStyle name="Normal 2 3 3 3 17" xfId="8551"/>
    <cellStyle name="Normal 2 3 3 3 18" xfId="8552"/>
    <cellStyle name="Normal 2 3 3 3 19" xfId="8553"/>
    <cellStyle name="Normal 2 3 3 3 2" xfId="8554"/>
    <cellStyle name="Normal 2 3 3 3 3" xfId="8555"/>
    <cellStyle name="Normal 2 3 3 3 4" xfId="8556"/>
    <cellStyle name="Normal 2 3 3 3 5" xfId="8557"/>
    <cellStyle name="Normal 2 3 3 3 6" xfId="8558"/>
    <cellStyle name="Normal 2 3 3 3 7" xfId="8559"/>
    <cellStyle name="Normal 2 3 3 3 8" xfId="8560"/>
    <cellStyle name="Normal 2 3 3 3 9" xfId="8561"/>
    <cellStyle name="Normal 2 3 3 4" xfId="8562"/>
    <cellStyle name="Normal 2 3 3 5" xfId="8563"/>
    <cellStyle name="Normal 2 3 3 6" xfId="8564"/>
    <cellStyle name="Normal 2 3 3 7" xfId="8565"/>
    <cellStyle name="Normal 2 3 3 8" xfId="8566"/>
    <cellStyle name="Normal 2 3 3 9" xfId="8567"/>
    <cellStyle name="Normal 2 3 4" xfId="8568"/>
    <cellStyle name="Normal 2 30" xfId="2911"/>
    <cellStyle name="Normal 2 30 2" xfId="2912"/>
    <cellStyle name="Normal 2 31" xfId="2913"/>
    <cellStyle name="Normal 2 31 2" xfId="2914"/>
    <cellStyle name="Normal 2 32" xfId="2915"/>
    <cellStyle name="Normal 2 32 2" xfId="2916"/>
    <cellStyle name="Normal 2 33" xfId="2917"/>
    <cellStyle name="Normal 2 33 2" xfId="2918"/>
    <cellStyle name="Normal 2 34" xfId="2919"/>
    <cellStyle name="Normal 2 34 2" xfId="2920"/>
    <cellStyle name="Normal 2 35" xfId="2921"/>
    <cellStyle name="Normal 2 35 2" xfId="2922"/>
    <cellStyle name="Normal 2 36" xfId="2923"/>
    <cellStyle name="Normal 2 36 2" xfId="2924"/>
    <cellStyle name="Normal 2 37" xfId="2925"/>
    <cellStyle name="Normal 2 37 2" xfId="2926"/>
    <cellStyle name="Normal 2 38" xfId="2927"/>
    <cellStyle name="Normal 2 38 2" xfId="2928"/>
    <cellStyle name="Normal 2 39" xfId="2929"/>
    <cellStyle name="Normal 2 39 2" xfId="2930"/>
    <cellStyle name="Normal 2 4" xfId="2931"/>
    <cellStyle name="Normal 2 4 2" xfId="2932"/>
    <cellStyle name="Normal 2 40" xfId="2933"/>
    <cellStyle name="Normal 2 40 2" xfId="2934"/>
    <cellStyle name="Normal 2 41" xfId="2935"/>
    <cellStyle name="Normal 2 41 2" xfId="2936"/>
    <cellStyle name="Normal 2 42" xfId="2937"/>
    <cellStyle name="Normal 2 42 2" xfId="2938"/>
    <cellStyle name="Normal 2 43" xfId="2939"/>
    <cellStyle name="Normal 2 43 2" xfId="2940"/>
    <cellStyle name="Normal 2 44" xfId="2941"/>
    <cellStyle name="Normal 2 44 2" xfId="2942"/>
    <cellStyle name="Normal 2 45" xfId="2943"/>
    <cellStyle name="Normal 2 45 2" xfId="2944"/>
    <cellStyle name="Normal 2 46" xfId="2945"/>
    <cellStyle name="Normal 2 46 2" xfId="2946"/>
    <cellStyle name="Normal 2 47" xfId="2947"/>
    <cellStyle name="Normal 2 47 2" xfId="2948"/>
    <cellStyle name="Normal 2 48" xfId="2949"/>
    <cellStyle name="Normal 2 48 2" xfId="2950"/>
    <cellStyle name="Normal 2 49" xfId="2951"/>
    <cellStyle name="Normal 2 49 2" xfId="2952"/>
    <cellStyle name="Normal 2 5" xfId="2953"/>
    <cellStyle name="Normal 2 5 2" xfId="2954"/>
    <cellStyle name="Normal 2 50" xfId="2955"/>
    <cellStyle name="Normal 2 50 2" xfId="2956"/>
    <cellStyle name="Normal 2 51" xfId="2957"/>
    <cellStyle name="Normal 2 51 2" xfId="2958"/>
    <cellStyle name="Normal 2 52" xfId="2959"/>
    <cellStyle name="Normal 2 52 2" xfId="2960"/>
    <cellStyle name="Normal 2 53" xfId="2961"/>
    <cellStyle name="Normal 2 53 2" xfId="2962"/>
    <cellStyle name="Normal 2 54" xfId="2963"/>
    <cellStyle name="Normal 2 54 2" xfId="2964"/>
    <cellStyle name="Normal 2 55" xfId="2965"/>
    <cellStyle name="Normal 2 55 2" xfId="2966"/>
    <cellStyle name="Normal 2 56" xfId="2967"/>
    <cellStyle name="Normal 2 56 2" xfId="2968"/>
    <cellStyle name="Normal 2 57" xfId="2969"/>
    <cellStyle name="Normal 2 57 2" xfId="2970"/>
    <cellStyle name="Normal 2 58" xfId="2971"/>
    <cellStyle name="Normal 2 58 2" xfId="2972"/>
    <cellStyle name="Normal 2 59" xfId="2973"/>
    <cellStyle name="Normal 2 59 2" xfId="2974"/>
    <cellStyle name="Normal 2 6" xfId="2975"/>
    <cellStyle name="Normal 2 6 2" xfId="2976"/>
    <cellStyle name="Normal 2 60" xfId="2977"/>
    <cellStyle name="Normal 2 60 2" xfId="2978"/>
    <cellStyle name="Normal 2 61" xfId="2979"/>
    <cellStyle name="Normal 2 61 2" xfId="2980"/>
    <cellStyle name="Normal 2 62" xfId="2981"/>
    <cellStyle name="Normal 2 62 2" xfId="2982"/>
    <cellStyle name="Normal 2 63" xfId="2983"/>
    <cellStyle name="Normal 2 63 2" xfId="2984"/>
    <cellStyle name="Normal 2 64" xfId="2985"/>
    <cellStyle name="Normal 2 64 2" xfId="32"/>
    <cellStyle name="Normal 2 65" xfId="2986"/>
    <cellStyle name="Normal 2 65 2" xfId="8569"/>
    <cellStyle name="Normal 2 66" xfId="2987"/>
    <cellStyle name="Normal 2 66 2" xfId="8570"/>
    <cellStyle name="Normal 2 67" xfId="2988"/>
    <cellStyle name="Normal 2 67 2" xfId="8571"/>
    <cellStyle name="Normal 2 68" xfId="2989"/>
    <cellStyle name="Normal 2 68 2" xfId="8572"/>
    <cellStyle name="Normal 2 69" xfId="2990"/>
    <cellStyle name="Normal 2 69 2" xfId="8573"/>
    <cellStyle name="Normal 2 7" xfId="2991"/>
    <cellStyle name="Normal 2 7 2" xfId="2992"/>
    <cellStyle name="Normal 2 70" xfId="2993"/>
    <cellStyle name="Normal 2 70 2" xfId="8574"/>
    <cellStyle name="Normal 2 71" xfId="2994"/>
    <cellStyle name="Normal 2 71 2" xfId="8575"/>
    <cellStyle name="Normal 2 72" xfId="2995"/>
    <cellStyle name="Normal 2 72 2" xfId="8576"/>
    <cellStyle name="Normal 2 73" xfId="2996"/>
    <cellStyle name="Normal 2 73 2" xfId="8577"/>
    <cellStyle name="Normal 2 74" xfId="2997"/>
    <cellStyle name="Normal 2 74 2" xfId="8578"/>
    <cellStyle name="Normal 2 75" xfId="2998"/>
    <cellStyle name="Normal 2 76" xfId="2999"/>
    <cellStyle name="Normal 2 77" xfId="3000"/>
    <cellStyle name="Normal 2 78" xfId="3001"/>
    <cellStyle name="Normal 2 79" xfId="3002"/>
    <cellStyle name="Normal 2 8" xfId="3003"/>
    <cellStyle name="Normal 2 8 2" xfId="3004"/>
    <cellStyle name="Normal 2 80" xfId="3005"/>
    <cellStyle name="Normal 2 81" xfId="3006"/>
    <cellStyle name="Normal 2 82" xfId="3007"/>
    <cellStyle name="Normal 2 83" xfId="16919"/>
    <cellStyle name="Normal 2 9" xfId="3008"/>
    <cellStyle name="Normal 2 9 2" xfId="3009"/>
    <cellStyle name="Normal 2_H_Thịnh Phát" xfId="3010"/>
    <cellStyle name="Normal 20" xfId="17"/>
    <cellStyle name="Normal 20 10" xfId="3011"/>
    <cellStyle name="Normal 20 10 2" xfId="8579"/>
    <cellStyle name="Normal 20 11" xfId="3012"/>
    <cellStyle name="Normal 20 11 2" xfId="8580"/>
    <cellStyle name="Normal 20 12" xfId="3013"/>
    <cellStyle name="Normal 20 12 2" xfId="8581"/>
    <cellStyle name="Normal 20 13" xfId="3014"/>
    <cellStyle name="Normal 20 13 2" xfId="8582"/>
    <cellStyle name="Normal 20 14" xfId="8583"/>
    <cellStyle name="Normal 20 2" xfId="3015"/>
    <cellStyle name="Normal 20 2 2" xfId="8584"/>
    <cellStyle name="Normal 20 3" xfId="3016"/>
    <cellStyle name="Normal 20 3 2" xfId="8585"/>
    <cellStyle name="Normal 20 4" xfId="3017"/>
    <cellStyle name="Normal 20 4 2" xfId="8586"/>
    <cellStyle name="Normal 20 5" xfId="3018"/>
    <cellStyle name="Normal 20 5 2" xfId="8587"/>
    <cellStyle name="Normal 20 6" xfId="3019"/>
    <cellStyle name="Normal 20 6 2" xfId="8588"/>
    <cellStyle name="Normal 20 7" xfId="3020"/>
    <cellStyle name="Normal 20 7 2" xfId="8589"/>
    <cellStyle name="Normal 20 8" xfId="3021"/>
    <cellStyle name="Normal 20 8 2" xfId="8590"/>
    <cellStyle name="Normal 20 9" xfId="3022"/>
    <cellStyle name="Normal 20 9 2" xfId="8591"/>
    <cellStyle name="Normal 21" xfId="3023"/>
    <cellStyle name="Normal 21 10" xfId="8592"/>
    <cellStyle name="Normal 21 11" xfId="8593"/>
    <cellStyle name="Normal 21 12" xfId="8594"/>
    <cellStyle name="Normal 21 13" xfId="8595"/>
    <cellStyle name="Normal 21 14" xfId="8596"/>
    <cellStyle name="Normal 21 15" xfId="8597"/>
    <cellStyle name="Normal 21 16" xfId="8598"/>
    <cellStyle name="Normal 21 17" xfId="8599"/>
    <cellStyle name="Normal 21 18" xfId="8600"/>
    <cellStyle name="Normal 21 19" xfId="8601"/>
    <cellStyle name="Normal 21 2" xfId="8602"/>
    <cellStyle name="Normal 21 2 10" xfId="8603"/>
    <cellStyle name="Normal 21 2 11" xfId="8604"/>
    <cellStyle name="Normal 21 2 12" xfId="8605"/>
    <cellStyle name="Normal 21 2 13" xfId="8606"/>
    <cellStyle name="Normal 21 2 14" xfId="8607"/>
    <cellStyle name="Normal 21 2 15" xfId="8608"/>
    <cellStyle name="Normal 21 2 16" xfId="8609"/>
    <cellStyle name="Normal 21 2 17" xfId="8610"/>
    <cellStyle name="Normal 21 2 18" xfId="8611"/>
    <cellStyle name="Normal 21 2 19" xfId="8612"/>
    <cellStyle name="Normal 21 2 2" xfId="8613"/>
    <cellStyle name="Normal 21 2 2 10" xfId="8614"/>
    <cellStyle name="Normal 21 2 2 11" xfId="8615"/>
    <cellStyle name="Normal 21 2 2 12" xfId="8616"/>
    <cellStyle name="Normal 21 2 2 13" xfId="8617"/>
    <cellStyle name="Normal 21 2 2 14" xfId="8618"/>
    <cellStyle name="Normal 21 2 2 15" xfId="8619"/>
    <cellStyle name="Normal 21 2 2 16" xfId="8620"/>
    <cellStyle name="Normal 21 2 2 17" xfId="8621"/>
    <cellStyle name="Normal 21 2 2 18" xfId="8622"/>
    <cellStyle name="Normal 21 2 2 19" xfId="8623"/>
    <cellStyle name="Normal 21 2 2 2" xfId="8624"/>
    <cellStyle name="Normal 21 2 2 3" xfId="8625"/>
    <cellStyle name="Normal 21 2 2 4" xfId="8626"/>
    <cellStyle name="Normal 21 2 2 5" xfId="8627"/>
    <cellStyle name="Normal 21 2 2 6" xfId="8628"/>
    <cellStyle name="Normal 21 2 2 7" xfId="8629"/>
    <cellStyle name="Normal 21 2 2 8" xfId="8630"/>
    <cellStyle name="Normal 21 2 2 9" xfId="8631"/>
    <cellStyle name="Normal 21 2 20" xfId="8632"/>
    <cellStyle name="Normal 21 2 3" xfId="8633"/>
    <cellStyle name="Normal 21 2 4" xfId="8634"/>
    <cellStyle name="Normal 21 2 5" xfId="8635"/>
    <cellStyle name="Normal 21 2 6" xfId="8636"/>
    <cellStyle name="Normal 21 2 7" xfId="8637"/>
    <cellStyle name="Normal 21 2 8" xfId="8638"/>
    <cellStyle name="Normal 21 2 9" xfId="8639"/>
    <cellStyle name="Normal 21 20" xfId="8640"/>
    <cellStyle name="Normal 21 21" xfId="8641"/>
    <cellStyle name="Normal 21 3" xfId="8642"/>
    <cellStyle name="Normal 21 3 10" xfId="8643"/>
    <cellStyle name="Normal 21 3 11" xfId="8644"/>
    <cellStyle name="Normal 21 3 12" xfId="8645"/>
    <cellStyle name="Normal 21 3 13" xfId="8646"/>
    <cellStyle name="Normal 21 3 14" xfId="8647"/>
    <cellStyle name="Normal 21 3 15" xfId="8648"/>
    <cellStyle name="Normal 21 3 16" xfId="8649"/>
    <cellStyle name="Normal 21 3 17" xfId="8650"/>
    <cellStyle name="Normal 21 3 18" xfId="8651"/>
    <cellStyle name="Normal 21 3 19" xfId="8652"/>
    <cellStyle name="Normal 21 3 2" xfId="8653"/>
    <cellStyle name="Normal 21 3 3" xfId="8654"/>
    <cellStyle name="Normal 21 3 4" xfId="8655"/>
    <cellStyle name="Normal 21 3 5" xfId="8656"/>
    <cellStyle name="Normal 21 3 6" xfId="8657"/>
    <cellStyle name="Normal 21 3 7" xfId="8658"/>
    <cellStyle name="Normal 21 3 8" xfId="8659"/>
    <cellStyle name="Normal 21 3 9" xfId="8660"/>
    <cellStyle name="Normal 21 4" xfId="8661"/>
    <cellStyle name="Normal 21 5" xfId="8662"/>
    <cellStyle name="Normal 21 6" xfId="8663"/>
    <cellStyle name="Normal 21 7" xfId="8664"/>
    <cellStyle name="Normal 21 8" xfId="8665"/>
    <cellStyle name="Normal 21 9" xfId="8666"/>
    <cellStyle name="Normal 22" xfId="3024"/>
    <cellStyle name="Normal 22 10" xfId="8667"/>
    <cellStyle name="Normal 22 11" xfId="8668"/>
    <cellStyle name="Normal 22 12" xfId="8669"/>
    <cellStyle name="Normal 22 13" xfId="8670"/>
    <cellStyle name="Normal 22 14" xfId="8671"/>
    <cellStyle name="Normal 22 15" xfId="8672"/>
    <cellStyle name="Normal 22 16" xfId="8673"/>
    <cellStyle name="Normal 22 17" xfId="8674"/>
    <cellStyle name="Normal 22 18" xfId="8675"/>
    <cellStyle name="Normal 22 19" xfId="8676"/>
    <cellStyle name="Normal 22 2" xfId="8677"/>
    <cellStyle name="Normal 22 2 10" xfId="8678"/>
    <cellStyle name="Normal 22 2 11" xfId="8679"/>
    <cellStyle name="Normal 22 2 12" xfId="8680"/>
    <cellStyle name="Normal 22 2 13" xfId="8681"/>
    <cellStyle name="Normal 22 2 14" xfId="8682"/>
    <cellStyle name="Normal 22 2 15" xfId="8683"/>
    <cellStyle name="Normal 22 2 16" xfId="8684"/>
    <cellStyle name="Normal 22 2 17" xfId="8685"/>
    <cellStyle name="Normal 22 2 18" xfId="8686"/>
    <cellStyle name="Normal 22 2 19" xfId="8687"/>
    <cellStyle name="Normal 22 2 2" xfId="8688"/>
    <cellStyle name="Normal 22 2 2 10" xfId="8689"/>
    <cellStyle name="Normal 22 2 2 11" xfId="8690"/>
    <cellStyle name="Normal 22 2 2 12" xfId="8691"/>
    <cellStyle name="Normal 22 2 2 13" xfId="8692"/>
    <cellStyle name="Normal 22 2 2 14" xfId="8693"/>
    <cellStyle name="Normal 22 2 2 15" xfId="8694"/>
    <cellStyle name="Normal 22 2 2 16" xfId="8695"/>
    <cellStyle name="Normal 22 2 2 17" xfId="8696"/>
    <cellStyle name="Normal 22 2 2 18" xfId="8697"/>
    <cellStyle name="Normal 22 2 2 19" xfId="8698"/>
    <cellStyle name="Normal 22 2 2 2" xfId="8699"/>
    <cellStyle name="Normal 22 2 2 3" xfId="8700"/>
    <cellStyle name="Normal 22 2 2 4" xfId="8701"/>
    <cellStyle name="Normal 22 2 2 5" xfId="8702"/>
    <cellStyle name="Normal 22 2 2 6" xfId="8703"/>
    <cellStyle name="Normal 22 2 2 7" xfId="8704"/>
    <cellStyle name="Normal 22 2 2 8" xfId="8705"/>
    <cellStyle name="Normal 22 2 2 9" xfId="8706"/>
    <cellStyle name="Normal 22 2 20" xfId="8707"/>
    <cellStyle name="Normal 22 2 3" xfId="8708"/>
    <cellStyle name="Normal 22 2 4" xfId="8709"/>
    <cellStyle name="Normal 22 2 5" xfId="8710"/>
    <cellStyle name="Normal 22 2 6" xfId="8711"/>
    <cellStyle name="Normal 22 2 7" xfId="8712"/>
    <cellStyle name="Normal 22 2 8" xfId="8713"/>
    <cellStyle name="Normal 22 2 9" xfId="8714"/>
    <cellStyle name="Normal 22 20" xfId="8715"/>
    <cellStyle name="Normal 22 21" xfId="8716"/>
    <cellStyle name="Normal 22 3" xfId="8717"/>
    <cellStyle name="Normal 22 3 10" xfId="8718"/>
    <cellStyle name="Normal 22 3 11" xfId="8719"/>
    <cellStyle name="Normal 22 3 12" xfId="8720"/>
    <cellStyle name="Normal 22 3 13" xfId="8721"/>
    <cellStyle name="Normal 22 3 14" xfId="8722"/>
    <cellStyle name="Normal 22 3 15" xfId="8723"/>
    <cellStyle name="Normal 22 3 16" xfId="8724"/>
    <cellStyle name="Normal 22 3 17" xfId="8725"/>
    <cellStyle name="Normal 22 3 18" xfId="8726"/>
    <cellStyle name="Normal 22 3 19" xfId="8727"/>
    <cellStyle name="Normal 22 3 2" xfId="8728"/>
    <cellStyle name="Normal 22 3 3" xfId="8729"/>
    <cellStyle name="Normal 22 3 4" xfId="8730"/>
    <cellStyle name="Normal 22 3 5" xfId="8731"/>
    <cellStyle name="Normal 22 3 6" xfId="8732"/>
    <cellStyle name="Normal 22 3 7" xfId="8733"/>
    <cellStyle name="Normal 22 3 8" xfId="8734"/>
    <cellStyle name="Normal 22 3 9" xfId="8735"/>
    <cellStyle name="Normal 22 4" xfId="8736"/>
    <cellStyle name="Normal 22 5" xfId="8737"/>
    <cellStyle name="Normal 22 6" xfId="8738"/>
    <cellStyle name="Normal 22 7" xfId="8739"/>
    <cellStyle name="Normal 22 8" xfId="8740"/>
    <cellStyle name="Normal 22 9" xfId="8741"/>
    <cellStyle name="Normal 23" xfId="3025"/>
    <cellStyle name="Normal 23 10" xfId="8742"/>
    <cellStyle name="Normal 23 11" xfId="8743"/>
    <cellStyle name="Normal 23 12" xfId="8744"/>
    <cellStyle name="Normal 23 13" xfId="8745"/>
    <cellStyle name="Normal 23 14" xfId="8746"/>
    <cellStyle name="Normal 23 15" xfId="8747"/>
    <cellStyle name="Normal 23 16" xfId="8748"/>
    <cellStyle name="Normal 23 17" xfId="8749"/>
    <cellStyle name="Normal 23 18" xfId="8750"/>
    <cellStyle name="Normal 23 19" xfId="8751"/>
    <cellStyle name="Normal 23 2" xfId="8752"/>
    <cellStyle name="Normal 23 20" xfId="8753"/>
    <cellStyle name="Normal 23 3" xfId="8754"/>
    <cellStyle name="Normal 23 4" xfId="8755"/>
    <cellStyle name="Normal 23 5" xfId="8756"/>
    <cellStyle name="Normal 23 6" xfId="8757"/>
    <cellStyle name="Normal 23 7" xfId="8758"/>
    <cellStyle name="Normal 23 8" xfId="8759"/>
    <cellStyle name="Normal 23 9" xfId="8760"/>
    <cellStyle name="Normal 24" xfId="33"/>
    <cellStyle name="Normal 25" xfId="34"/>
    <cellStyle name="Normal 26" xfId="16918"/>
    <cellStyle name="Normal 3" xfId="18"/>
    <cellStyle name="Normal 3 2" xfId="3026"/>
    <cellStyle name="Normal 3 2 2" xfId="8761"/>
    <cellStyle name="Normal 3 3" xfId="3027"/>
    <cellStyle name="Normal 3 3 2" xfId="8762"/>
    <cellStyle name="Normal 3 4" xfId="3028"/>
    <cellStyle name="Normal 3 4 2" xfId="16815"/>
    <cellStyle name="Normal 3 5" xfId="16816"/>
    <cellStyle name="Normal 3 6" xfId="16817"/>
    <cellStyle name="Normal 33" xfId="3029"/>
    <cellStyle name="Normal 35" xfId="3030"/>
    <cellStyle name="Normal 37" xfId="3031"/>
    <cellStyle name="Normal 4" xfId="19"/>
    <cellStyle name="Normal 4 10" xfId="3032"/>
    <cellStyle name="Normal 4 10 2" xfId="8763"/>
    <cellStyle name="Normal 4 11" xfId="3033"/>
    <cellStyle name="Normal 4 11 2" xfId="8764"/>
    <cellStyle name="Normal 4 12" xfId="3034"/>
    <cellStyle name="Normal 4 12 2" xfId="8765"/>
    <cellStyle name="Normal 4 13" xfId="3035"/>
    <cellStyle name="Normal 4 13 2" xfId="8766"/>
    <cellStyle name="Normal 4 14" xfId="3036"/>
    <cellStyle name="Normal 4 14 2" xfId="8767"/>
    <cellStyle name="Normal 4 15" xfId="3037"/>
    <cellStyle name="Normal 4 15 2" xfId="8768"/>
    <cellStyle name="Normal 4 16" xfId="8769"/>
    <cellStyle name="Normal 4 2" xfId="20"/>
    <cellStyle name="Normal 4 2 2" xfId="21"/>
    <cellStyle name="Normal 4 2 2 10" xfId="8770"/>
    <cellStyle name="Normal 4 2 2 11" xfId="8771"/>
    <cellStyle name="Normal 4 2 2 12" xfId="8772"/>
    <cellStyle name="Normal 4 2 2 13" xfId="8773"/>
    <cellStyle name="Normal 4 2 2 14" xfId="8774"/>
    <cellStyle name="Normal 4 2 2 15" xfId="8775"/>
    <cellStyle name="Normal 4 2 2 16" xfId="8776"/>
    <cellStyle name="Normal 4 2 2 17" xfId="8777"/>
    <cellStyle name="Normal 4 2 2 18" xfId="8778"/>
    <cellStyle name="Normal 4 2 2 19" xfId="8779"/>
    <cellStyle name="Normal 4 2 2 2" xfId="8780"/>
    <cellStyle name="Normal 4 2 2 2 10" xfId="8781"/>
    <cellStyle name="Normal 4 2 2 2 11" xfId="8782"/>
    <cellStyle name="Normal 4 2 2 2 12" xfId="8783"/>
    <cellStyle name="Normal 4 2 2 2 13" xfId="8784"/>
    <cellStyle name="Normal 4 2 2 2 14" xfId="8785"/>
    <cellStyle name="Normal 4 2 2 2 15" xfId="8786"/>
    <cellStyle name="Normal 4 2 2 2 16" xfId="8787"/>
    <cellStyle name="Normal 4 2 2 2 17" xfId="8788"/>
    <cellStyle name="Normal 4 2 2 2 18" xfId="8789"/>
    <cellStyle name="Normal 4 2 2 2 19" xfId="8790"/>
    <cellStyle name="Normal 4 2 2 2 2" xfId="8791"/>
    <cellStyle name="Normal 4 2 2 2 2 10" xfId="8792"/>
    <cellStyle name="Normal 4 2 2 2 2 11" xfId="8793"/>
    <cellStyle name="Normal 4 2 2 2 2 12" xfId="8794"/>
    <cellStyle name="Normal 4 2 2 2 2 13" xfId="8795"/>
    <cellStyle name="Normal 4 2 2 2 2 14" xfId="8796"/>
    <cellStyle name="Normal 4 2 2 2 2 15" xfId="8797"/>
    <cellStyle name="Normal 4 2 2 2 2 16" xfId="8798"/>
    <cellStyle name="Normal 4 2 2 2 2 17" xfId="8799"/>
    <cellStyle name="Normal 4 2 2 2 2 18" xfId="8800"/>
    <cellStyle name="Normal 4 2 2 2 2 19" xfId="8801"/>
    <cellStyle name="Normal 4 2 2 2 2 2" xfId="8802"/>
    <cellStyle name="Normal 4 2 2 2 2 3" xfId="8803"/>
    <cellStyle name="Normal 4 2 2 2 2 4" xfId="8804"/>
    <cellStyle name="Normal 4 2 2 2 2 5" xfId="8805"/>
    <cellStyle name="Normal 4 2 2 2 2 6" xfId="8806"/>
    <cellStyle name="Normal 4 2 2 2 2 7" xfId="8807"/>
    <cellStyle name="Normal 4 2 2 2 2 8" xfId="8808"/>
    <cellStyle name="Normal 4 2 2 2 2 9" xfId="8809"/>
    <cellStyle name="Normal 4 2 2 2 20" xfId="8810"/>
    <cellStyle name="Normal 4 2 2 2 3" xfId="8811"/>
    <cellStyle name="Normal 4 2 2 2 4" xfId="8812"/>
    <cellStyle name="Normal 4 2 2 2 5" xfId="8813"/>
    <cellStyle name="Normal 4 2 2 2 6" xfId="8814"/>
    <cellStyle name="Normal 4 2 2 2 7" xfId="8815"/>
    <cellStyle name="Normal 4 2 2 2 8" xfId="8816"/>
    <cellStyle name="Normal 4 2 2 2 9" xfId="8817"/>
    <cellStyle name="Normal 4 2 2 20" xfId="8818"/>
    <cellStyle name="Normal 4 2 2 21" xfId="8819"/>
    <cellStyle name="Normal 4 2 2 3" xfId="8820"/>
    <cellStyle name="Normal 4 2 2 3 10" xfId="8821"/>
    <cellStyle name="Normal 4 2 2 3 11" xfId="8822"/>
    <cellStyle name="Normal 4 2 2 3 12" xfId="8823"/>
    <cellStyle name="Normal 4 2 2 3 13" xfId="8824"/>
    <cellStyle name="Normal 4 2 2 3 14" xfId="8825"/>
    <cellStyle name="Normal 4 2 2 3 15" xfId="8826"/>
    <cellStyle name="Normal 4 2 2 3 16" xfId="8827"/>
    <cellStyle name="Normal 4 2 2 3 17" xfId="8828"/>
    <cellStyle name="Normal 4 2 2 3 18" xfId="8829"/>
    <cellStyle name="Normal 4 2 2 3 19" xfId="8830"/>
    <cellStyle name="Normal 4 2 2 3 2" xfId="8831"/>
    <cellStyle name="Normal 4 2 2 3 3" xfId="8832"/>
    <cellStyle name="Normal 4 2 2 3 4" xfId="8833"/>
    <cellStyle name="Normal 4 2 2 3 5" xfId="8834"/>
    <cellStyle name="Normal 4 2 2 3 6" xfId="8835"/>
    <cellStyle name="Normal 4 2 2 3 7" xfId="8836"/>
    <cellStyle name="Normal 4 2 2 3 8" xfId="8837"/>
    <cellStyle name="Normal 4 2 2 3 9" xfId="8838"/>
    <cellStyle name="Normal 4 2 2 4" xfId="8839"/>
    <cellStyle name="Normal 4 2 2 5" xfId="8840"/>
    <cellStyle name="Normal 4 2 2 6" xfId="8841"/>
    <cellStyle name="Normal 4 2 2 7" xfId="8842"/>
    <cellStyle name="Normal 4 2 2 8" xfId="8843"/>
    <cellStyle name="Normal 4 2 2 9" xfId="8844"/>
    <cellStyle name="Normal 4 2 3" xfId="3038"/>
    <cellStyle name="Normal 4 2 3 10" xfId="8845"/>
    <cellStyle name="Normal 4 2 3 11" xfId="8846"/>
    <cellStyle name="Normal 4 2 3 12" xfId="8847"/>
    <cellStyle name="Normal 4 2 3 13" xfId="8848"/>
    <cellStyle name="Normal 4 2 3 14" xfId="8849"/>
    <cellStyle name="Normal 4 2 3 15" xfId="8850"/>
    <cellStyle name="Normal 4 2 3 16" xfId="8851"/>
    <cellStyle name="Normal 4 2 3 17" xfId="8852"/>
    <cellStyle name="Normal 4 2 3 18" xfId="8853"/>
    <cellStyle name="Normal 4 2 3 19" xfId="8854"/>
    <cellStyle name="Normal 4 2 3 2" xfId="8855"/>
    <cellStyle name="Normal 4 2 3 2 10" xfId="8856"/>
    <cellStyle name="Normal 4 2 3 2 11" xfId="8857"/>
    <cellStyle name="Normal 4 2 3 2 12" xfId="8858"/>
    <cellStyle name="Normal 4 2 3 2 13" xfId="8859"/>
    <cellStyle name="Normal 4 2 3 2 14" xfId="8860"/>
    <cellStyle name="Normal 4 2 3 2 15" xfId="8861"/>
    <cellStyle name="Normal 4 2 3 2 16" xfId="8862"/>
    <cellStyle name="Normal 4 2 3 2 17" xfId="8863"/>
    <cellStyle name="Normal 4 2 3 2 18" xfId="8864"/>
    <cellStyle name="Normal 4 2 3 2 19" xfId="8865"/>
    <cellStyle name="Normal 4 2 3 2 2" xfId="8866"/>
    <cellStyle name="Normal 4 2 3 2 2 10" xfId="8867"/>
    <cellStyle name="Normal 4 2 3 2 2 11" xfId="8868"/>
    <cellStyle name="Normal 4 2 3 2 2 12" xfId="8869"/>
    <cellStyle name="Normal 4 2 3 2 2 13" xfId="8870"/>
    <cellStyle name="Normal 4 2 3 2 2 14" xfId="8871"/>
    <cellStyle name="Normal 4 2 3 2 2 15" xfId="8872"/>
    <cellStyle name="Normal 4 2 3 2 2 16" xfId="8873"/>
    <cellStyle name="Normal 4 2 3 2 2 17" xfId="8874"/>
    <cellStyle name="Normal 4 2 3 2 2 18" xfId="8875"/>
    <cellStyle name="Normal 4 2 3 2 2 19" xfId="8876"/>
    <cellStyle name="Normal 4 2 3 2 2 2" xfId="8877"/>
    <cellStyle name="Normal 4 2 3 2 2 3" xfId="8878"/>
    <cellStyle name="Normal 4 2 3 2 2 4" xfId="8879"/>
    <cellStyle name="Normal 4 2 3 2 2 5" xfId="8880"/>
    <cellStyle name="Normal 4 2 3 2 2 6" xfId="8881"/>
    <cellStyle name="Normal 4 2 3 2 2 7" xfId="8882"/>
    <cellStyle name="Normal 4 2 3 2 2 8" xfId="8883"/>
    <cellStyle name="Normal 4 2 3 2 2 9" xfId="8884"/>
    <cellStyle name="Normal 4 2 3 2 20" xfId="8885"/>
    <cellStyle name="Normal 4 2 3 2 3" xfId="8886"/>
    <cellStyle name="Normal 4 2 3 2 4" xfId="8887"/>
    <cellStyle name="Normal 4 2 3 2 5" xfId="8888"/>
    <cellStyle name="Normal 4 2 3 2 6" xfId="8889"/>
    <cellStyle name="Normal 4 2 3 2 7" xfId="8890"/>
    <cellStyle name="Normal 4 2 3 2 8" xfId="8891"/>
    <cellStyle name="Normal 4 2 3 2 9" xfId="8892"/>
    <cellStyle name="Normal 4 2 3 20" xfId="8893"/>
    <cellStyle name="Normal 4 2 3 21" xfId="8894"/>
    <cellStyle name="Normal 4 2 3 3" xfId="8895"/>
    <cellStyle name="Normal 4 2 3 3 10" xfId="8896"/>
    <cellStyle name="Normal 4 2 3 3 11" xfId="8897"/>
    <cellStyle name="Normal 4 2 3 3 12" xfId="8898"/>
    <cellStyle name="Normal 4 2 3 3 13" xfId="8899"/>
    <cellStyle name="Normal 4 2 3 3 14" xfId="8900"/>
    <cellStyle name="Normal 4 2 3 3 15" xfId="8901"/>
    <cellStyle name="Normal 4 2 3 3 16" xfId="8902"/>
    <cellStyle name="Normal 4 2 3 3 17" xfId="8903"/>
    <cellStyle name="Normal 4 2 3 3 18" xfId="8904"/>
    <cellStyle name="Normal 4 2 3 3 19" xfId="8905"/>
    <cellStyle name="Normal 4 2 3 3 2" xfId="8906"/>
    <cellStyle name="Normal 4 2 3 3 3" xfId="8907"/>
    <cellStyle name="Normal 4 2 3 3 4" xfId="8908"/>
    <cellStyle name="Normal 4 2 3 3 5" xfId="8909"/>
    <cellStyle name="Normal 4 2 3 3 6" xfId="8910"/>
    <cellStyle name="Normal 4 2 3 3 7" xfId="8911"/>
    <cellStyle name="Normal 4 2 3 3 8" xfId="8912"/>
    <cellStyle name="Normal 4 2 3 3 9" xfId="8913"/>
    <cellStyle name="Normal 4 2 3 4" xfId="8914"/>
    <cellStyle name="Normal 4 2 3 5" xfId="8915"/>
    <cellStyle name="Normal 4 2 3 6" xfId="8916"/>
    <cellStyle name="Normal 4 2 3 7" xfId="8917"/>
    <cellStyle name="Normal 4 2 3 8" xfId="8918"/>
    <cellStyle name="Normal 4 2 3 9" xfId="8919"/>
    <cellStyle name="Normal 4 2 4" xfId="8920"/>
    <cellStyle name="Normal 4 2 6 12 2" xfId="16921"/>
    <cellStyle name="Normal 4 3" xfId="3039"/>
    <cellStyle name="Normal 4 3 2" xfId="8921"/>
    <cellStyle name="Normal 4 4" xfId="3040"/>
    <cellStyle name="Normal 4 4 2" xfId="8922"/>
    <cellStyle name="Normal 4 5" xfId="3041"/>
    <cellStyle name="Normal 4 5 2" xfId="8923"/>
    <cellStyle name="Normal 4 6" xfId="3042"/>
    <cellStyle name="Normal 4 6 2" xfId="8924"/>
    <cellStyle name="Normal 4 7" xfId="3043"/>
    <cellStyle name="Normal 4 7 2" xfId="8925"/>
    <cellStyle name="Normal 4 8" xfId="3044"/>
    <cellStyle name="Normal 4 8 2" xfId="8926"/>
    <cellStyle name="Normal 4 9" xfId="3045"/>
    <cellStyle name="Normal 4 9 2" xfId="8927"/>
    <cellStyle name="Normal 41" xfId="16922"/>
    <cellStyle name="Normal 45" xfId="3046"/>
    <cellStyle name="Normal 47" xfId="3047"/>
    <cellStyle name="Normal 49" xfId="3048"/>
    <cellStyle name="Normal 5" xfId="2"/>
    <cellStyle name="Normal 5 10" xfId="3049"/>
    <cellStyle name="Normal 5 10 2" xfId="8928"/>
    <cellStyle name="Normal 5 11" xfId="3050"/>
    <cellStyle name="Normal 5 11 2" xfId="8929"/>
    <cellStyle name="Normal 5 12" xfId="3051"/>
    <cellStyle name="Normal 5 12 2" xfId="8930"/>
    <cellStyle name="Normal 5 13" xfId="3052"/>
    <cellStyle name="Normal 5 13 2" xfId="8931"/>
    <cellStyle name="Normal 5 14" xfId="3053"/>
    <cellStyle name="Normal 5 15" xfId="3054"/>
    <cellStyle name="Normal 5 16" xfId="8932"/>
    <cellStyle name="Normal 5 2" xfId="3055"/>
    <cellStyle name="Normal 5 2 2" xfId="8933"/>
    <cellStyle name="Normal 5 3" xfId="3056"/>
    <cellStyle name="Normal 5 3 2" xfId="8934"/>
    <cellStyle name="Normal 5 4" xfId="3057"/>
    <cellStyle name="Normal 5 4 2" xfId="8935"/>
    <cellStyle name="Normal 5 5" xfId="3058"/>
    <cellStyle name="Normal 5 5 2" xfId="8936"/>
    <cellStyle name="Normal 5 6" xfId="3059"/>
    <cellStyle name="Normal 5 6 2" xfId="8937"/>
    <cellStyle name="Normal 5 7" xfId="3060"/>
    <cellStyle name="Normal 5 7 2" xfId="8938"/>
    <cellStyle name="Normal 5 8" xfId="3061"/>
    <cellStyle name="Normal 5 8 2" xfId="8939"/>
    <cellStyle name="Normal 5 9" xfId="3062"/>
    <cellStyle name="Normal 5 9 2" xfId="8940"/>
    <cellStyle name="Normal 57" xfId="3063"/>
    <cellStyle name="Normal 6" xfId="22"/>
    <cellStyle name="Normal 6 10" xfId="3064"/>
    <cellStyle name="Normal 6 10 2" xfId="8941"/>
    <cellStyle name="Normal 6 11" xfId="3065"/>
    <cellStyle name="Normal 6 11 2" xfId="8942"/>
    <cellStyle name="Normal 6 12" xfId="3066"/>
    <cellStyle name="Normal 6 12 2" xfId="8943"/>
    <cellStyle name="Normal 6 13" xfId="3067"/>
    <cellStyle name="Normal 6 13 2" xfId="8944"/>
    <cellStyle name="Normal 6 14" xfId="3068"/>
    <cellStyle name="Normal 6 15" xfId="3069"/>
    <cellStyle name="Normal 6 16" xfId="8945"/>
    <cellStyle name="Normal 6 2" xfId="3070"/>
    <cellStyle name="Normal 6 2 2" xfId="8946"/>
    <cellStyle name="Normal 6 3" xfId="3071"/>
    <cellStyle name="Normal 6 3 2" xfId="8947"/>
    <cellStyle name="Normal 6 4" xfId="3072"/>
    <cellStyle name="Normal 6 4 2" xfId="8948"/>
    <cellStyle name="Normal 6 5" xfId="3073"/>
    <cellStyle name="Normal 6 5 2" xfId="8949"/>
    <cellStyle name="Normal 6 6" xfId="3074"/>
    <cellStyle name="Normal 6 6 2" xfId="8950"/>
    <cellStyle name="Normal 6 7" xfId="3075"/>
    <cellStyle name="Normal 6 7 2" xfId="8951"/>
    <cellStyle name="Normal 6 8" xfId="3076"/>
    <cellStyle name="Normal 6 8 2" xfId="8952"/>
    <cellStyle name="Normal 6 9" xfId="3077"/>
    <cellStyle name="Normal 6 9 2" xfId="8953"/>
    <cellStyle name="Normal 63" xfId="3078"/>
    <cellStyle name="Normal 65" xfId="3079"/>
    <cellStyle name="Normal 67" xfId="3080"/>
    <cellStyle name="Normal 69" xfId="3081"/>
    <cellStyle name="Normal 7" xfId="23"/>
    <cellStyle name="Normal 7 10" xfId="3082"/>
    <cellStyle name="Normal 7 10 2" xfId="8954"/>
    <cellStyle name="Normal 7 11" xfId="3083"/>
    <cellStyle name="Normal 7 11 2" xfId="8955"/>
    <cellStyle name="Normal 7 12" xfId="3084"/>
    <cellStyle name="Normal 7 12 2" xfId="8956"/>
    <cellStyle name="Normal 7 13" xfId="3085"/>
    <cellStyle name="Normal 7 13 2" xfId="8957"/>
    <cellStyle name="Normal 7 14" xfId="8958"/>
    <cellStyle name="Normal 7 2" xfId="3086"/>
    <cellStyle name="Normal 7 2 2" xfId="8959"/>
    <cellStyle name="Normal 7 3" xfId="3087"/>
    <cellStyle name="Normal 7 3 2" xfId="8960"/>
    <cellStyle name="Normal 7 4" xfId="3088"/>
    <cellStyle name="Normal 7 4 2" xfId="8961"/>
    <cellStyle name="Normal 7 5" xfId="3089"/>
    <cellStyle name="Normal 7 5 2" xfId="8962"/>
    <cellStyle name="Normal 7 6" xfId="3090"/>
    <cellStyle name="Normal 7 6 2" xfId="8963"/>
    <cellStyle name="Normal 7 7" xfId="3091"/>
    <cellStyle name="Normal 7 7 2" xfId="8964"/>
    <cellStyle name="Normal 7 8" xfId="3092"/>
    <cellStyle name="Normal 7 8 2" xfId="8965"/>
    <cellStyle name="Normal 7 9" xfId="3093"/>
    <cellStyle name="Normal 7 9 2" xfId="8966"/>
    <cellStyle name="Normal 71" xfId="3094"/>
    <cellStyle name="Normal 72" xfId="3095"/>
    <cellStyle name="Normal 8" xfId="24"/>
    <cellStyle name="Normal 8 10" xfId="3096"/>
    <cellStyle name="Normal 8 10 2" xfId="8967"/>
    <cellStyle name="Normal 8 11" xfId="3097"/>
    <cellStyle name="Normal 8 11 2" xfId="8968"/>
    <cellStyle name="Normal 8 12" xfId="3098"/>
    <cellStyle name="Normal 8 12 2" xfId="8969"/>
    <cellStyle name="Normal 8 13" xfId="3099"/>
    <cellStyle name="Normal 8 13 2" xfId="8970"/>
    <cellStyle name="Normal 8 14" xfId="8971"/>
    <cellStyle name="Normal 8 2" xfId="3100"/>
    <cellStyle name="Normal 8 2 2" xfId="8972"/>
    <cellStyle name="Normal 8 3" xfId="3101"/>
    <cellStyle name="Normal 8 3 2" xfId="8973"/>
    <cellStyle name="Normal 8 4" xfId="3102"/>
    <cellStyle name="Normal 8 4 2" xfId="8974"/>
    <cellStyle name="Normal 8 5" xfId="3103"/>
    <cellStyle name="Normal 8 5 2" xfId="8975"/>
    <cellStyle name="Normal 8 6" xfId="3104"/>
    <cellStyle name="Normal 8 6 2" xfId="8976"/>
    <cellStyle name="Normal 8 7" xfId="3105"/>
    <cellStyle name="Normal 8 7 2" xfId="8977"/>
    <cellStyle name="Normal 8 8" xfId="3106"/>
    <cellStyle name="Normal 8 8 2" xfId="8978"/>
    <cellStyle name="Normal 8 9" xfId="3107"/>
    <cellStyle name="Normal 8 9 2" xfId="8979"/>
    <cellStyle name="Normal 9" xfId="3108"/>
    <cellStyle name="Normal 9 2" xfId="3109"/>
    <cellStyle name="Note 10" xfId="3110"/>
    <cellStyle name="Note 10 10" xfId="8980"/>
    <cellStyle name="Note 10 11" xfId="8981"/>
    <cellStyle name="Note 10 12" xfId="8982"/>
    <cellStyle name="Note 10 13" xfId="8983"/>
    <cellStyle name="Note 10 14" xfId="8984"/>
    <cellStyle name="Note 10 15" xfId="8985"/>
    <cellStyle name="Note 10 16" xfId="8986"/>
    <cellStyle name="Note 10 17" xfId="8987"/>
    <cellStyle name="Note 10 18" xfId="8988"/>
    <cellStyle name="Note 10 19" xfId="8989"/>
    <cellStyle name="Note 10 2" xfId="8990"/>
    <cellStyle name="Note 10 20" xfId="8991"/>
    <cellStyle name="Note 10 21" xfId="8992"/>
    <cellStyle name="Note 10 3" xfId="8993"/>
    <cellStyle name="Note 10 4" xfId="8994"/>
    <cellStyle name="Note 10 5" xfId="8995"/>
    <cellStyle name="Note 10 6" xfId="8996"/>
    <cellStyle name="Note 10 7" xfId="8997"/>
    <cellStyle name="Note 10 8" xfId="8998"/>
    <cellStyle name="Note 10 9" xfId="8999"/>
    <cellStyle name="Note 100" xfId="3111"/>
    <cellStyle name="Note 100 10" xfId="9000"/>
    <cellStyle name="Note 100 11" xfId="9001"/>
    <cellStyle name="Note 100 12" xfId="9002"/>
    <cellStyle name="Note 100 13" xfId="9003"/>
    <cellStyle name="Note 100 14" xfId="9004"/>
    <cellStyle name="Note 100 15" xfId="9005"/>
    <cellStyle name="Note 100 16" xfId="9006"/>
    <cellStyle name="Note 100 17" xfId="9007"/>
    <cellStyle name="Note 100 18" xfId="9008"/>
    <cellStyle name="Note 100 19" xfId="9009"/>
    <cellStyle name="Note 100 2" xfId="9010"/>
    <cellStyle name="Note 100 20" xfId="9011"/>
    <cellStyle name="Note 100 21" xfId="9012"/>
    <cellStyle name="Note 100 3" xfId="9013"/>
    <cellStyle name="Note 100 4" xfId="9014"/>
    <cellStyle name="Note 100 5" xfId="9015"/>
    <cellStyle name="Note 100 6" xfId="9016"/>
    <cellStyle name="Note 100 7" xfId="9017"/>
    <cellStyle name="Note 100 8" xfId="9018"/>
    <cellStyle name="Note 100 9" xfId="9019"/>
    <cellStyle name="Note 101" xfId="3112"/>
    <cellStyle name="Note 101 10" xfId="9020"/>
    <cellStyle name="Note 101 11" xfId="9021"/>
    <cellStyle name="Note 101 12" xfId="9022"/>
    <cellStyle name="Note 101 13" xfId="9023"/>
    <cellStyle name="Note 101 14" xfId="9024"/>
    <cellStyle name="Note 101 15" xfId="9025"/>
    <cellStyle name="Note 101 16" xfId="9026"/>
    <cellStyle name="Note 101 17" xfId="9027"/>
    <cellStyle name="Note 101 18" xfId="9028"/>
    <cellStyle name="Note 101 19" xfId="9029"/>
    <cellStyle name="Note 101 2" xfId="9030"/>
    <cellStyle name="Note 101 20" xfId="9031"/>
    <cellStyle name="Note 101 21" xfId="9032"/>
    <cellStyle name="Note 101 3" xfId="9033"/>
    <cellStyle name="Note 101 4" xfId="9034"/>
    <cellStyle name="Note 101 5" xfId="9035"/>
    <cellStyle name="Note 101 6" xfId="9036"/>
    <cellStyle name="Note 101 7" xfId="9037"/>
    <cellStyle name="Note 101 8" xfId="9038"/>
    <cellStyle name="Note 101 9" xfId="9039"/>
    <cellStyle name="Note 102" xfId="9040"/>
    <cellStyle name="Note 103" xfId="9041"/>
    <cellStyle name="Note 104" xfId="9042"/>
    <cellStyle name="Note 105" xfId="9043"/>
    <cellStyle name="Note 106" xfId="9044"/>
    <cellStyle name="Note 107" xfId="9045"/>
    <cellStyle name="Note 108" xfId="9046"/>
    <cellStyle name="Note 109" xfId="9047"/>
    <cellStyle name="Note 11" xfId="3113"/>
    <cellStyle name="Note 11 10" xfId="9048"/>
    <cellStyle name="Note 11 11" xfId="9049"/>
    <cellStyle name="Note 11 12" xfId="9050"/>
    <cellStyle name="Note 11 13" xfId="9051"/>
    <cellStyle name="Note 11 14" xfId="9052"/>
    <cellStyle name="Note 11 15" xfId="9053"/>
    <cellStyle name="Note 11 16" xfId="9054"/>
    <cellStyle name="Note 11 17" xfId="9055"/>
    <cellStyle name="Note 11 18" xfId="9056"/>
    <cellStyle name="Note 11 19" xfId="9057"/>
    <cellStyle name="Note 11 2" xfId="9058"/>
    <cellStyle name="Note 11 20" xfId="9059"/>
    <cellStyle name="Note 11 21" xfId="9060"/>
    <cellStyle name="Note 11 3" xfId="9061"/>
    <cellStyle name="Note 11 4" xfId="9062"/>
    <cellStyle name="Note 11 5" xfId="9063"/>
    <cellStyle name="Note 11 6" xfId="9064"/>
    <cellStyle name="Note 11 7" xfId="9065"/>
    <cellStyle name="Note 11 8" xfId="9066"/>
    <cellStyle name="Note 11 9" xfId="9067"/>
    <cellStyle name="Note 110" xfId="9068"/>
    <cellStyle name="Note 111" xfId="9069"/>
    <cellStyle name="Note 112" xfId="9070"/>
    <cellStyle name="Note 113" xfId="9071"/>
    <cellStyle name="Note 114" xfId="9072"/>
    <cellStyle name="Note 115" xfId="9073"/>
    <cellStyle name="Note 116" xfId="9074"/>
    <cellStyle name="Note 117" xfId="9075"/>
    <cellStyle name="Note 118" xfId="9076"/>
    <cellStyle name="Note 119" xfId="9077"/>
    <cellStyle name="Note 12" xfId="3114"/>
    <cellStyle name="Note 12 10" xfId="9078"/>
    <cellStyle name="Note 12 11" xfId="9079"/>
    <cellStyle name="Note 12 12" xfId="9080"/>
    <cellStyle name="Note 12 13" xfId="9081"/>
    <cellStyle name="Note 12 14" xfId="9082"/>
    <cellStyle name="Note 12 15" xfId="9083"/>
    <cellStyle name="Note 12 16" xfId="9084"/>
    <cellStyle name="Note 12 17" xfId="9085"/>
    <cellStyle name="Note 12 18" xfId="9086"/>
    <cellStyle name="Note 12 19" xfId="9087"/>
    <cellStyle name="Note 12 2" xfId="9088"/>
    <cellStyle name="Note 12 20" xfId="9089"/>
    <cellStyle name="Note 12 21" xfId="9090"/>
    <cellStyle name="Note 12 3" xfId="9091"/>
    <cellStyle name="Note 12 4" xfId="9092"/>
    <cellStyle name="Note 12 5" xfId="9093"/>
    <cellStyle name="Note 12 6" xfId="9094"/>
    <cellStyle name="Note 12 7" xfId="9095"/>
    <cellStyle name="Note 12 8" xfId="9096"/>
    <cellStyle name="Note 12 9" xfId="9097"/>
    <cellStyle name="Note 120" xfId="9098"/>
    <cellStyle name="Note 121" xfId="9099"/>
    <cellStyle name="Note 13" xfId="3115"/>
    <cellStyle name="Note 13 10" xfId="9100"/>
    <cellStyle name="Note 13 11" xfId="9101"/>
    <cellStyle name="Note 13 12" xfId="9102"/>
    <cellStyle name="Note 13 13" xfId="9103"/>
    <cellStyle name="Note 13 14" xfId="9104"/>
    <cellStyle name="Note 13 15" xfId="9105"/>
    <cellStyle name="Note 13 16" xfId="9106"/>
    <cellStyle name="Note 13 17" xfId="9107"/>
    <cellStyle name="Note 13 18" xfId="9108"/>
    <cellStyle name="Note 13 19" xfId="9109"/>
    <cellStyle name="Note 13 2" xfId="9110"/>
    <cellStyle name="Note 13 20" xfId="9111"/>
    <cellStyle name="Note 13 21" xfId="9112"/>
    <cellStyle name="Note 13 3" xfId="9113"/>
    <cellStyle name="Note 13 4" xfId="9114"/>
    <cellStyle name="Note 13 5" xfId="9115"/>
    <cellStyle name="Note 13 6" xfId="9116"/>
    <cellStyle name="Note 13 7" xfId="9117"/>
    <cellStyle name="Note 13 8" xfId="9118"/>
    <cellStyle name="Note 13 9" xfId="9119"/>
    <cellStyle name="Note 14" xfId="3116"/>
    <cellStyle name="Note 14 10" xfId="9120"/>
    <cellStyle name="Note 14 11" xfId="9121"/>
    <cellStyle name="Note 14 12" xfId="9122"/>
    <cellStyle name="Note 14 13" xfId="9123"/>
    <cellStyle name="Note 14 14" xfId="9124"/>
    <cellStyle name="Note 14 15" xfId="9125"/>
    <cellStyle name="Note 14 16" xfId="9126"/>
    <cellStyle name="Note 14 17" xfId="9127"/>
    <cellStyle name="Note 14 18" xfId="9128"/>
    <cellStyle name="Note 14 19" xfId="9129"/>
    <cellStyle name="Note 14 2" xfId="9130"/>
    <cellStyle name="Note 14 20" xfId="9131"/>
    <cellStyle name="Note 14 21" xfId="9132"/>
    <cellStyle name="Note 14 3" xfId="9133"/>
    <cellStyle name="Note 14 4" xfId="9134"/>
    <cellStyle name="Note 14 5" xfId="9135"/>
    <cellStyle name="Note 14 6" xfId="9136"/>
    <cellStyle name="Note 14 7" xfId="9137"/>
    <cellStyle name="Note 14 8" xfId="9138"/>
    <cellStyle name="Note 14 9" xfId="9139"/>
    <cellStyle name="Note 15" xfId="3117"/>
    <cellStyle name="Note 15 10" xfId="9140"/>
    <cellStyle name="Note 15 11" xfId="9141"/>
    <cellStyle name="Note 15 12" xfId="9142"/>
    <cellStyle name="Note 15 13" xfId="9143"/>
    <cellStyle name="Note 15 14" xfId="9144"/>
    <cellStyle name="Note 15 15" xfId="9145"/>
    <cellStyle name="Note 15 16" xfId="9146"/>
    <cellStyle name="Note 15 17" xfId="9147"/>
    <cellStyle name="Note 15 18" xfId="9148"/>
    <cellStyle name="Note 15 19" xfId="9149"/>
    <cellStyle name="Note 15 2" xfId="9150"/>
    <cellStyle name="Note 15 20" xfId="9151"/>
    <cellStyle name="Note 15 21" xfId="9152"/>
    <cellStyle name="Note 15 3" xfId="9153"/>
    <cellStyle name="Note 15 4" xfId="9154"/>
    <cellStyle name="Note 15 5" xfId="9155"/>
    <cellStyle name="Note 15 6" xfId="9156"/>
    <cellStyle name="Note 15 7" xfId="9157"/>
    <cellStyle name="Note 15 8" xfId="9158"/>
    <cellStyle name="Note 15 9" xfId="9159"/>
    <cellStyle name="Note 16" xfId="3118"/>
    <cellStyle name="Note 16 10" xfId="9160"/>
    <cellStyle name="Note 16 11" xfId="9161"/>
    <cellStyle name="Note 16 12" xfId="9162"/>
    <cellStyle name="Note 16 13" xfId="9163"/>
    <cellStyle name="Note 16 14" xfId="9164"/>
    <cellStyle name="Note 16 15" xfId="9165"/>
    <cellStyle name="Note 16 16" xfId="9166"/>
    <cellStyle name="Note 16 17" xfId="9167"/>
    <cellStyle name="Note 16 18" xfId="9168"/>
    <cellStyle name="Note 16 19" xfId="9169"/>
    <cellStyle name="Note 16 2" xfId="9170"/>
    <cellStyle name="Note 16 20" xfId="9171"/>
    <cellStyle name="Note 16 21" xfId="9172"/>
    <cellStyle name="Note 16 3" xfId="9173"/>
    <cellStyle name="Note 16 4" xfId="9174"/>
    <cellStyle name="Note 16 5" xfId="9175"/>
    <cellStyle name="Note 16 6" xfId="9176"/>
    <cellStyle name="Note 16 7" xfId="9177"/>
    <cellStyle name="Note 16 8" xfId="9178"/>
    <cellStyle name="Note 16 9" xfId="9179"/>
    <cellStyle name="Note 17" xfId="3119"/>
    <cellStyle name="Note 17 10" xfId="9180"/>
    <cellStyle name="Note 17 11" xfId="9181"/>
    <cellStyle name="Note 17 12" xfId="9182"/>
    <cellStyle name="Note 17 13" xfId="9183"/>
    <cellStyle name="Note 17 14" xfId="9184"/>
    <cellStyle name="Note 17 15" xfId="9185"/>
    <cellStyle name="Note 17 16" xfId="9186"/>
    <cellStyle name="Note 17 17" xfId="9187"/>
    <cellStyle name="Note 17 18" xfId="9188"/>
    <cellStyle name="Note 17 19" xfId="9189"/>
    <cellStyle name="Note 17 2" xfId="9190"/>
    <cellStyle name="Note 17 20" xfId="9191"/>
    <cellStyle name="Note 17 21" xfId="9192"/>
    <cellStyle name="Note 17 3" xfId="9193"/>
    <cellStyle name="Note 17 4" xfId="9194"/>
    <cellStyle name="Note 17 5" xfId="9195"/>
    <cellStyle name="Note 17 6" xfId="9196"/>
    <cellStyle name="Note 17 7" xfId="9197"/>
    <cellStyle name="Note 17 8" xfId="9198"/>
    <cellStyle name="Note 17 9" xfId="9199"/>
    <cellStyle name="Note 18" xfId="3120"/>
    <cellStyle name="Note 18 10" xfId="9200"/>
    <cellStyle name="Note 18 11" xfId="9201"/>
    <cellStyle name="Note 18 12" xfId="9202"/>
    <cellStyle name="Note 18 13" xfId="9203"/>
    <cellStyle name="Note 18 14" xfId="9204"/>
    <cellStyle name="Note 18 15" xfId="9205"/>
    <cellStyle name="Note 18 16" xfId="9206"/>
    <cellStyle name="Note 18 17" xfId="9207"/>
    <cellStyle name="Note 18 18" xfId="9208"/>
    <cellStyle name="Note 18 19" xfId="9209"/>
    <cellStyle name="Note 18 2" xfId="9210"/>
    <cellStyle name="Note 18 20" xfId="9211"/>
    <cellStyle name="Note 18 21" xfId="9212"/>
    <cellStyle name="Note 18 3" xfId="9213"/>
    <cellStyle name="Note 18 4" xfId="9214"/>
    <cellStyle name="Note 18 5" xfId="9215"/>
    <cellStyle name="Note 18 6" xfId="9216"/>
    <cellStyle name="Note 18 7" xfId="9217"/>
    <cellStyle name="Note 18 8" xfId="9218"/>
    <cellStyle name="Note 18 9" xfId="9219"/>
    <cellStyle name="Note 19" xfId="3121"/>
    <cellStyle name="Note 19 10" xfId="9220"/>
    <cellStyle name="Note 19 11" xfId="9221"/>
    <cellStyle name="Note 19 12" xfId="9222"/>
    <cellStyle name="Note 19 13" xfId="9223"/>
    <cellStyle name="Note 19 14" xfId="9224"/>
    <cellStyle name="Note 19 15" xfId="9225"/>
    <cellStyle name="Note 19 16" xfId="9226"/>
    <cellStyle name="Note 19 17" xfId="9227"/>
    <cellStyle name="Note 19 18" xfId="9228"/>
    <cellStyle name="Note 19 19" xfId="9229"/>
    <cellStyle name="Note 19 2" xfId="9230"/>
    <cellStyle name="Note 19 20" xfId="9231"/>
    <cellStyle name="Note 19 21" xfId="9232"/>
    <cellStyle name="Note 19 3" xfId="9233"/>
    <cellStyle name="Note 19 4" xfId="9234"/>
    <cellStyle name="Note 19 5" xfId="9235"/>
    <cellStyle name="Note 19 6" xfId="9236"/>
    <cellStyle name="Note 19 7" xfId="9237"/>
    <cellStyle name="Note 19 8" xfId="9238"/>
    <cellStyle name="Note 19 9" xfId="9239"/>
    <cellStyle name="Note 2" xfId="3122"/>
    <cellStyle name="Note 2 10" xfId="9240"/>
    <cellStyle name="Note 2 11" xfId="9241"/>
    <cellStyle name="Note 2 12" xfId="9242"/>
    <cellStyle name="Note 2 13" xfId="9243"/>
    <cellStyle name="Note 2 14" xfId="9244"/>
    <cellStyle name="Note 2 15" xfId="9245"/>
    <cellStyle name="Note 2 16" xfId="9246"/>
    <cellStyle name="Note 2 17" xfId="9247"/>
    <cellStyle name="Note 2 18" xfId="9248"/>
    <cellStyle name="Note 2 19" xfId="9249"/>
    <cellStyle name="Note 2 2" xfId="3123"/>
    <cellStyle name="Note 2 2 10" xfId="9250"/>
    <cellStyle name="Note 2 2 11" xfId="9251"/>
    <cellStyle name="Note 2 2 12" xfId="9252"/>
    <cellStyle name="Note 2 2 13" xfId="9253"/>
    <cellStyle name="Note 2 2 14" xfId="9254"/>
    <cellStyle name="Note 2 2 15" xfId="9255"/>
    <cellStyle name="Note 2 2 16" xfId="9256"/>
    <cellStyle name="Note 2 2 17" xfId="9257"/>
    <cellStyle name="Note 2 2 18" xfId="9258"/>
    <cellStyle name="Note 2 2 19" xfId="9259"/>
    <cellStyle name="Note 2 2 2" xfId="9260"/>
    <cellStyle name="Note 2 2 20" xfId="9261"/>
    <cellStyle name="Note 2 2 21" xfId="9262"/>
    <cellStyle name="Note 2 2 3" xfId="9263"/>
    <cellStyle name="Note 2 2 4" xfId="9264"/>
    <cellStyle name="Note 2 2 5" xfId="9265"/>
    <cellStyle name="Note 2 2 6" xfId="9266"/>
    <cellStyle name="Note 2 2 7" xfId="9267"/>
    <cellStyle name="Note 2 2 8" xfId="9268"/>
    <cellStyle name="Note 2 2 9" xfId="9269"/>
    <cellStyle name="Note 2 20" xfId="9270"/>
    <cellStyle name="Note 2 21" xfId="9271"/>
    <cellStyle name="Note 2 22" xfId="9272"/>
    <cellStyle name="Note 2 3" xfId="9273"/>
    <cellStyle name="Note 2 4" xfId="9274"/>
    <cellStyle name="Note 2 5" xfId="9275"/>
    <cellStyle name="Note 2 6" xfId="9276"/>
    <cellStyle name="Note 2 7" xfId="9277"/>
    <cellStyle name="Note 2 8" xfId="9278"/>
    <cellStyle name="Note 2 9" xfId="9279"/>
    <cellStyle name="Note 20" xfId="3124"/>
    <cellStyle name="Note 20 10" xfId="9280"/>
    <cellStyle name="Note 20 11" xfId="9281"/>
    <cellStyle name="Note 20 12" xfId="9282"/>
    <cellStyle name="Note 20 13" xfId="9283"/>
    <cellStyle name="Note 20 14" xfId="9284"/>
    <cellStyle name="Note 20 15" xfId="9285"/>
    <cellStyle name="Note 20 16" xfId="9286"/>
    <cellStyle name="Note 20 17" xfId="9287"/>
    <cellStyle name="Note 20 18" xfId="9288"/>
    <cellStyle name="Note 20 19" xfId="9289"/>
    <cellStyle name="Note 20 2" xfId="9290"/>
    <cellStyle name="Note 20 20" xfId="9291"/>
    <cellStyle name="Note 20 21" xfId="9292"/>
    <cellStyle name="Note 20 3" xfId="9293"/>
    <cellStyle name="Note 20 4" xfId="9294"/>
    <cellStyle name="Note 20 5" xfId="9295"/>
    <cellStyle name="Note 20 6" xfId="9296"/>
    <cellStyle name="Note 20 7" xfId="9297"/>
    <cellStyle name="Note 20 8" xfId="9298"/>
    <cellStyle name="Note 20 9" xfId="9299"/>
    <cellStyle name="Note 21" xfId="3125"/>
    <cellStyle name="Note 21 10" xfId="9300"/>
    <cellStyle name="Note 21 11" xfId="9301"/>
    <cellStyle name="Note 21 12" xfId="9302"/>
    <cellStyle name="Note 21 13" xfId="9303"/>
    <cellStyle name="Note 21 14" xfId="9304"/>
    <cellStyle name="Note 21 15" xfId="9305"/>
    <cellStyle name="Note 21 16" xfId="9306"/>
    <cellStyle name="Note 21 17" xfId="9307"/>
    <cellStyle name="Note 21 18" xfId="9308"/>
    <cellStyle name="Note 21 19" xfId="9309"/>
    <cellStyle name="Note 21 2" xfId="9310"/>
    <cellStyle name="Note 21 20" xfId="9311"/>
    <cellStyle name="Note 21 21" xfId="9312"/>
    <cellStyle name="Note 21 3" xfId="9313"/>
    <cellStyle name="Note 21 4" xfId="9314"/>
    <cellStyle name="Note 21 5" xfId="9315"/>
    <cellStyle name="Note 21 6" xfId="9316"/>
    <cellStyle name="Note 21 7" xfId="9317"/>
    <cellStyle name="Note 21 8" xfId="9318"/>
    <cellStyle name="Note 21 9" xfId="9319"/>
    <cellStyle name="Note 22" xfId="3126"/>
    <cellStyle name="Note 22 10" xfId="9320"/>
    <cellStyle name="Note 22 11" xfId="9321"/>
    <cellStyle name="Note 22 12" xfId="9322"/>
    <cellStyle name="Note 22 13" xfId="9323"/>
    <cellStyle name="Note 22 14" xfId="9324"/>
    <cellStyle name="Note 22 15" xfId="9325"/>
    <cellStyle name="Note 22 16" xfId="9326"/>
    <cellStyle name="Note 22 17" xfId="9327"/>
    <cellStyle name="Note 22 18" xfId="9328"/>
    <cellStyle name="Note 22 19" xfId="9329"/>
    <cellStyle name="Note 22 2" xfId="9330"/>
    <cellStyle name="Note 22 20" xfId="9331"/>
    <cellStyle name="Note 22 21" xfId="9332"/>
    <cellStyle name="Note 22 3" xfId="9333"/>
    <cellStyle name="Note 22 4" xfId="9334"/>
    <cellStyle name="Note 22 5" xfId="9335"/>
    <cellStyle name="Note 22 6" xfId="9336"/>
    <cellStyle name="Note 22 7" xfId="9337"/>
    <cellStyle name="Note 22 8" xfId="9338"/>
    <cellStyle name="Note 22 9" xfId="9339"/>
    <cellStyle name="Note 23" xfId="3127"/>
    <cellStyle name="Note 23 10" xfId="9340"/>
    <cellStyle name="Note 23 11" xfId="9341"/>
    <cellStyle name="Note 23 12" xfId="9342"/>
    <cellStyle name="Note 23 13" xfId="9343"/>
    <cellStyle name="Note 23 14" xfId="9344"/>
    <cellStyle name="Note 23 15" xfId="9345"/>
    <cellStyle name="Note 23 16" xfId="9346"/>
    <cellStyle name="Note 23 17" xfId="9347"/>
    <cellStyle name="Note 23 18" xfId="9348"/>
    <cellStyle name="Note 23 19" xfId="9349"/>
    <cellStyle name="Note 23 2" xfId="9350"/>
    <cellStyle name="Note 23 20" xfId="9351"/>
    <cellStyle name="Note 23 21" xfId="9352"/>
    <cellStyle name="Note 23 3" xfId="9353"/>
    <cellStyle name="Note 23 4" xfId="9354"/>
    <cellStyle name="Note 23 5" xfId="9355"/>
    <cellStyle name="Note 23 6" xfId="9356"/>
    <cellStyle name="Note 23 7" xfId="9357"/>
    <cellStyle name="Note 23 8" xfId="9358"/>
    <cellStyle name="Note 23 9" xfId="9359"/>
    <cellStyle name="Note 24" xfId="3128"/>
    <cellStyle name="Note 24 10" xfId="9360"/>
    <cellStyle name="Note 24 11" xfId="9361"/>
    <cellStyle name="Note 24 12" xfId="9362"/>
    <cellStyle name="Note 24 13" xfId="9363"/>
    <cellStyle name="Note 24 14" xfId="9364"/>
    <cellStyle name="Note 24 15" xfId="9365"/>
    <cellStyle name="Note 24 16" xfId="9366"/>
    <cellStyle name="Note 24 17" xfId="9367"/>
    <cellStyle name="Note 24 18" xfId="9368"/>
    <cellStyle name="Note 24 19" xfId="9369"/>
    <cellStyle name="Note 24 2" xfId="9370"/>
    <cellStyle name="Note 24 20" xfId="9371"/>
    <cellStyle name="Note 24 21" xfId="9372"/>
    <cellStyle name="Note 24 3" xfId="9373"/>
    <cellStyle name="Note 24 4" xfId="9374"/>
    <cellStyle name="Note 24 5" xfId="9375"/>
    <cellStyle name="Note 24 6" xfId="9376"/>
    <cellStyle name="Note 24 7" xfId="9377"/>
    <cellStyle name="Note 24 8" xfId="9378"/>
    <cellStyle name="Note 24 9" xfId="9379"/>
    <cellStyle name="Note 25" xfId="3129"/>
    <cellStyle name="Note 25 10" xfId="9380"/>
    <cellStyle name="Note 25 11" xfId="9381"/>
    <cellStyle name="Note 25 12" xfId="9382"/>
    <cellStyle name="Note 25 13" xfId="9383"/>
    <cellStyle name="Note 25 14" xfId="9384"/>
    <cellStyle name="Note 25 15" xfId="9385"/>
    <cellStyle name="Note 25 16" xfId="9386"/>
    <cellStyle name="Note 25 17" xfId="9387"/>
    <cellStyle name="Note 25 18" xfId="9388"/>
    <cellStyle name="Note 25 19" xfId="9389"/>
    <cellStyle name="Note 25 2" xfId="9390"/>
    <cellStyle name="Note 25 20" xfId="9391"/>
    <cellStyle name="Note 25 21" xfId="9392"/>
    <cellStyle name="Note 25 3" xfId="9393"/>
    <cellStyle name="Note 25 4" xfId="9394"/>
    <cellStyle name="Note 25 5" xfId="9395"/>
    <cellStyle name="Note 25 6" xfId="9396"/>
    <cellStyle name="Note 25 7" xfId="9397"/>
    <cellStyle name="Note 25 8" xfId="9398"/>
    <cellStyle name="Note 25 9" xfId="9399"/>
    <cellStyle name="Note 26" xfId="3130"/>
    <cellStyle name="Note 26 10" xfId="9400"/>
    <cellStyle name="Note 26 11" xfId="9401"/>
    <cellStyle name="Note 26 12" xfId="9402"/>
    <cellStyle name="Note 26 13" xfId="9403"/>
    <cellStyle name="Note 26 14" xfId="9404"/>
    <cellStyle name="Note 26 15" xfId="9405"/>
    <cellStyle name="Note 26 16" xfId="9406"/>
    <cellStyle name="Note 26 17" xfId="9407"/>
    <cellStyle name="Note 26 18" xfId="9408"/>
    <cellStyle name="Note 26 19" xfId="9409"/>
    <cellStyle name="Note 26 2" xfId="9410"/>
    <cellStyle name="Note 26 20" xfId="9411"/>
    <cellStyle name="Note 26 21" xfId="9412"/>
    <cellStyle name="Note 26 3" xfId="9413"/>
    <cellStyle name="Note 26 4" xfId="9414"/>
    <cellStyle name="Note 26 5" xfId="9415"/>
    <cellStyle name="Note 26 6" xfId="9416"/>
    <cellStyle name="Note 26 7" xfId="9417"/>
    <cellStyle name="Note 26 8" xfId="9418"/>
    <cellStyle name="Note 26 9" xfId="9419"/>
    <cellStyle name="Note 27" xfId="3131"/>
    <cellStyle name="Note 27 10" xfId="9420"/>
    <cellStyle name="Note 27 11" xfId="9421"/>
    <cellStyle name="Note 27 12" xfId="9422"/>
    <cellStyle name="Note 27 13" xfId="9423"/>
    <cellStyle name="Note 27 14" xfId="9424"/>
    <cellStyle name="Note 27 15" xfId="9425"/>
    <cellStyle name="Note 27 16" xfId="9426"/>
    <cellStyle name="Note 27 17" xfId="9427"/>
    <cellStyle name="Note 27 18" xfId="9428"/>
    <cellStyle name="Note 27 19" xfId="9429"/>
    <cellStyle name="Note 27 2" xfId="9430"/>
    <cellStyle name="Note 27 20" xfId="9431"/>
    <cellStyle name="Note 27 21" xfId="9432"/>
    <cellStyle name="Note 27 3" xfId="9433"/>
    <cellStyle name="Note 27 4" xfId="9434"/>
    <cellStyle name="Note 27 5" xfId="9435"/>
    <cellStyle name="Note 27 6" xfId="9436"/>
    <cellStyle name="Note 27 7" xfId="9437"/>
    <cellStyle name="Note 27 8" xfId="9438"/>
    <cellStyle name="Note 27 9" xfId="9439"/>
    <cellStyle name="Note 28" xfId="3132"/>
    <cellStyle name="Note 28 10" xfId="9440"/>
    <cellStyle name="Note 28 11" xfId="9441"/>
    <cellStyle name="Note 28 12" xfId="9442"/>
    <cellStyle name="Note 28 13" xfId="9443"/>
    <cellStyle name="Note 28 14" xfId="9444"/>
    <cellStyle name="Note 28 15" xfId="9445"/>
    <cellStyle name="Note 28 16" xfId="9446"/>
    <cellStyle name="Note 28 17" xfId="9447"/>
    <cellStyle name="Note 28 18" xfId="9448"/>
    <cellStyle name="Note 28 19" xfId="9449"/>
    <cellStyle name="Note 28 2" xfId="9450"/>
    <cellStyle name="Note 28 20" xfId="9451"/>
    <cellStyle name="Note 28 21" xfId="9452"/>
    <cellStyle name="Note 28 3" xfId="9453"/>
    <cellStyle name="Note 28 4" xfId="9454"/>
    <cellStyle name="Note 28 5" xfId="9455"/>
    <cellStyle name="Note 28 6" xfId="9456"/>
    <cellStyle name="Note 28 7" xfId="9457"/>
    <cellStyle name="Note 28 8" xfId="9458"/>
    <cellStyle name="Note 28 9" xfId="9459"/>
    <cellStyle name="Note 29" xfId="3133"/>
    <cellStyle name="Note 29 10" xfId="9460"/>
    <cellStyle name="Note 29 11" xfId="9461"/>
    <cellStyle name="Note 29 12" xfId="9462"/>
    <cellStyle name="Note 29 13" xfId="9463"/>
    <cellStyle name="Note 29 14" xfId="9464"/>
    <cellStyle name="Note 29 15" xfId="9465"/>
    <cellStyle name="Note 29 16" xfId="9466"/>
    <cellStyle name="Note 29 17" xfId="9467"/>
    <cellStyle name="Note 29 18" xfId="9468"/>
    <cellStyle name="Note 29 19" xfId="9469"/>
    <cellStyle name="Note 29 2" xfId="9470"/>
    <cellStyle name="Note 29 20" xfId="9471"/>
    <cellStyle name="Note 29 21" xfId="9472"/>
    <cellStyle name="Note 29 3" xfId="9473"/>
    <cellStyle name="Note 29 4" xfId="9474"/>
    <cellStyle name="Note 29 5" xfId="9475"/>
    <cellStyle name="Note 29 6" xfId="9476"/>
    <cellStyle name="Note 29 7" xfId="9477"/>
    <cellStyle name="Note 29 8" xfId="9478"/>
    <cellStyle name="Note 29 9" xfId="9479"/>
    <cellStyle name="Note 3" xfId="3134"/>
    <cellStyle name="Note 3 10" xfId="9480"/>
    <cellStyle name="Note 3 11" xfId="9481"/>
    <cellStyle name="Note 3 12" xfId="9482"/>
    <cellStyle name="Note 3 13" xfId="9483"/>
    <cellStyle name="Note 3 14" xfId="9484"/>
    <cellStyle name="Note 3 15" xfId="9485"/>
    <cellStyle name="Note 3 16" xfId="9486"/>
    <cellStyle name="Note 3 17" xfId="9487"/>
    <cellStyle name="Note 3 18" xfId="9488"/>
    <cellStyle name="Note 3 19" xfId="9489"/>
    <cellStyle name="Note 3 2" xfId="9490"/>
    <cellStyle name="Note 3 20" xfId="9491"/>
    <cellStyle name="Note 3 21" xfId="9492"/>
    <cellStyle name="Note 3 3" xfId="9493"/>
    <cellStyle name="Note 3 4" xfId="9494"/>
    <cellStyle name="Note 3 5" xfId="9495"/>
    <cellStyle name="Note 3 6" xfId="9496"/>
    <cellStyle name="Note 3 7" xfId="9497"/>
    <cellStyle name="Note 3 8" xfId="9498"/>
    <cellStyle name="Note 3 9" xfId="9499"/>
    <cellStyle name="Note 30" xfId="3135"/>
    <cellStyle name="Note 30 10" xfId="9500"/>
    <cellStyle name="Note 30 11" xfId="9501"/>
    <cellStyle name="Note 30 12" xfId="9502"/>
    <cellStyle name="Note 30 13" xfId="9503"/>
    <cellStyle name="Note 30 14" xfId="9504"/>
    <cellStyle name="Note 30 15" xfId="9505"/>
    <cellStyle name="Note 30 16" xfId="9506"/>
    <cellStyle name="Note 30 17" xfId="9507"/>
    <cellStyle name="Note 30 18" xfId="9508"/>
    <cellStyle name="Note 30 19" xfId="9509"/>
    <cellStyle name="Note 30 2" xfId="9510"/>
    <cellStyle name="Note 30 20" xfId="9511"/>
    <cellStyle name="Note 30 21" xfId="9512"/>
    <cellStyle name="Note 30 3" xfId="9513"/>
    <cellStyle name="Note 30 4" xfId="9514"/>
    <cellStyle name="Note 30 5" xfId="9515"/>
    <cellStyle name="Note 30 6" xfId="9516"/>
    <cellStyle name="Note 30 7" xfId="9517"/>
    <cellStyle name="Note 30 8" xfId="9518"/>
    <cellStyle name="Note 30 9" xfId="9519"/>
    <cellStyle name="Note 31" xfId="3136"/>
    <cellStyle name="Note 31 10" xfId="9520"/>
    <cellStyle name="Note 31 11" xfId="9521"/>
    <cellStyle name="Note 31 12" xfId="9522"/>
    <cellStyle name="Note 31 13" xfId="9523"/>
    <cellStyle name="Note 31 14" xfId="9524"/>
    <cellStyle name="Note 31 15" xfId="9525"/>
    <cellStyle name="Note 31 16" xfId="9526"/>
    <cellStyle name="Note 31 17" xfId="9527"/>
    <cellStyle name="Note 31 18" xfId="9528"/>
    <cellStyle name="Note 31 19" xfId="9529"/>
    <cellStyle name="Note 31 2" xfId="9530"/>
    <cellStyle name="Note 31 20" xfId="9531"/>
    <cellStyle name="Note 31 21" xfId="9532"/>
    <cellStyle name="Note 31 3" xfId="9533"/>
    <cellStyle name="Note 31 4" xfId="9534"/>
    <cellStyle name="Note 31 5" xfId="9535"/>
    <cellStyle name="Note 31 6" xfId="9536"/>
    <cellStyle name="Note 31 7" xfId="9537"/>
    <cellStyle name="Note 31 8" xfId="9538"/>
    <cellStyle name="Note 31 9" xfId="9539"/>
    <cellStyle name="Note 32" xfId="3137"/>
    <cellStyle name="Note 32 10" xfId="9540"/>
    <cellStyle name="Note 32 11" xfId="9541"/>
    <cellStyle name="Note 32 12" xfId="9542"/>
    <cellStyle name="Note 32 13" xfId="9543"/>
    <cellStyle name="Note 32 14" xfId="9544"/>
    <cellStyle name="Note 32 15" xfId="9545"/>
    <cellStyle name="Note 32 16" xfId="9546"/>
    <cellStyle name="Note 32 17" xfId="9547"/>
    <cellStyle name="Note 32 18" xfId="9548"/>
    <cellStyle name="Note 32 19" xfId="9549"/>
    <cellStyle name="Note 32 2" xfId="9550"/>
    <cellStyle name="Note 32 20" xfId="9551"/>
    <cellStyle name="Note 32 21" xfId="9552"/>
    <cellStyle name="Note 32 3" xfId="9553"/>
    <cellStyle name="Note 32 4" xfId="9554"/>
    <cellStyle name="Note 32 5" xfId="9555"/>
    <cellStyle name="Note 32 6" xfId="9556"/>
    <cellStyle name="Note 32 7" xfId="9557"/>
    <cellStyle name="Note 32 8" xfId="9558"/>
    <cellStyle name="Note 32 9" xfId="9559"/>
    <cellStyle name="Note 33" xfId="3138"/>
    <cellStyle name="Note 33 10" xfId="9560"/>
    <cellStyle name="Note 33 11" xfId="9561"/>
    <cellStyle name="Note 33 12" xfId="9562"/>
    <cellStyle name="Note 33 13" xfId="9563"/>
    <cellStyle name="Note 33 14" xfId="9564"/>
    <cellStyle name="Note 33 15" xfId="9565"/>
    <cellStyle name="Note 33 16" xfId="9566"/>
    <cellStyle name="Note 33 17" xfId="9567"/>
    <cellStyle name="Note 33 18" xfId="9568"/>
    <cellStyle name="Note 33 19" xfId="9569"/>
    <cellStyle name="Note 33 2" xfId="9570"/>
    <cellStyle name="Note 33 20" xfId="9571"/>
    <cellStyle name="Note 33 21" xfId="9572"/>
    <cellStyle name="Note 33 3" xfId="9573"/>
    <cellStyle name="Note 33 4" xfId="9574"/>
    <cellStyle name="Note 33 5" xfId="9575"/>
    <cellStyle name="Note 33 6" xfId="9576"/>
    <cellStyle name="Note 33 7" xfId="9577"/>
    <cellStyle name="Note 33 8" xfId="9578"/>
    <cellStyle name="Note 33 9" xfId="9579"/>
    <cellStyle name="Note 34" xfId="3139"/>
    <cellStyle name="Note 34 10" xfId="9580"/>
    <cellStyle name="Note 34 11" xfId="9581"/>
    <cellStyle name="Note 34 12" xfId="9582"/>
    <cellStyle name="Note 34 13" xfId="9583"/>
    <cellStyle name="Note 34 14" xfId="9584"/>
    <cellStyle name="Note 34 15" xfId="9585"/>
    <cellStyle name="Note 34 16" xfId="9586"/>
    <cellStyle name="Note 34 17" xfId="9587"/>
    <cellStyle name="Note 34 18" xfId="9588"/>
    <cellStyle name="Note 34 19" xfId="9589"/>
    <cellStyle name="Note 34 2" xfId="9590"/>
    <cellStyle name="Note 34 20" xfId="9591"/>
    <cellStyle name="Note 34 21" xfId="9592"/>
    <cellStyle name="Note 34 3" xfId="9593"/>
    <cellStyle name="Note 34 4" xfId="9594"/>
    <cellStyle name="Note 34 5" xfId="9595"/>
    <cellStyle name="Note 34 6" xfId="9596"/>
    <cellStyle name="Note 34 7" xfId="9597"/>
    <cellStyle name="Note 34 8" xfId="9598"/>
    <cellStyle name="Note 34 9" xfId="9599"/>
    <cellStyle name="Note 35" xfId="3140"/>
    <cellStyle name="Note 35 10" xfId="9600"/>
    <cellStyle name="Note 35 11" xfId="9601"/>
    <cellStyle name="Note 35 12" xfId="9602"/>
    <cellStyle name="Note 35 13" xfId="9603"/>
    <cellStyle name="Note 35 14" xfId="9604"/>
    <cellStyle name="Note 35 15" xfId="9605"/>
    <cellStyle name="Note 35 16" xfId="9606"/>
    <cellStyle name="Note 35 17" xfId="9607"/>
    <cellStyle name="Note 35 18" xfId="9608"/>
    <cellStyle name="Note 35 19" xfId="9609"/>
    <cellStyle name="Note 35 2" xfId="9610"/>
    <cellStyle name="Note 35 20" xfId="9611"/>
    <cellStyle name="Note 35 21" xfId="9612"/>
    <cellStyle name="Note 35 3" xfId="9613"/>
    <cellStyle name="Note 35 4" xfId="9614"/>
    <cellStyle name="Note 35 5" xfId="9615"/>
    <cellStyle name="Note 35 6" xfId="9616"/>
    <cellStyle name="Note 35 7" xfId="9617"/>
    <cellStyle name="Note 35 8" xfId="9618"/>
    <cellStyle name="Note 35 9" xfId="9619"/>
    <cellStyle name="Note 36" xfId="3141"/>
    <cellStyle name="Note 36 10" xfId="9620"/>
    <cellStyle name="Note 36 11" xfId="9621"/>
    <cellStyle name="Note 36 12" xfId="9622"/>
    <cellStyle name="Note 36 13" xfId="9623"/>
    <cellStyle name="Note 36 14" xfId="9624"/>
    <cellStyle name="Note 36 15" xfId="9625"/>
    <cellStyle name="Note 36 16" xfId="9626"/>
    <cellStyle name="Note 36 17" xfId="9627"/>
    <cellStyle name="Note 36 18" xfId="9628"/>
    <cellStyle name="Note 36 19" xfId="9629"/>
    <cellStyle name="Note 36 2" xfId="9630"/>
    <cellStyle name="Note 36 20" xfId="9631"/>
    <cellStyle name="Note 36 21" xfId="9632"/>
    <cellStyle name="Note 36 3" xfId="9633"/>
    <cellStyle name="Note 36 4" xfId="9634"/>
    <cellStyle name="Note 36 5" xfId="9635"/>
    <cellStyle name="Note 36 6" xfId="9636"/>
    <cellStyle name="Note 36 7" xfId="9637"/>
    <cellStyle name="Note 36 8" xfId="9638"/>
    <cellStyle name="Note 36 9" xfId="9639"/>
    <cellStyle name="Note 37" xfId="3142"/>
    <cellStyle name="Note 37 10" xfId="9640"/>
    <cellStyle name="Note 37 11" xfId="9641"/>
    <cellStyle name="Note 37 12" xfId="9642"/>
    <cellStyle name="Note 37 13" xfId="9643"/>
    <cellStyle name="Note 37 14" xfId="9644"/>
    <cellStyle name="Note 37 15" xfId="9645"/>
    <cellStyle name="Note 37 16" xfId="9646"/>
    <cellStyle name="Note 37 17" xfId="9647"/>
    <cellStyle name="Note 37 18" xfId="9648"/>
    <cellStyle name="Note 37 19" xfId="9649"/>
    <cellStyle name="Note 37 2" xfId="9650"/>
    <cellStyle name="Note 37 20" xfId="9651"/>
    <cellStyle name="Note 37 21" xfId="9652"/>
    <cellStyle name="Note 37 3" xfId="9653"/>
    <cellStyle name="Note 37 4" xfId="9654"/>
    <cellStyle name="Note 37 5" xfId="9655"/>
    <cellStyle name="Note 37 6" xfId="9656"/>
    <cellStyle name="Note 37 7" xfId="9657"/>
    <cellStyle name="Note 37 8" xfId="9658"/>
    <cellStyle name="Note 37 9" xfId="9659"/>
    <cellStyle name="Note 38" xfId="3143"/>
    <cellStyle name="Note 38 10" xfId="9660"/>
    <cellStyle name="Note 38 11" xfId="9661"/>
    <cellStyle name="Note 38 12" xfId="9662"/>
    <cellStyle name="Note 38 13" xfId="9663"/>
    <cellStyle name="Note 38 14" xfId="9664"/>
    <cellStyle name="Note 38 15" xfId="9665"/>
    <cellStyle name="Note 38 16" xfId="9666"/>
    <cellStyle name="Note 38 17" xfId="9667"/>
    <cellStyle name="Note 38 18" xfId="9668"/>
    <cellStyle name="Note 38 19" xfId="9669"/>
    <cellStyle name="Note 38 2" xfId="9670"/>
    <cellStyle name="Note 38 20" xfId="9671"/>
    <cellStyle name="Note 38 21" xfId="9672"/>
    <cellStyle name="Note 38 3" xfId="9673"/>
    <cellStyle name="Note 38 4" xfId="9674"/>
    <cellStyle name="Note 38 5" xfId="9675"/>
    <cellStyle name="Note 38 6" xfId="9676"/>
    <cellStyle name="Note 38 7" xfId="9677"/>
    <cellStyle name="Note 38 8" xfId="9678"/>
    <cellStyle name="Note 38 9" xfId="9679"/>
    <cellStyle name="Note 39" xfId="3144"/>
    <cellStyle name="Note 39 10" xfId="9680"/>
    <cellStyle name="Note 39 11" xfId="9681"/>
    <cellStyle name="Note 39 12" xfId="9682"/>
    <cellStyle name="Note 39 13" xfId="9683"/>
    <cellStyle name="Note 39 14" xfId="9684"/>
    <cellStyle name="Note 39 15" xfId="9685"/>
    <cellStyle name="Note 39 16" xfId="9686"/>
    <cellStyle name="Note 39 17" xfId="9687"/>
    <cellStyle name="Note 39 18" xfId="9688"/>
    <cellStyle name="Note 39 19" xfId="9689"/>
    <cellStyle name="Note 39 2" xfId="9690"/>
    <cellStyle name="Note 39 20" xfId="9691"/>
    <cellStyle name="Note 39 21" xfId="9692"/>
    <cellStyle name="Note 39 3" xfId="9693"/>
    <cellStyle name="Note 39 4" xfId="9694"/>
    <cellStyle name="Note 39 5" xfId="9695"/>
    <cellStyle name="Note 39 6" xfId="9696"/>
    <cellStyle name="Note 39 7" xfId="9697"/>
    <cellStyle name="Note 39 8" xfId="9698"/>
    <cellStyle name="Note 39 9" xfId="9699"/>
    <cellStyle name="Note 4" xfId="3145"/>
    <cellStyle name="Note 4 10" xfId="9700"/>
    <cellStyle name="Note 4 11" xfId="9701"/>
    <cellStyle name="Note 4 12" xfId="9702"/>
    <cellStyle name="Note 4 13" xfId="9703"/>
    <cellStyle name="Note 4 14" xfId="9704"/>
    <cellStyle name="Note 4 15" xfId="9705"/>
    <cellStyle name="Note 4 16" xfId="9706"/>
    <cellStyle name="Note 4 17" xfId="9707"/>
    <cellStyle name="Note 4 18" xfId="9708"/>
    <cellStyle name="Note 4 19" xfId="9709"/>
    <cellStyle name="Note 4 2" xfId="9710"/>
    <cellStyle name="Note 4 20" xfId="9711"/>
    <cellStyle name="Note 4 21" xfId="9712"/>
    <cellStyle name="Note 4 3" xfId="9713"/>
    <cellStyle name="Note 4 4" xfId="9714"/>
    <cellStyle name="Note 4 5" xfId="9715"/>
    <cellStyle name="Note 4 6" xfId="9716"/>
    <cellStyle name="Note 4 7" xfId="9717"/>
    <cellStyle name="Note 4 8" xfId="9718"/>
    <cellStyle name="Note 4 9" xfId="9719"/>
    <cellStyle name="Note 40" xfId="3146"/>
    <cellStyle name="Note 40 10" xfId="9720"/>
    <cellStyle name="Note 40 11" xfId="9721"/>
    <cellStyle name="Note 40 12" xfId="9722"/>
    <cellStyle name="Note 40 13" xfId="9723"/>
    <cellStyle name="Note 40 14" xfId="9724"/>
    <cellStyle name="Note 40 15" xfId="9725"/>
    <cellStyle name="Note 40 16" xfId="9726"/>
    <cellStyle name="Note 40 17" xfId="9727"/>
    <cellStyle name="Note 40 18" xfId="9728"/>
    <cellStyle name="Note 40 19" xfId="9729"/>
    <cellStyle name="Note 40 2" xfId="9730"/>
    <cellStyle name="Note 40 20" xfId="9731"/>
    <cellStyle name="Note 40 21" xfId="9732"/>
    <cellStyle name="Note 40 3" xfId="9733"/>
    <cellStyle name="Note 40 4" xfId="9734"/>
    <cellStyle name="Note 40 5" xfId="9735"/>
    <cellStyle name="Note 40 6" xfId="9736"/>
    <cellStyle name="Note 40 7" xfId="9737"/>
    <cellStyle name="Note 40 8" xfId="9738"/>
    <cellStyle name="Note 40 9" xfId="9739"/>
    <cellStyle name="Note 41" xfId="3147"/>
    <cellStyle name="Note 41 10" xfId="9740"/>
    <cellStyle name="Note 41 11" xfId="9741"/>
    <cellStyle name="Note 41 12" xfId="9742"/>
    <cellStyle name="Note 41 13" xfId="9743"/>
    <cellStyle name="Note 41 14" xfId="9744"/>
    <cellStyle name="Note 41 15" xfId="9745"/>
    <cellStyle name="Note 41 16" xfId="9746"/>
    <cellStyle name="Note 41 17" xfId="9747"/>
    <cellStyle name="Note 41 18" xfId="9748"/>
    <cellStyle name="Note 41 19" xfId="9749"/>
    <cellStyle name="Note 41 2" xfId="9750"/>
    <cellStyle name="Note 41 20" xfId="9751"/>
    <cellStyle name="Note 41 21" xfId="9752"/>
    <cellStyle name="Note 41 3" xfId="9753"/>
    <cellStyle name="Note 41 4" xfId="9754"/>
    <cellStyle name="Note 41 5" xfId="9755"/>
    <cellStyle name="Note 41 6" xfId="9756"/>
    <cellStyle name="Note 41 7" xfId="9757"/>
    <cellStyle name="Note 41 8" xfId="9758"/>
    <cellStyle name="Note 41 9" xfId="9759"/>
    <cellStyle name="Note 42" xfId="3148"/>
    <cellStyle name="Note 42 10" xfId="9760"/>
    <cellStyle name="Note 42 11" xfId="9761"/>
    <cellStyle name="Note 42 12" xfId="9762"/>
    <cellStyle name="Note 42 13" xfId="9763"/>
    <cellStyle name="Note 42 14" xfId="9764"/>
    <cellStyle name="Note 42 15" xfId="9765"/>
    <cellStyle name="Note 42 16" xfId="9766"/>
    <cellStyle name="Note 42 17" xfId="9767"/>
    <cellStyle name="Note 42 18" xfId="9768"/>
    <cellStyle name="Note 42 19" xfId="9769"/>
    <cellStyle name="Note 42 2" xfId="9770"/>
    <cellStyle name="Note 42 20" xfId="9771"/>
    <cellStyle name="Note 42 21" xfId="9772"/>
    <cellStyle name="Note 42 3" xfId="9773"/>
    <cellStyle name="Note 42 4" xfId="9774"/>
    <cellStyle name="Note 42 5" xfId="9775"/>
    <cellStyle name="Note 42 6" xfId="9776"/>
    <cellStyle name="Note 42 7" xfId="9777"/>
    <cellStyle name="Note 42 8" xfId="9778"/>
    <cellStyle name="Note 42 9" xfId="9779"/>
    <cellStyle name="Note 43" xfId="3149"/>
    <cellStyle name="Note 43 10" xfId="9780"/>
    <cellStyle name="Note 43 11" xfId="9781"/>
    <cellStyle name="Note 43 12" xfId="9782"/>
    <cellStyle name="Note 43 13" xfId="9783"/>
    <cellStyle name="Note 43 14" xfId="9784"/>
    <cellStyle name="Note 43 15" xfId="9785"/>
    <cellStyle name="Note 43 16" xfId="9786"/>
    <cellStyle name="Note 43 17" xfId="9787"/>
    <cellStyle name="Note 43 18" xfId="9788"/>
    <cellStyle name="Note 43 19" xfId="9789"/>
    <cellStyle name="Note 43 2" xfId="9790"/>
    <cellStyle name="Note 43 20" xfId="9791"/>
    <cellStyle name="Note 43 21" xfId="9792"/>
    <cellStyle name="Note 43 3" xfId="9793"/>
    <cellStyle name="Note 43 4" xfId="9794"/>
    <cellStyle name="Note 43 5" xfId="9795"/>
    <cellStyle name="Note 43 6" xfId="9796"/>
    <cellStyle name="Note 43 7" xfId="9797"/>
    <cellStyle name="Note 43 8" xfId="9798"/>
    <cellStyle name="Note 43 9" xfId="9799"/>
    <cellStyle name="Note 44" xfId="3150"/>
    <cellStyle name="Note 44 10" xfId="9800"/>
    <cellStyle name="Note 44 11" xfId="9801"/>
    <cellStyle name="Note 44 12" xfId="9802"/>
    <cellStyle name="Note 44 13" xfId="9803"/>
    <cellStyle name="Note 44 14" xfId="9804"/>
    <cellStyle name="Note 44 15" xfId="9805"/>
    <cellStyle name="Note 44 16" xfId="9806"/>
    <cellStyle name="Note 44 17" xfId="9807"/>
    <cellStyle name="Note 44 18" xfId="9808"/>
    <cellStyle name="Note 44 19" xfId="9809"/>
    <cellStyle name="Note 44 2" xfId="9810"/>
    <cellStyle name="Note 44 20" xfId="9811"/>
    <cellStyle name="Note 44 21" xfId="9812"/>
    <cellStyle name="Note 44 3" xfId="9813"/>
    <cellStyle name="Note 44 4" xfId="9814"/>
    <cellStyle name="Note 44 5" xfId="9815"/>
    <cellStyle name="Note 44 6" xfId="9816"/>
    <cellStyle name="Note 44 7" xfId="9817"/>
    <cellStyle name="Note 44 8" xfId="9818"/>
    <cellStyle name="Note 44 9" xfId="9819"/>
    <cellStyle name="Note 45" xfId="3151"/>
    <cellStyle name="Note 45 10" xfId="9820"/>
    <cellStyle name="Note 45 11" xfId="9821"/>
    <cellStyle name="Note 45 12" xfId="9822"/>
    <cellStyle name="Note 45 13" xfId="9823"/>
    <cellStyle name="Note 45 14" xfId="9824"/>
    <cellStyle name="Note 45 15" xfId="9825"/>
    <cellStyle name="Note 45 16" xfId="9826"/>
    <cellStyle name="Note 45 17" xfId="9827"/>
    <cellStyle name="Note 45 18" xfId="9828"/>
    <cellStyle name="Note 45 19" xfId="9829"/>
    <cellStyle name="Note 45 2" xfId="9830"/>
    <cellStyle name="Note 45 20" xfId="9831"/>
    <cellStyle name="Note 45 21" xfId="9832"/>
    <cellStyle name="Note 45 3" xfId="9833"/>
    <cellStyle name="Note 45 4" xfId="9834"/>
    <cellStyle name="Note 45 5" xfId="9835"/>
    <cellStyle name="Note 45 6" xfId="9836"/>
    <cellStyle name="Note 45 7" xfId="9837"/>
    <cellStyle name="Note 45 8" xfId="9838"/>
    <cellStyle name="Note 45 9" xfId="9839"/>
    <cellStyle name="Note 46" xfId="3152"/>
    <cellStyle name="Note 46 10" xfId="9840"/>
    <cellStyle name="Note 46 11" xfId="9841"/>
    <cellStyle name="Note 46 12" xfId="9842"/>
    <cellStyle name="Note 46 13" xfId="9843"/>
    <cellStyle name="Note 46 14" xfId="9844"/>
    <cellStyle name="Note 46 15" xfId="9845"/>
    <cellStyle name="Note 46 16" xfId="9846"/>
    <cellStyle name="Note 46 17" xfId="9847"/>
    <cellStyle name="Note 46 18" xfId="9848"/>
    <cellStyle name="Note 46 19" xfId="9849"/>
    <cellStyle name="Note 46 2" xfId="9850"/>
    <cellStyle name="Note 46 20" xfId="9851"/>
    <cellStyle name="Note 46 21" xfId="9852"/>
    <cellStyle name="Note 46 3" xfId="9853"/>
    <cellStyle name="Note 46 4" xfId="9854"/>
    <cellStyle name="Note 46 5" xfId="9855"/>
    <cellStyle name="Note 46 6" xfId="9856"/>
    <cellStyle name="Note 46 7" xfId="9857"/>
    <cellStyle name="Note 46 8" xfId="9858"/>
    <cellStyle name="Note 46 9" xfId="9859"/>
    <cellStyle name="Note 47" xfId="3153"/>
    <cellStyle name="Note 47 10" xfId="9860"/>
    <cellStyle name="Note 47 11" xfId="9861"/>
    <cellStyle name="Note 47 12" xfId="9862"/>
    <cellStyle name="Note 47 13" xfId="9863"/>
    <cellStyle name="Note 47 14" xfId="9864"/>
    <cellStyle name="Note 47 15" xfId="9865"/>
    <cellStyle name="Note 47 16" xfId="9866"/>
    <cellStyle name="Note 47 17" xfId="9867"/>
    <cellStyle name="Note 47 18" xfId="9868"/>
    <cellStyle name="Note 47 19" xfId="9869"/>
    <cellStyle name="Note 47 2" xfId="9870"/>
    <cellStyle name="Note 47 20" xfId="9871"/>
    <cellStyle name="Note 47 21" xfId="9872"/>
    <cellStyle name="Note 47 3" xfId="9873"/>
    <cellStyle name="Note 47 4" xfId="9874"/>
    <cellStyle name="Note 47 5" xfId="9875"/>
    <cellStyle name="Note 47 6" xfId="9876"/>
    <cellStyle name="Note 47 7" xfId="9877"/>
    <cellStyle name="Note 47 8" xfId="9878"/>
    <cellStyle name="Note 47 9" xfId="9879"/>
    <cellStyle name="Note 48" xfId="3154"/>
    <cellStyle name="Note 48 10" xfId="9880"/>
    <cellStyle name="Note 48 11" xfId="9881"/>
    <cellStyle name="Note 48 12" xfId="9882"/>
    <cellStyle name="Note 48 13" xfId="9883"/>
    <cellStyle name="Note 48 14" xfId="9884"/>
    <cellStyle name="Note 48 15" xfId="9885"/>
    <cellStyle name="Note 48 16" xfId="9886"/>
    <cellStyle name="Note 48 17" xfId="9887"/>
    <cellStyle name="Note 48 18" xfId="9888"/>
    <cellStyle name="Note 48 19" xfId="9889"/>
    <cellStyle name="Note 48 2" xfId="9890"/>
    <cellStyle name="Note 48 20" xfId="9891"/>
    <cellStyle name="Note 48 21" xfId="9892"/>
    <cellStyle name="Note 48 3" xfId="9893"/>
    <cellStyle name="Note 48 4" xfId="9894"/>
    <cellStyle name="Note 48 5" xfId="9895"/>
    <cellStyle name="Note 48 6" xfId="9896"/>
    <cellStyle name="Note 48 7" xfId="9897"/>
    <cellStyle name="Note 48 8" xfId="9898"/>
    <cellStyle name="Note 48 9" xfId="9899"/>
    <cellStyle name="Note 49" xfId="3155"/>
    <cellStyle name="Note 49 10" xfId="9900"/>
    <cellStyle name="Note 49 11" xfId="9901"/>
    <cellStyle name="Note 49 12" xfId="9902"/>
    <cellStyle name="Note 49 13" xfId="9903"/>
    <cellStyle name="Note 49 14" xfId="9904"/>
    <cellStyle name="Note 49 15" xfId="9905"/>
    <cellStyle name="Note 49 16" xfId="9906"/>
    <cellStyle name="Note 49 17" xfId="9907"/>
    <cellStyle name="Note 49 18" xfId="9908"/>
    <cellStyle name="Note 49 19" xfId="9909"/>
    <cellStyle name="Note 49 2" xfId="9910"/>
    <cellStyle name="Note 49 20" xfId="9911"/>
    <cellStyle name="Note 49 21" xfId="9912"/>
    <cellStyle name="Note 49 3" xfId="9913"/>
    <cellStyle name="Note 49 4" xfId="9914"/>
    <cellStyle name="Note 49 5" xfId="9915"/>
    <cellStyle name="Note 49 6" xfId="9916"/>
    <cellStyle name="Note 49 7" xfId="9917"/>
    <cellStyle name="Note 49 8" xfId="9918"/>
    <cellStyle name="Note 49 9" xfId="9919"/>
    <cellStyle name="Note 5" xfId="3156"/>
    <cellStyle name="Note 5 10" xfId="9920"/>
    <cellStyle name="Note 5 11" xfId="9921"/>
    <cellStyle name="Note 5 12" xfId="9922"/>
    <cellStyle name="Note 5 13" xfId="9923"/>
    <cellStyle name="Note 5 14" xfId="9924"/>
    <cellStyle name="Note 5 15" xfId="9925"/>
    <cellStyle name="Note 5 16" xfId="9926"/>
    <cellStyle name="Note 5 17" xfId="9927"/>
    <cellStyle name="Note 5 18" xfId="9928"/>
    <cellStyle name="Note 5 19" xfId="9929"/>
    <cellStyle name="Note 5 2" xfId="9930"/>
    <cellStyle name="Note 5 20" xfId="9931"/>
    <cellStyle name="Note 5 21" xfId="9932"/>
    <cellStyle name="Note 5 3" xfId="9933"/>
    <cellStyle name="Note 5 4" xfId="9934"/>
    <cellStyle name="Note 5 5" xfId="9935"/>
    <cellStyle name="Note 5 6" xfId="9936"/>
    <cellStyle name="Note 5 7" xfId="9937"/>
    <cellStyle name="Note 5 8" xfId="9938"/>
    <cellStyle name="Note 5 9" xfId="9939"/>
    <cellStyle name="Note 50" xfId="3157"/>
    <cellStyle name="Note 50 10" xfId="9940"/>
    <cellStyle name="Note 50 11" xfId="9941"/>
    <cellStyle name="Note 50 12" xfId="9942"/>
    <cellStyle name="Note 50 13" xfId="9943"/>
    <cellStyle name="Note 50 14" xfId="9944"/>
    <cellStyle name="Note 50 15" xfId="9945"/>
    <cellStyle name="Note 50 16" xfId="9946"/>
    <cellStyle name="Note 50 17" xfId="9947"/>
    <cellStyle name="Note 50 18" xfId="9948"/>
    <cellStyle name="Note 50 19" xfId="9949"/>
    <cellStyle name="Note 50 2" xfId="9950"/>
    <cellStyle name="Note 50 20" xfId="9951"/>
    <cellStyle name="Note 50 21" xfId="9952"/>
    <cellStyle name="Note 50 3" xfId="9953"/>
    <cellStyle name="Note 50 4" xfId="9954"/>
    <cellStyle name="Note 50 5" xfId="9955"/>
    <cellStyle name="Note 50 6" xfId="9956"/>
    <cellStyle name="Note 50 7" xfId="9957"/>
    <cellStyle name="Note 50 8" xfId="9958"/>
    <cellStyle name="Note 50 9" xfId="9959"/>
    <cellStyle name="Note 51" xfId="3158"/>
    <cellStyle name="Note 51 10" xfId="9960"/>
    <cellStyle name="Note 51 11" xfId="9961"/>
    <cellStyle name="Note 51 12" xfId="9962"/>
    <cellStyle name="Note 51 13" xfId="9963"/>
    <cellStyle name="Note 51 14" xfId="9964"/>
    <cellStyle name="Note 51 15" xfId="9965"/>
    <cellStyle name="Note 51 16" xfId="9966"/>
    <cellStyle name="Note 51 17" xfId="9967"/>
    <cellStyle name="Note 51 18" xfId="9968"/>
    <cellStyle name="Note 51 19" xfId="9969"/>
    <cellStyle name="Note 51 2" xfId="9970"/>
    <cellStyle name="Note 51 20" xfId="9971"/>
    <cellStyle name="Note 51 21" xfId="9972"/>
    <cellStyle name="Note 51 3" xfId="9973"/>
    <cellStyle name="Note 51 4" xfId="9974"/>
    <cellStyle name="Note 51 5" xfId="9975"/>
    <cellStyle name="Note 51 6" xfId="9976"/>
    <cellStyle name="Note 51 7" xfId="9977"/>
    <cellStyle name="Note 51 8" xfId="9978"/>
    <cellStyle name="Note 51 9" xfId="9979"/>
    <cellStyle name="Note 52" xfId="3159"/>
    <cellStyle name="Note 52 10" xfId="9980"/>
    <cellStyle name="Note 52 11" xfId="9981"/>
    <cellStyle name="Note 52 12" xfId="9982"/>
    <cellStyle name="Note 52 13" xfId="9983"/>
    <cellStyle name="Note 52 14" xfId="9984"/>
    <cellStyle name="Note 52 15" xfId="9985"/>
    <cellStyle name="Note 52 16" xfId="9986"/>
    <cellStyle name="Note 52 17" xfId="9987"/>
    <cellStyle name="Note 52 18" xfId="9988"/>
    <cellStyle name="Note 52 19" xfId="9989"/>
    <cellStyle name="Note 52 2" xfId="9990"/>
    <cellStyle name="Note 52 20" xfId="9991"/>
    <cellStyle name="Note 52 21" xfId="9992"/>
    <cellStyle name="Note 52 3" xfId="9993"/>
    <cellStyle name="Note 52 4" xfId="9994"/>
    <cellStyle name="Note 52 5" xfId="9995"/>
    <cellStyle name="Note 52 6" xfId="9996"/>
    <cellStyle name="Note 52 7" xfId="9997"/>
    <cellStyle name="Note 52 8" xfId="9998"/>
    <cellStyle name="Note 52 9" xfId="9999"/>
    <cellStyle name="Note 53" xfId="3160"/>
    <cellStyle name="Note 53 10" xfId="10000"/>
    <cellStyle name="Note 53 11" xfId="10001"/>
    <cellStyle name="Note 53 12" xfId="10002"/>
    <cellStyle name="Note 53 13" xfId="10003"/>
    <cellStyle name="Note 53 14" xfId="10004"/>
    <cellStyle name="Note 53 15" xfId="10005"/>
    <cellStyle name="Note 53 16" xfId="10006"/>
    <cellStyle name="Note 53 17" xfId="10007"/>
    <cellStyle name="Note 53 18" xfId="10008"/>
    <cellStyle name="Note 53 19" xfId="10009"/>
    <cellStyle name="Note 53 2" xfId="10010"/>
    <cellStyle name="Note 53 20" xfId="10011"/>
    <cellStyle name="Note 53 21" xfId="10012"/>
    <cellStyle name="Note 53 3" xfId="10013"/>
    <cellStyle name="Note 53 4" xfId="10014"/>
    <cellStyle name="Note 53 5" xfId="10015"/>
    <cellStyle name="Note 53 6" xfId="10016"/>
    <cellStyle name="Note 53 7" xfId="10017"/>
    <cellStyle name="Note 53 8" xfId="10018"/>
    <cellStyle name="Note 53 9" xfId="10019"/>
    <cellStyle name="Note 54" xfId="3161"/>
    <cellStyle name="Note 54 10" xfId="10020"/>
    <cellStyle name="Note 54 11" xfId="10021"/>
    <cellStyle name="Note 54 12" xfId="10022"/>
    <cellStyle name="Note 54 13" xfId="10023"/>
    <cellStyle name="Note 54 14" xfId="10024"/>
    <cellStyle name="Note 54 15" xfId="10025"/>
    <cellStyle name="Note 54 16" xfId="10026"/>
    <cellStyle name="Note 54 17" xfId="10027"/>
    <cellStyle name="Note 54 18" xfId="10028"/>
    <cellStyle name="Note 54 19" xfId="10029"/>
    <cellStyle name="Note 54 2" xfId="10030"/>
    <cellStyle name="Note 54 20" xfId="10031"/>
    <cellStyle name="Note 54 21" xfId="10032"/>
    <cellStyle name="Note 54 3" xfId="10033"/>
    <cellStyle name="Note 54 4" xfId="10034"/>
    <cellStyle name="Note 54 5" xfId="10035"/>
    <cellStyle name="Note 54 6" xfId="10036"/>
    <cellStyle name="Note 54 7" xfId="10037"/>
    <cellStyle name="Note 54 8" xfId="10038"/>
    <cellStyle name="Note 54 9" xfId="10039"/>
    <cellStyle name="Note 55" xfId="3162"/>
    <cellStyle name="Note 55 10" xfId="10040"/>
    <cellStyle name="Note 55 11" xfId="10041"/>
    <cellStyle name="Note 55 12" xfId="10042"/>
    <cellStyle name="Note 55 13" xfId="10043"/>
    <cellStyle name="Note 55 14" xfId="10044"/>
    <cellStyle name="Note 55 15" xfId="10045"/>
    <cellStyle name="Note 55 16" xfId="10046"/>
    <cellStyle name="Note 55 17" xfId="10047"/>
    <cellStyle name="Note 55 18" xfId="10048"/>
    <cellStyle name="Note 55 19" xfId="10049"/>
    <cellStyle name="Note 55 2" xfId="10050"/>
    <cellStyle name="Note 55 20" xfId="10051"/>
    <cellStyle name="Note 55 21" xfId="10052"/>
    <cellStyle name="Note 55 3" xfId="10053"/>
    <cellStyle name="Note 55 4" xfId="10054"/>
    <cellStyle name="Note 55 5" xfId="10055"/>
    <cellStyle name="Note 55 6" xfId="10056"/>
    <cellStyle name="Note 55 7" xfId="10057"/>
    <cellStyle name="Note 55 8" xfId="10058"/>
    <cellStyle name="Note 55 9" xfId="10059"/>
    <cellStyle name="Note 56" xfId="3163"/>
    <cellStyle name="Note 56 10" xfId="10060"/>
    <cellStyle name="Note 56 11" xfId="10061"/>
    <cellStyle name="Note 56 12" xfId="10062"/>
    <cellStyle name="Note 56 13" xfId="10063"/>
    <cellStyle name="Note 56 14" xfId="10064"/>
    <cellStyle name="Note 56 15" xfId="10065"/>
    <cellStyle name="Note 56 16" xfId="10066"/>
    <cellStyle name="Note 56 17" xfId="10067"/>
    <cellStyle name="Note 56 18" xfId="10068"/>
    <cellStyle name="Note 56 19" xfId="10069"/>
    <cellStyle name="Note 56 2" xfId="10070"/>
    <cellStyle name="Note 56 20" xfId="10071"/>
    <cellStyle name="Note 56 21" xfId="10072"/>
    <cellStyle name="Note 56 3" xfId="10073"/>
    <cellStyle name="Note 56 4" xfId="10074"/>
    <cellStyle name="Note 56 5" xfId="10075"/>
    <cellStyle name="Note 56 6" xfId="10076"/>
    <cellStyle name="Note 56 7" xfId="10077"/>
    <cellStyle name="Note 56 8" xfId="10078"/>
    <cellStyle name="Note 56 9" xfId="10079"/>
    <cellStyle name="Note 57" xfId="3164"/>
    <cellStyle name="Note 57 10" xfId="10080"/>
    <cellStyle name="Note 57 11" xfId="10081"/>
    <cellStyle name="Note 57 12" xfId="10082"/>
    <cellStyle name="Note 57 13" xfId="10083"/>
    <cellStyle name="Note 57 14" xfId="10084"/>
    <cellStyle name="Note 57 15" xfId="10085"/>
    <cellStyle name="Note 57 16" xfId="10086"/>
    <cellStyle name="Note 57 17" xfId="10087"/>
    <cellStyle name="Note 57 18" xfId="10088"/>
    <cellStyle name="Note 57 19" xfId="10089"/>
    <cellStyle name="Note 57 2" xfId="10090"/>
    <cellStyle name="Note 57 20" xfId="10091"/>
    <cellStyle name="Note 57 21" xfId="10092"/>
    <cellStyle name="Note 57 3" xfId="10093"/>
    <cellStyle name="Note 57 4" xfId="10094"/>
    <cellStyle name="Note 57 5" xfId="10095"/>
    <cellStyle name="Note 57 6" xfId="10096"/>
    <cellStyle name="Note 57 7" xfId="10097"/>
    <cellStyle name="Note 57 8" xfId="10098"/>
    <cellStyle name="Note 57 9" xfId="10099"/>
    <cellStyle name="Note 58" xfId="3165"/>
    <cellStyle name="Note 58 10" xfId="10100"/>
    <cellStyle name="Note 58 11" xfId="10101"/>
    <cellStyle name="Note 58 12" xfId="10102"/>
    <cellStyle name="Note 58 13" xfId="10103"/>
    <cellStyle name="Note 58 14" xfId="10104"/>
    <cellStyle name="Note 58 15" xfId="10105"/>
    <cellStyle name="Note 58 16" xfId="10106"/>
    <cellStyle name="Note 58 17" xfId="10107"/>
    <cellStyle name="Note 58 18" xfId="10108"/>
    <cellStyle name="Note 58 19" xfId="10109"/>
    <cellStyle name="Note 58 2" xfId="10110"/>
    <cellStyle name="Note 58 20" xfId="10111"/>
    <cellStyle name="Note 58 21" xfId="10112"/>
    <cellStyle name="Note 58 3" xfId="10113"/>
    <cellStyle name="Note 58 4" xfId="10114"/>
    <cellStyle name="Note 58 5" xfId="10115"/>
    <cellStyle name="Note 58 6" xfId="10116"/>
    <cellStyle name="Note 58 7" xfId="10117"/>
    <cellStyle name="Note 58 8" xfId="10118"/>
    <cellStyle name="Note 58 9" xfId="10119"/>
    <cellStyle name="Note 59" xfId="3166"/>
    <cellStyle name="Note 59 10" xfId="10120"/>
    <cellStyle name="Note 59 11" xfId="10121"/>
    <cellStyle name="Note 59 12" xfId="10122"/>
    <cellStyle name="Note 59 13" xfId="10123"/>
    <cellStyle name="Note 59 14" xfId="10124"/>
    <cellStyle name="Note 59 15" xfId="10125"/>
    <cellStyle name="Note 59 16" xfId="10126"/>
    <cellStyle name="Note 59 17" xfId="10127"/>
    <cellStyle name="Note 59 18" xfId="10128"/>
    <cellStyle name="Note 59 19" xfId="10129"/>
    <cellStyle name="Note 59 2" xfId="10130"/>
    <cellStyle name="Note 59 20" xfId="10131"/>
    <cellStyle name="Note 59 21" xfId="10132"/>
    <cellStyle name="Note 59 3" xfId="10133"/>
    <cellStyle name="Note 59 4" xfId="10134"/>
    <cellStyle name="Note 59 5" xfId="10135"/>
    <cellStyle name="Note 59 6" xfId="10136"/>
    <cellStyle name="Note 59 7" xfId="10137"/>
    <cellStyle name="Note 59 8" xfId="10138"/>
    <cellStyle name="Note 59 9" xfId="10139"/>
    <cellStyle name="Note 6" xfId="3167"/>
    <cellStyle name="Note 6 10" xfId="10140"/>
    <cellStyle name="Note 6 11" xfId="10141"/>
    <cellStyle name="Note 6 12" xfId="10142"/>
    <cellStyle name="Note 6 13" xfId="10143"/>
    <cellStyle name="Note 6 14" xfId="10144"/>
    <cellStyle name="Note 6 15" xfId="10145"/>
    <cellStyle name="Note 6 16" xfId="10146"/>
    <cellStyle name="Note 6 17" xfId="10147"/>
    <cellStyle name="Note 6 18" xfId="10148"/>
    <cellStyle name="Note 6 19" xfId="10149"/>
    <cellStyle name="Note 6 2" xfId="10150"/>
    <cellStyle name="Note 6 20" xfId="10151"/>
    <cellStyle name="Note 6 21" xfId="10152"/>
    <cellStyle name="Note 6 3" xfId="10153"/>
    <cellStyle name="Note 6 4" xfId="10154"/>
    <cellStyle name="Note 6 5" xfId="10155"/>
    <cellStyle name="Note 6 6" xfId="10156"/>
    <cellStyle name="Note 6 7" xfId="10157"/>
    <cellStyle name="Note 6 8" xfId="10158"/>
    <cellStyle name="Note 6 9" xfId="10159"/>
    <cellStyle name="Note 60" xfId="3168"/>
    <cellStyle name="Note 60 10" xfId="10160"/>
    <cellStyle name="Note 60 11" xfId="10161"/>
    <cellStyle name="Note 60 12" xfId="10162"/>
    <cellStyle name="Note 60 13" xfId="10163"/>
    <cellStyle name="Note 60 14" xfId="10164"/>
    <cellStyle name="Note 60 15" xfId="10165"/>
    <cellStyle name="Note 60 16" xfId="10166"/>
    <cellStyle name="Note 60 17" xfId="10167"/>
    <cellStyle name="Note 60 18" xfId="10168"/>
    <cellStyle name="Note 60 19" xfId="10169"/>
    <cellStyle name="Note 60 2" xfId="10170"/>
    <cellStyle name="Note 60 20" xfId="10171"/>
    <cellStyle name="Note 60 21" xfId="10172"/>
    <cellStyle name="Note 60 3" xfId="10173"/>
    <cellStyle name="Note 60 4" xfId="10174"/>
    <cellStyle name="Note 60 5" xfId="10175"/>
    <cellStyle name="Note 60 6" xfId="10176"/>
    <cellStyle name="Note 60 7" xfId="10177"/>
    <cellStyle name="Note 60 8" xfId="10178"/>
    <cellStyle name="Note 60 9" xfId="10179"/>
    <cellStyle name="Note 61" xfId="3169"/>
    <cellStyle name="Note 61 10" xfId="10180"/>
    <cellStyle name="Note 61 11" xfId="10181"/>
    <cellStyle name="Note 61 12" xfId="10182"/>
    <cellStyle name="Note 61 13" xfId="10183"/>
    <cellStyle name="Note 61 14" xfId="10184"/>
    <cellStyle name="Note 61 15" xfId="10185"/>
    <cellStyle name="Note 61 16" xfId="10186"/>
    <cellStyle name="Note 61 17" xfId="10187"/>
    <cellStyle name="Note 61 18" xfId="10188"/>
    <cellStyle name="Note 61 19" xfId="10189"/>
    <cellStyle name="Note 61 2" xfId="10190"/>
    <cellStyle name="Note 61 20" xfId="10191"/>
    <cellStyle name="Note 61 21" xfId="10192"/>
    <cellStyle name="Note 61 3" xfId="10193"/>
    <cellStyle name="Note 61 4" xfId="10194"/>
    <cellStyle name="Note 61 5" xfId="10195"/>
    <cellStyle name="Note 61 6" xfId="10196"/>
    <cellStyle name="Note 61 7" xfId="10197"/>
    <cellStyle name="Note 61 8" xfId="10198"/>
    <cellStyle name="Note 61 9" xfId="10199"/>
    <cellStyle name="Note 62" xfId="3170"/>
    <cellStyle name="Note 62 10" xfId="10200"/>
    <cellStyle name="Note 62 11" xfId="10201"/>
    <cellStyle name="Note 62 12" xfId="10202"/>
    <cellStyle name="Note 62 13" xfId="10203"/>
    <cellStyle name="Note 62 14" xfId="10204"/>
    <cellStyle name="Note 62 15" xfId="10205"/>
    <cellStyle name="Note 62 16" xfId="10206"/>
    <cellStyle name="Note 62 17" xfId="10207"/>
    <cellStyle name="Note 62 18" xfId="10208"/>
    <cellStyle name="Note 62 19" xfId="10209"/>
    <cellStyle name="Note 62 2" xfId="10210"/>
    <cellStyle name="Note 62 20" xfId="10211"/>
    <cellStyle name="Note 62 21" xfId="10212"/>
    <cellStyle name="Note 62 3" xfId="10213"/>
    <cellStyle name="Note 62 4" xfId="10214"/>
    <cellStyle name="Note 62 5" xfId="10215"/>
    <cellStyle name="Note 62 6" xfId="10216"/>
    <cellStyle name="Note 62 7" xfId="10217"/>
    <cellStyle name="Note 62 8" xfId="10218"/>
    <cellStyle name="Note 62 9" xfId="10219"/>
    <cellStyle name="Note 63" xfId="3171"/>
    <cellStyle name="Note 63 10" xfId="10220"/>
    <cellStyle name="Note 63 11" xfId="10221"/>
    <cellStyle name="Note 63 12" xfId="10222"/>
    <cellStyle name="Note 63 13" xfId="10223"/>
    <cellStyle name="Note 63 14" xfId="10224"/>
    <cellStyle name="Note 63 15" xfId="10225"/>
    <cellStyle name="Note 63 16" xfId="10226"/>
    <cellStyle name="Note 63 17" xfId="10227"/>
    <cellStyle name="Note 63 18" xfId="10228"/>
    <cellStyle name="Note 63 19" xfId="10229"/>
    <cellStyle name="Note 63 2" xfId="10230"/>
    <cellStyle name="Note 63 20" xfId="10231"/>
    <cellStyle name="Note 63 21" xfId="10232"/>
    <cellStyle name="Note 63 3" xfId="10233"/>
    <cellStyle name="Note 63 4" xfId="10234"/>
    <cellStyle name="Note 63 5" xfId="10235"/>
    <cellStyle name="Note 63 6" xfId="10236"/>
    <cellStyle name="Note 63 7" xfId="10237"/>
    <cellStyle name="Note 63 8" xfId="10238"/>
    <cellStyle name="Note 63 9" xfId="10239"/>
    <cellStyle name="Note 64" xfId="3172"/>
    <cellStyle name="Note 64 10" xfId="10240"/>
    <cellStyle name="Note 64 11" xfId="10241"/>
    <cellStyle name="Note 64 12" xfId="10242"/>
    <cellStyle name="Note 64 13" xfId="10243"/>
    <cellStyle name="Note 64 14" xfId="10244"/>
    <cellStyle name="Note 64 15" xfId="10245"/>
    <cellStyle name="Note 64 16" xfId="10246"/>
    <cellStyle name="Note 64 17" xfId="10247"/>
    <cellStyle name="Note 64 18" xfId="10248"/>
    <cellStyle name="Note 64 19" xfId="10249"/>
    <cellStyle name="Note 64 2" xfId="10250"/>
    <cellStyle name="Note 64 20" xfId="10251"/>
    <cellStyle name="Note 64 21" xfId="10252"/>
    <cellStyle name="Note 64 3" xfId="10253"/>
    <cellStyle name="Note 64 4" xfId="10254"/>
    <cellStyle name="Note 64 5" xfId="10255"/>
    <cellStyle name="Note 64 6" xfId="10256"/>
    <cellStyle name="Note 64 7" xfId="10257"/>
    <cellStyle name="Note 64 8" xfId="10258"/>
    <cellStyle name="Note 64 9" xfId="10259"/>
    <cellStyle name="Note 65" xfId="3173"/>
    <cellStyle name="Note 65 10" xfId="10260"/>
    <cellStyle name="Note 65 11" xfId="10261"/>
    <cellStyle name="Note 65 12" xfId="10262"/>
    <cellStyle name="Note 65 13" xfId="10263"/>
    <cellStyle name="Note 65 14" xfId="10264"/>
    <cellStyle name="Note 65 15" xfId="10265"/>
    <cellStyle name="Note 65 16" xfId="10266"/>
    <cellStyle name="Note 65 17" xfId="10267"/>
    <cellStyle name="Note 65 18" xfId="10268"/>
    <cellStyle name="Note 65 19" xfId="10269"/>
    <cellStyle name="Note 65 2" xfId="10270"/>
    <cellStyle name="Note 65 20" xfId="10271"/>
    <cellStyle name="Note 65 21" xfId="10272"/>
    <cellStyle name="Note 65 3" xfId="10273"/>
    <cellStyle name="Note 65 4" xfId="10274"/>
    <cellStyle name="Note 65 5" xfId="10275"/>
    <cellStyle name="Note 65 6" xfId="10276"/>
    <cellStyle name="Note 65 7" xfId="10277"/>
    <cellStyle name="Note 65 8" xfId="10278"/>
    <cellStyle name="Note 65 9" xfId="10279"/>
    <cellStyle name="Note 66" xfId="3174"/>
    <cellStyle name="Note 66 10" xfId="10280"/>
    <cellStyle name="Note 66 11" xfId="10281"/>
    <cellStyle name="Note 66 12" xfId="10282"/>
    <cellStyle name="Note 66 13" xfId="10283"/>
    <cellStyle name="Note 66 14" xfId="10284"/>
    <cellStyle name="Note 66 15" xfId="10285"/>
    <cellStyle name="Note 66 16" xfId="10286"/>
    <cellStyle name="Note 66 17" xfId="10287"/>
    <cellStyle name="Note 66 18" xfId="10288"/>
    <cellStyle name="Note 66 19" xfId="10289"/>
    <cellStyle name="Note 66 2" xfId="10290"/>
    <cellStyle name="Note 66 20" xfId="10291"/>
    <cellStyle name="Note 66 21" xfId="10292"/>
    <cellStyle name="Note 66 3" xfId="10293"/>
    <cellStyle name="Note 66 4" xfId="10294"/>
    <cellStyle name="Note 66 5" xfId="10295"/>
    <cellStyle name="Note 66 6" xfId="10296"/>
    <cellStyle name="Note 66 7" xfId="10297"/>
    <cellStyle name="Note 66 8" xfId="10298"/>
    <cellStyle name="Note 66 9" xfId="10299"/>
    <cellStyle name="Note 67" xfId="3175"/>
    <cellStyle name="Note 67 10" xfId="10300"/>
    <cellStyle name="Note 67 11" xfId="10301"/>
    <cellStyle name="Note 67 12" xfId="10302"/>
    <cellStyle name="Note 67 13" xfId="10303"/>
    <cellStyle name="Note 67 14" xfId="10304"/>
    <cellStyle name="Note 67 15" xfId="10305"/>
    <cellStyle name="Note 67 16" xfId="10306"/>
    <cellStyle name="Note 67 17" xfId="10307"/>
    <cellStyle name="Note 67 18" xfId="10308"/>
    <cellStyle name="Note 67 19" xfId="10309"/>
    <cellStyle name="Note 67 2" xfId="10310"/>
    <cellStyle name="Note 67 20" xfId="10311"/>
    <cellStyle name="Note 67 21" xfId="10312"/>
    <cellStyle name="Note 67 3" xfId="10313"/>
    <cellStyle name="Note 67 4" xfId="10314"/>
    <cellStyle name="Note 67 5" xfId="10315"/>
    <cellStyle name="Note 67 6" xfId="10316"/>
    <cellStyle name="Note 67 7" xfId="10317"/>
    <cellStyle name="Note 67 8" xfId="10318"/>
    <cellStyle name="Note 67 9" xfId="10319"/>
    <cellStyle name="Note 68" xfId="3176"/>
    <cellStyle name="Note 68 10" xfId="10320"/>
    <cellStyle name="Note 68 11" xfId="10321"/>
    <cellStyle name="Note 68 12" xfId="10322"/>
    <cellStyle name="Note 68 13" xfId="10323"/>
    <cellStyle name="Note 68 14" xfId="10324"/>
    <cellStyle name="Note 68 15" xfId="10325"/>
    <cellStyle name="Note 68 16" xfId="10326"/>
    <cellStyle name="Note 68 17" xfId="10327"/>
    <cellStyle name="Note 68 18" xfId="10328"/>
    <cellStyle name="Note 68 19" xfId="10329"/>
    <cellStyle name="Note 68 2" xfId="10330"/>
    <cellStyle name="Note 68 20" xfId="10331"/>
    <cellStyle name="Note 68 21" xfId="10332"/>
    <cellStyle name="Note 68 3" xfId="10333"/>
    <cellStyle name="Note 68 4" xfId="10334"/>
    <cellStyle name="Note 68 5" xfId="10335"/>
    <cellStyle name="Note 68 6" xfId="10336"/>
    <cellStyle name="Note 68 7" xfId="10337"/>
    <cellStyle name="Note 68 8" xfId="10338"/>
    <cellStyle name="Note 68 9" xfId="10339"/>
    <cellStyle name="Note 69" xfId="3177"/>
    <cellStyle name="Note 69 10" xfId="10340"/>
    <cellStyle name="Note 69 11" xfId="10341"/>
    <cellStyle name="Note 69 12" xfId="10342"/>
    <cellStyle name="Note 69 13" xfId="10343"/>
    <cellStyle name="Note 69 14" xfId="10344"/>
    <cellStyle name="Note 69 15" xfId="10345"/>
    <cellStyle name="Note 69 16" xfId="10346"/>
    <cellStyle name="Note 69 17" xfId="10347"/>
    <cellStyle name="Note 69 18" xfId="10348"/>
    <cellStyle name="Note 69 19" xfId="10349"/>
    <cellStyle name="Note 69 2" xfId="10350"/>
    <cellStyle name="Note 69 20" xfId="10351"/>
    <cellStyle name="Note 69 21" xfId="10352"/>
    <cellStyle name="Note 69 3" xfId="10353"/>
    <cellStyle name="Note 69 4" xfId="10354"/>
    <cellStyle name="Note 69 5" xfId="10355"/>
    <cellStyle name="Note 69 6" xfId="10356"/>
    <cellStyle name="Note 69 7" xfId="10357"/>
    <cellStyle name="Note 69 8" xfId="10358"/>
    <cellStyle name="Note 69 9" xfId="10359"/>
    <cellStyle name="Note 7" xfId="3178"/>
    <cellStyle name="Note 7 10" xfId="10360"/>
    <cellStyle name="Note 7 11" xfId="10361"/>
    <cellStyle name="Note 7 12" xfId="10362"/>
    <cellStyle name="Note 7 13" xfId="10363"/>
    <cellStyle name="Note 7 14" xfId="10364"/>
    <cellStyle name="Note 7 15" xfId="10365"/>
    <cellStyle name="Note 7 16" xfId="10366"/>
    <cellStyle name="Note 7 17" xfId="10367"/>
    <cellStyle name="Note 7 18" xfId="10368"/>
    <cellStyle name="Note 7 19" xfId="10369"/>
    <cellStyle name="Note 7 2" xfId="10370"/>
    <cellStyle name="Note 7 20" xfId="10371"/>
    <cellStyle name="Note 7 21" xfId="10372"/>
    <cellStyle name="Note 7 3" xfId="10373"/>
    <cellStyle name="Note 7 4" xfId="10374"/>
    <cellStyle name="Note 7 5" xfId="10375"/>
    <cellStyle name="Note 7 6" xfId="10376"/>
    <cellStyle name="Note 7 7" xfId="10377"/>
    <cellStyle name="Note 7 8" xfId="10378"/>
    <cellStyle name="Note 7 9" xfId="10379"/>
    <cellStyle name="Note 70" xfId="3179"/>
    <cellStyle name="Note 70 10" xfId="10380"/>
    <cellStyle name="Note 70 11" xfId="10381"/>
    <cellStyle name="Note 70 12" xfId="10382"/>
    <cellStyle name="Note 70 13" xfId="10383"/>
    <cellStyle name="Note 70 14" xfId="10384"/>
    <cellStyle name="Note 70 15" xfId="10385"/>
    <cellStyle name="Note 70 16" xfId="10386"/>
    <cellStyle name="Note 70 17" xfId="10387"/>
    <cellStyle name="Note 70 18" xfId="10388"/>
    <cellStyle name="Note 70 19" xfId="10389"/>
    <cellStyle name="Note 70 2" xfId="10390"/>
    <cellStyle name="Note 70 20" xfId="10391"/>
    <cellStyle name="Note 70 21" xfId="10392"/>
    <cellStyle name="Note 70 3" xfId="10393"/>
    <cellStyle name="Note 70 4" xfId="10394"/>
    <cellStyle name="Note 70 5" xfId="10395"/>
    <cellStyle name="Note 70 6" xfId="10396"/>
    <cellStyle name="Note 70 7" xfId="10397"/>
    <cellStyle name="Note 70 8" xfId="10398"/>
    <cellStyle name="Note 70 9" xfId="10399"/>
    <cellStyle name="Note 71" xfId="3180"/>
    <cellStyle name="Note 71 10" xfId="10400"/>
    <cellStyle name="Note 71 11" xfId="10401"/>
    <cellStyle name="Note 71 12" xfId="10402"/>
    <cellStyle name="Note 71 13" xfId="10403"/>
    <cellStyle name="Note 71 14" xfId="10404"/>
    <cellStyle name="Note 71 15" xfId="10405"/>
    <cellStyle name="Note 71 16" xfId="10406"/>
    <cellStyle name="Note 71 17" xfId="10407"/>
    <cellStyle name="Note 71 18" xfId="10408"/>
    <cellStyle name="Note 71 19" xfId="10409"/>
    <cellStyle name="Note 71 2" xfId="10410"/>
    <cellStyle name="Note 71 20" xfId="10411"/>
    <cellStyle name="Note 71 21" xfId="10412"/>
    <cellStyle name="Note 71 3" xfId="10413"/>
    <cellStyle name="Note 71 4" xfId="10414"/>
    <cellStyle name="Note 71 5" xfId="10415"/>
    <cellStyle name="Note 71 6" xfId="10416"/>
    <cellStyle name="Note 71 7" xfId="10417"/>
    <cellStyle name="Note 71 8" xfId="10418"/>
    <cellStyle name="Note 71 9" xfId="10419"/>
    <cellStyle name="Note 72" xfId="3181"/>
    <cellStyle name="Note 72 10" xfId="10420"/>
    <cellStyle name="Note 72 11" xfId="10421"/>
    <cellStyle name="Note 72 12" xfId="10422"/>
    <cellStyle name="Note 72 13" xfId="10423"/>
    <cellStyle name="Note 72 14" xfId="10424"/>
    <cellStyle name="Note 72 15" xfId="10425"/>
    <cellStyle name="Note 72 16" xfId="10426"/>
    <cellStyle name="Note 72 17" xfId="10427"/>
    <cellStyle name="Note 72 18" xfId="10428"/>
    <cellStyle name="Note 72 19" xfId="10429"/>
    <cellStyle name="Note 72 2" xfId="10430"/>
    <cellStyle name="Note 72 20" xfId="10431"/>
    <cellStyle name="Note 72 21" xfId="10432"/>
    <cellStyle name="Note 72 3" xfId="10433"/>
    <cellStyle name="Note 72 4" xfId="10434"/>
    <cellStyle name="Note 72 5" xfId="10435"/>
    <cellStyle name="Note 72 6" xfId="10436"/>
    <cellStyle name="Note 72 7" xfId="10437"/>
    <cellStyle name="Note 72 8" xfId="10438"/>
    <cellStyle name="Note 72 9" xfId="10439"/>
    <cellStyle name="Note 73" xfId="3182"/>
    <cellStyle name="Note 73 10" xfId="10440"/>
    <cellStyle name="Note 73 11" xfId="10441"/>
    <cellStyle name="Note 73 12" xfId="10442"/>
    <cellStyle name="Note 73 13" xfId="10443"/>
    <cellStyle name="Note 73 14" xfId="10444"/>
    <cellStyle name="Note 73 15" xfId="10445"/>
    <cellStyle name="Note 73 16" xfId="10446"/>
    <cellStyle name="Note 73 17" xfId="10447"/>
    <cellStyle name="Note 73 18" xfId="10448"/>
    <cellStyle name="Note 73 19" xfId="10449"/>
    <cellStyle name="Note 73 2" xfId="10450"/>
    <cellStyle name="Note 73 20" xfId="10451"/>
    <cellStyle name="Note 73 21" xfId="10452"/>
    <cellStyle name="Note 73 3" xfId="10453"/>
    <cellStyle name="Note 73 4" xfId="10454"/>
    <cellStyle name="Note 73 5" xfId="10455"/>
    <cellStyle name="Note 73 6" xfId="10456"/>
    <cellStyle name="Note 73 7" xfId="10457"/>
    <cellStyle name="Note 73 8" xfId="10458"/>
    <cellStyle name="Note 73 9" xfId="10459"/>
    <cellStyle name="Note 74" xfId="3183"/>
    <cellStyle name="Note 74 10" xfId="10460"/>
    <cellStyle name="Note 74 11" xfId="10461"/>
    <cellStyle name="Note 74 12" xfId="10462"/>
    <cellStyle name="Note 74 13" xfId="10463"/>
    <cellStyle name="Note 74 14" xfId="10464"/>
    <cellStyle name="Note 74 15" xfId="10465"/>
    <cellStyle name="Note 74 16" xfId="10466"/>
    <cellStyle name="Note 74 17" xfId="10467"/>
    <cellStyle name="Note 74 18" xfId="10468"/>
    <cellStyle name="Note 74 19" xfId="10469"/>
    <cellStyle name="Note 74 2" xfId="10470"/>
    <cellStyle name="Note 74 20" xfId="10471"/>
    <cellStyle name="Note 74 21" xfId="10472"/>
    <cellStyle name="Note 74 3" xfId="10473"/>
    <cellStyle name="Note 74 4" xfId="10474"/>
    <cellStyle name="Note 74 5" xfId="10475"/>
    <cellStyle name="Note 74 6" xfId="10476"/>
    <cellStyle name="Note 74 7" xfId="10477"/>
    <cellStyle name="Note 74 8" xfId="10478"/>
    <cellStyle name="Note 74 9" xfId="10479"/>
    <cellStyle name="Note 75" xfId="3184"/>
    <cellStyle name="Note 75 10" xfId="10480"/>
    <cellStyle name="Note 75 11" xfId="10481"/>
    <cellStyle name="Note 75 12" xfId="10482"/>
    <cellStyle name="Note 75 13" xfId="10483"/>
    <cellStyle name="Note 75 14" xfId="10484"/>
    <cellStyle name="Note 75 15" xfId="10485"/>
    <cellStyle name="Note 75 16" xfId="10486"/>
    <cellStyle name="Note 75 17" xfId="10487"/>
    <cellStyle name="Note 75 18" xfId="10488"/>
    <cellStyle name="Note 75 19" xfId="10489"/>
    <cellStyle name="Note 75 2" xfId="10490"/>
    <cellStyle name="Note 75 20" xfId="10491"/>
    <cellStyle name="Note 75 21" xfId="10492"/>
    <cellStyle name="Note 75 3" xfId="10493"/>
    <cellStyle name="Note 75 4" xfId="10494"/>
    <cellStyle name="Note 75 5" xfId="10495"/>
    <cellStyle name="Note 75 6" xfId="10496"/>
    <cellStyle name="Note 75 7" xfId="10497"/>
    <cellStyle name="Note 75 8" xfId="10498"/>
    <cellStyle name="Note 75 9" xfId="10499"/>
    <cellStyle name="Note 76" xfId="3185"/>
    <cellStyle name="Note 76 10" xfId="10500"/>
    <cellStyle name="Note 76 11" xfId="10501"/>
    <cellStyle name="Note 76 12" xfId="10502"/>
    <cellStyle name="Note 76 13" xfId="10503"/>
    <cellStyle name="Note 76 14" xfId="10504"/>
    <cellStyle name="Note 76 15" xfId="10505"/>
    <cellStyle name="Note 76 16" xfId="10506"/>
    <cellStyle name="Note 76 17" xfId="10507"/>
    <cellStyle name="Note 76 18" xfId="10508"/>
    <cellStyle name="Note 76 19" xfId="10509"/>
    <cellStyle name="Note 76 2" xfId="10510"/>
    <cellStyle name="Note 76 20" xfId="10511"/>
    <cellStyle name="Note 76 21" xfId="10512"/>
    <cellStyle name="Note 76 3" xfId="10513"/>
    <cellStyle name="Note 76 4" xfId="10514"/>
    <cellStyle name="Note 76 5" xfId="10515"/>
    <cellStyle name="Note 76 6" xfId="10516"/>
    <cellStyle name="Note 76 7" xfId="10517"/>
    <cellStyle name="Note 76 8" xfId="10518"/>
    <cellStyle name="Note 76 9" xfId="10519"/>
    <cellStyle name="Note 77" xfId="3186"/>
    <cellStyle name="Note 77 10" xfId="10520"/>
    <cellStyle name="Note 77 11" xfId="10521"/>
    <cellStyle name="Note 77 12" xfId="10522"/>
    <cellStyle name="Note 77 13" xfId="10523"/>
    <cellStyle name="Note 77 14" xfId="10524"/>
    <cellStyle name="Note 77 15" xfId="10525"/>
    <cellStyle name="Note 77 16" xfId="10526"/>
    <cellStyle name="Note 77 17" xfId="10527"/>
    <cellStyle name="Note 77 18" xfId="10528"/>
    <cellStyle name="Note 77 19" xfId="10529"/>
    <cellStyle name="Note 77 2" xfId="10530"/>
    <cellStyle name="Note 77 20" xfId="10531"/>
    <cellStyle name="Note 77 21" xfId="10532"/>
    <cellStyle name="Note 77 3" xfId="10533"/>
    <cellStyle name="Note 77 4" xfId="10534"/>
    <cellStyle name="Note 77 5" xfId="10535"/>
    <cellStyle name="Note 77 6" xfId="10536"/>
    <cellStyle name="Note 77 7" xfId="10537"/>
    <cellStyle name="Note 77 8" xfId="10538"/>
    <cellStyle name="Note 77 9" xfId="10539"/>
    <cellStyle name="Note 78" xfId="3187"/>
    <cellStyle name="Note 78 10" xfId="10540"/>
    <cellStyle name="Note 78 11" xfId="10541"/>
    <cellStyle name="Note 78 12" xfId="10542"/>
    <cellStyle name="Note 78 13" xfId="10543"/>
    <cellStyle name="Note 78 14" xfId="10544"/>
    <cellStyle name="Note 78 15" xfId="10545"/>
    <cellStyle name="Note 78 16" xfId="10546"/>
    <cellStyle name="Note 78 17" xfId="10547"/>
    <cellStyle name="Note 78 18" xfId="10548"/>
    <cellStyle name="Note 78 19" xfId="10549"/>
    <cellStyle name="Note 78 2" xfId="10550"/>
    <cellStyle name="Note 78 20" xfId="10551"/>
    <cellStyle name="Note 78 21" xfId="10552"/>
    <cellStyle name="Note 78 3" xfId="10553"/>
    <cellStyle name="Note 78 4" xfId="10554"/>
    <cellStyle name="Note 78 5" xfId="10555"/>
    <cellStyle name="Note 78 6" xfId="10556"/>
    <cellStyle name="Note 78 7" xfId="10557"/>
    <cellStyle name="Note 78 8" xfId="10558"/>
    <cellStyle name="Note 78 9" xfId="10559"/>
    <cellStyle name="Note 79" xfId="3188"/>
    <cellStyle name="Note 79 10" xfId="10560"/>
    <cellStyle name="Note 79 11" xfId="10561"/>
    <cellStyle name="Note 79 12" xfId="10562"/>
    <cellStyle name="Note 79 13" xfId="10563"/>
    <cellStyle name="Note 79 14" xfId="10564"/>
    <cellStyle name="Note 79 15" xfId="10565"/>
    <cellStyle name="Note 79 16" xfId="10566"/>
    <cellStyle name="Note 79 17" xfId="10567"/>
    <cellStyle name="Note 79 18" xfId="10568"/>
    <cellStyle name="Note 79 19" xfId="10569"/>
    <cellStyle name="Note 79 2" xfId="10570"/>
    <cellStyle name="Note 79 20" xfId="10571"/>
    <cellStyle name="Note 79 21" xfId="10572"/>
    <cellStyle name="Note 79 3" xfId="10573"/>
    <cellStyle name="Note 79 4" xfId="10574"/>
    <cellStyle name="Note 79 5" xfId="10575"/>
    <cellStyle name="Note 79 6" xfId="10576"/>
    <cellStyle name="Note 79 7" xfId="10577"/>
    <cellStyle name="Note 79 8" xfId="10578"/>
    <cellStyle name="Note 79 9" xfId="10579"/>
    <cellStyle name="Note 8" xfId="3189"/>
    <cellStyle name="Note 8 10" xfId="10580"/>
    <cellStyle name="Note 8 11" xfId="10581"/>
    <cellStyle name="Note 8 12" xfId="10582"/>
    <cellStyle name="Note 8 13" xfId="10583"/>
    <cellStyle name="Note 8 14" xfId="10584"/>
    <cellStyle name="Note 8 15" xfId="10585"/>
    <cellStyle name="Note 8 16" xfId="10586"/>
    <cellStyle name="Note 8 17" xfId="10587"/>
    <cellStyle name="Note 8 18" xfId="10588"/>
    <cellStyle name="Note 8 19" xfId="10589"/>
    <cellStyle name="Note 8 2" xfId="10590"/>
    <cellStyle name="Note 8 20" xfId="10591"/>
    <cellStyle name="Note 8 21" xfId="10592"/>
    <cellStyle name="Note 8 3" xfId="10593"/>
    <cellStyle name="Note 8 4" xfId="10594"/>
    <cellStyle name="Note 8 5" xfId="10595"/>
    <cellStyle name="Note 8 6" xfId="10596"/>
    <cellStyle name="Note 8 7" xfId="10597"/>
    <cellStyle name="Note 8 8" xfId="10598"/>
    <cellStyle name="Note 8 9" xfId="10599"/>
    <cellStyle name="Note 80" xfId="3190"/>
    <cellStyle name="Note 80 10" xfId="10600"/>
    <cellStyle name="Note 80 11" xfId="10601"/>
    <cellStyle name="Note 80 12" xfId="10602"/>
    <cellStyle name="Note 80 13" xfId="10603"/>
    <cellStyle name="Note 80 14" xfId="10604"/>
    <cellStyle name="Note 80 15" xfId="10605"/>
    <cellStyle name="Note 80 16" xfId="10606"/>
    <cellStyle name="Note 80 17" xfId="10607"/>
    <cellStyle name="Note 80 18" xfId="10608"/>
    <cellStyle name="Note 80 19" xfId="10609"/>
    <cellStyle name="Note 80 2" xfId="10610"/>
    <cellStyle name="Note 80 20" xfId="10611"/>
    <cellStyle name="Note 80 21" xfId="10612"/>
    <cellStyle name="Note 80 3" xfId="10613"/>
    <cellStyle name="Note 80 4" xfId="10614"/>
    <cellStyle name="Note 80 5" xfId="10615"/>
    <cellStyle name="Note 80 6" xfId="10616"/>
    <cellStyle name="Note 80 7" xfId="10617"/>
    <cellStyle name="Note 80 8" xfId="10618"/>
    <cellStyle name="Note 80 9" xfId="10619"/>
    <cellStyle name="Note 81" xfId="3191"/>
    <cellStyle name="Note 81 10" xfId="10620"/>
    <cellStyle name="Note 81 11" xfId="10621"/>
    <cellStyle name="Note 81 12" xfId="10622"/>
    <cellStyle name="Note 81 13" xfId="10623"/>
    <cellStyle name="Note 81 14" xfId="10624"/>
    <cellStyle name="Note 81 15" xfId="10625"/>
    <cellStyle name="Note 81 16" xfId="10626"/>
    <cellStyle name="Note 81 17" xfId="10627"/>
    <cellStyle name="Note 81 18" xfId="10628"/>
    <cellStyle name="Note 81 19" xfId="10629"/>
    <cellStyle name="Note 81 2" xfId="10630"/>
    <cellStyle name="Note 81 20" xfId="10631"/>
    <cellStyle name="Note 81 21" xfId="10632"/>
    <cellStyle name="Note 81 3" xfId="10633"/>
    <cellStyle name="Note 81 4" xfId="10634"/>
    <cellStyle name="Note 81 5" xfId="10635"/>
    <cellStyle name="Note 81 6" xfId="10636"/>
    <cellStyle name="Note 81 7" xfId="10637"/>
    <cellStyle name="Note 81 8" xfId="10638"/>
    <cellStyle name="Note 81 9" xfId="10639"/>
    <cellStyle name="Note 82" xfId="3192"/>
    <cellStyle name="Note 82 10" xfId="10640"/>
    <cellStyle name="Note 82 11" xfId="10641"/>
    <cellStyle name="Note 82 12" xfId="10642"/>
    <cellStyle name="Note 82 13" xfId="10643"/>
    <cellStyle name="Note 82 14" xfId="10644"/>
    <cellStyle name="Note 82 15" xfId="10645"/>
    <cellStyle name="Note 82 16" xfId="10646"/>
    <cellStyle name="Note 82 17" xfId="10647"/>
    <cellStyle name="Note 82 18" xfId="10648"/>
    <cellStyle name="Note 82 19" xfId="10649"/>
    <cellStyle name="Note 82 2" xfId="10650"/>
    <cellStyle name="Note 82 20" xfId="10651"/>
    <cellStyle name="Note 82 21" xfId="10652"/>
    <cellStyle name="Note 82 3" xfId="10653"/>
    <cellStyle name="Note 82 4" xfId="10654"/>
    <cellStyle name="Note 82 5" xfId="10655"/>
    <cellStyle name="Note 82 6" xfId="10656"/>
    <cellStyle name="Note 82 7" xfId="10657"/>
    <cellStyle name="Note 82 8" xfId="10658"/>
    <cellStyle name="Note 82 9" xfId="10659"/>
    <cellStyle name="Note 83" xfId="3193"/>
    <cellStyle name="Note 83 10" xfId="10660"/>
    <cellStyle name="Note 83 11" xfId="10661"/>
    <cellStyle name="Note 83 12" xfId="10662"/>
    <cellStyle name="Note 83 13" xfId="10663"/>
    <cellStyle name="Note 83 14" xfId="10664"/>
    <cellStyle name="Note 83 15" xfId="10665"/>
    <cellStyle name="Note 83 16" xfId="10666"/>
    <cellStyle name="Note 83 17" xfId="10667"/>
    <cellStyle name="Note 83 18" xfId="10668"/>
    <cellStyle name="Note 83 19" xfId="10669"/>
    <cellStyle name="Note 83 2" xfId="10670"/>
    <cellStyle name="Note 83 20" xfId="10671"/>
    <cellStyle name="Note 83 21" xfId="10672"/>
    <cellStyle name="Note 83 3" xfId="10673"/>
    <cellStyle name="Note 83 4" xfId="10674"/>
    <cellStyle name="Note 83 5" xfId="10675"/>
    <cellStyle name="Note 83 6" xfId="10676"/>
    <cellStyle name="Note 83 7" xfId="10677"/>
    <cellStyle name="Note 83 8" xfId="10678"/>
    <cellStyle name="Note 83 9" xfId="10679"/>
    <cellStyle name="Note 84" xfId="3194"/>
    <cellStyle name="Note 84 10" xfId="10680"/>
    <cellStyle name="Note 84 11" xfId="10681"/>
    <cellStyle name="Note 84 12" xfId="10682"/>
    <cellStyle name="Note 84 13" xfId="10683"/>
    <cellStyle name="Note 84 14" xfId="10684"/>
    <cellStyle name="Note 84 15" xfId="10685"/>
    <cellStyle name="Note 84 16" xfId="10686"/>
    <cellStyle name="Note 84 17" xfId="10687"/>
    <cellStyle name="Note 84 18" xfId="10688"/>
    <cellStyle name="Note 84 19" xfId="10689"/>
    <cellStyle name="Note 84 2" xfId="10690"/>
    <cellStyle name="Note 84 20" xfId="10691"/>
    <cellStyle name="Note 84 21" xfId="10692"/>
    <cellStyle name="Note 84 3" xfId="10693"/>
    <cellStyle name="Note 84 4" xfId="10694"/>
    <cellStyle name="Note 84 5" xfId="10695"/>
    <cellStyle name="Note 84 6" xfId="10696"/>
    <cellStyle name="Note 84 7" xfId="10697"/>
    <cellStyle name="Note 84 8" xfId="10698"/>
    <cellStyle name="Note 84 9" xfId="10699"/>
    <cellStyle name="Note 85" xfId="3195"/>
    <cellStyle name="Note 85 10" xfId="10700"/>
    <cellStyle name="Note 85 11" xfId="10701"/>
    <cellStyle name="Note 85 12" xfId="10702"/>
    <cellStyle name="Note 85 13" xfId="10703"/>
    <cellStyle name="Note 85 14" xfId="10704"/>
    <cellStyle name="Note 85 15" xfId="10705"/>
    <cellStyle name="Note 85 16" xfId="10706"/>
    <cellStyle name="Note 85 17" xfId="10707"/>
    <cellStyle name="Note 85 18" xfId="10708"/>
    <cellStyle name="Note 85 19" xfId="10709"/>
    <cellStyle name="Note 85 2" xfId="10710"/>
    <cellStyle name="Note 85 20" xfId="10711"/>
    <cellStyle name="Note 85 21" xfId="10712"/>
    <cellStyle name="Note 85 3" xfId="10713"/>
    <cellStyle name="Note 85 4" xfId="10714"/>
    <cellStyle name="Note 85 5" xfId="10715"/>
    <cellStyle name="Note 85 6" xfId="10716"/>
    <cellStyle name="Note 85 7" xfId="10717"/>
    <cellStyle name="Note 85 8" xfId="10718"/>
    <cellStyle name="Note 85 9" xfId="10719"/>
    <cellStyle name="Note 86" xfId="3196"/>
    <cellStyle name="Note 86 10" xfId="10720"/>
    <cellStyle name="Note 86 11" xfId="10721"/>
    <cellStyle name="Note 86 12" xfId="10722"/>
    <cellStyle name="Note 86 13" xfId="10723"/>
    <cellStyle name="Note 86 14" xfId="10724"/>
    <cellStyle name="Note 86 15" xfId="10725"/>
    <cellStyle name="Note 86 16" xfId="10726"/>
    <cellStyle name="Note 86 17" xfId="10727"/>
    <cellStyle name="Note 86 18" xfId="10728"/>
    <cellStyle name="Note 86 19" xfId="10729"/>
    <cellStyle name="Note 86 2" xfId="10730"/>
    <cellStyle name="Note 86 20" xfId="10731"/>
    <cellStyle name="Note 86 21" xfId="10732"/>
    <cellStyle name="Note 86 3" xfId="10733"/>
    <cellStyle name="Note 86 4" xfId="10734"/>
    <cellStyle name="Note 86 5" xfId="10735"/>
    <cellStyle name="Note 86 6" xfId="10736"/>
    <cellStyle name="Note 86 7" xfId="10737"/>
    <cellStyle name="Note 86 8" xfId="10738"/>
    <cellStyle name="Note 86 9" xfId="10739"/>
    <cellStyle name="Note 87" xfId="3197"/>
    <cellStyle name="Note 87 10" xfId="10740"/>
    <cellStyle name="Note 87 11" xfId="10741"/>
    <cellStyle name="Note 87 12" xfId="10742"/>
    <cellStyle name="Note 87 13" xfId="10743"/>
    <cellStyle name="Note 87 14" xfId="10744"/>
    <cellStyle name="Note 87 15" xfId="10745"/>
    <cellStyle name="Note 87 16" xfId="10746"/>
    <cellStyle name="Note 87 17" xfId="10747"/>
    <cellStyle name="Note 87 18" xfId="10748"/>
    <cellStyle name="Note 87 19" xfId="10749"/>
    <cellStyle name="Note 87 2" xfId="10750"/>
    <cellStyle name="Note 87 20" xfId="10751"/>
    <cellStyle name="Note 87 21" xfId="10752"/>
    <cellStyle name="Note 87 3" xfId="10753"/>
    <cellStyle name="Note 87 4" xfId="10754"/>
    <cellStyle name="Note 87 5" xfId="10755"/>
    <cellStyle name="Note 87 6" xfId="10756"/>
    <cellStyle name="Note 87 7" xfId="10757"/>
    <cellStyle name="Note 87 8" xfId="10758"/>
    <cellStyle name="Note 87 9" xfId="10759"/>
    <cellStyle name="Note 88" xfId="3198"/>
    <cellStyle name="Note 88 10" xfId="10760"/>
    <cellStyle name="Note 88 11" xfId="10761"/>
    <cellStyle name="Note 88 12" xfId="10762"/>
    <cellStyle name="Note 88 13" xfId="10763"/>
    <cellStyle name="Note 88 14" xfId="10764"/>
    <cellStyle name="Note 88 15" xfId="10765"/>
    <cellStyle name="Note 88 16" xfId="10766"/>
    <cellStyle name="Note 88 17" xfId="10767"/>
    <cellStyle name="Note 88 18" xfId="10768"/>
    <cellStyle name="Note 88 19" xfId="10769"/>
    <cellStyle name="Note 88 2" xfId="10770"/>
    <cellStyle name="Note 88 20" xfId="10771"/>
    <cellStyle name="Note 88 21" xfId="10772"/>
    <cellStyle name="Note 88 3" xfId="10773"/>
    <cellStyle name="Note 88 4" xfId="10774"/>
    <cellStyle name="Note 88 5" xfId="10775"/>
    <cellStyle name="Note 88 6" xfId="10776"/>
    <cellStyle name="Note 88 7" xfId="10777"/>
    <cellStyle name="Note 88 8" xfId="10778"/>
    <cellStyle name="Note 88 9" xfId="10779"/>
    <cellStyle name="Note 89" xfId="3199"/>
    <cellStyle name="Note 89 10" xfId="10780"/>
    <cellStyle name="Note 89 11" xfId="10781"/>
    <cellStyle name="Note 89 12" xfId="10782"/>
    <cellStyle name="Note 89 13" xfId="10783"/>
    <cellStyle name="Note 89 14" xfId="10784"/>
    <cellStyle name="Note 89 15" xfId="10785"/>
    <cellStyle name="Note 89 16" xfId="10786"/>
    <cellStyle name="Note 89 17" xfId="10787"/>
    <cellStyle name="Note 89 18" xfId="10788"/>
    <cellStyle name="Note 89 19" xfId="10789"/>
    <cellStyle name="Note 89 2" xfId="10790"/>
    <cellStyle name="Note 89 20" xfId="10791"/>
    <cellStyle name="Note 89 21" xfId="10792"/>
    <cellStyle name="Note 89 3" xfId="10793"/>
    <cellStyle name="Note 89 4" xfId="10794"/>
    <cellStyle name="Note 89 5" xfId="10795"/>
    <cellStyle name="Note 89 6" xfId="10796"/>
    <cellStyle name="Note 89 7" xfId="10797"/>
    <cellStyle name="Note 89 8" xfId="10798"/>
    <cellStyle name="Note 89 9" xfId="10799"/>
    <cellStyle name="Note 9" xfId="3200"/>
    <cellStyle name="Note 9 10" xfId="10800"/>
    <cellStyle name="Note 9 11" xfId="10801"/>
    <cellStyle name="Note 9 12" xfId="10802"/>
    <cellStyle name="Note 9 13" xfId="10803"/>
    <cellStyle name="Note 9 14" xfId="10804"/>
    <cellStyle name="Note 9 15" xfId="10805"/>
    <cellStyle name="Note 9 16" xfId="10806"/>
    <cellStyle name="Note 9 17" xfId="10807"/>
    <cellStyle name="Note 9 18" xfId="10808"/>
    <cellStyle name="Note 9 19" xfId="10809"/>
    <cellStyle name="Note 9 2" xfId="10810"/>
    <cellStyle name="Note 9 20" xfId="10811"/>
    <cellStyle name="Note 9 21" xfId="10812"/>
    <cellStyle name="Note 9 3" xfId="10813"/>
    <cellStyle name="Note 9 4" xfId="10814"/>
    <cellStyle name="Note 9 5" xfId="10815"/>
    <cellStyle name="Note 9 6" xfId="10816"/>
    <cellStyle name="Note 9 7" xfId="10817"/>
    <cellStyle name="Note 9 8" xfId="10818"/>
    <cellStyle name="Note 9 9" xfId="10819"/>
    <cellStyle name="Note 90" xfId="3201"/>
    <cellStyle name="Note 90 10" xfId="10820"/>
    <cellStyle name="Note 90 11" xfId="10821"/>
    <cellStyle name="Note 90 12" xfId="10822"/>
    <cellStyle name="Note 90 13" xfId="10823"/>
    <cellStyle name="Note 90 14" xfId="10824"/>
    <cellStyle name="Note 90 15" xfId="10825"/>
    <cellStyle name="Note 90 16" xfId="10826"/>
    <cellStyle name="Note 90 17" xfId="10827"/>
    <cellStyle name="Note 90 18" xfId="10828"/>
    <cellStyle name="Note 90 19" xfId="10829"/>
    <cellStyle name="Note 90 2" xfId="10830"/>
    <cellStyle name="Note 90 20" xfId="10831"/>
    <cellStyle name="Note 90 21" xfId="10832"/>
    <cellStyle name="Note 90 3" xfId="10833"/>
    <cellStyle name="Note 90 4" xfId="10834"/>
    <cellStyle name="Note 90 5" xfId="10835"/>
    <cellStyle name="Note 90 6" xfId="10836"/>
    <cellStyle name="Note 90 7" xfId="10837"/>
    <cellStyle name="Note 90 8" xfId="10838"/>
    <cellStyle name="Note 90 9" xfId="10839"/>
    <cellStyle name="Note 91" xfId="3202"/>
    <cellStyle name="Note 91 10" xfId="10840"/>
    <cellStyle name="Note 91 11" xfId="10841"/>
    <cellStyle name="Note 91 12" xfId="10842"/>
    <cellStyle name="Note 91 13" xfId="10843"/>
    <cellStyle name="Note 91 14" xfId="10844"/>
    <cellStyle name="Note 91 15" xfId="10845"/>
    <cellStyle name="Note 91 16" xfId="10846"/>
    <cellStyle name="Note 91 17" xfId="10847"/>
    <cellStyle name="Note 91 18" xfId="10848"/>
    <cellStyle name="Note 91 19" xfId="10849"/>
    <cellStyle name="Note 91 2" xfId="10850"/>
    <cellStyle name="Note 91 20" xfId="10851"/>
    <cellStyle name="Note 91 21" xfId="10852"/>
    <cellStyle name="Note 91 3" xfId="10853"/>
    <cellStyle name="Note 91 4" xfId="10854"/>
    <cellStyle name="Note 91 5" xfId="10855"/>
    <cellStyle name="Note 91 6" xfId="10856"/>
    <cellStyle name="Note 91 7" xfId="10857"/>
    <cellStyle name="Note 91 8" xfId="10858"/>
    <cellStyle name="Note 91 9" xfId="10859"/>
    <cellStyle name="Note 92" xfId="3203"/>
    <cellStyle name="Note 92 10" xfId="10860"/>
    <cellStyle name="Note 92 11" xfId="10861"/>
    <cellStyle name="Note 92 12" xfId="10862"/>
    <cellStyle name="Note 92 13" xfId="10863"/>
    <cellStyle name="Note 92 14" xfId="10864"/>
    <cellStyle name="Note 92 15" xfId="10865"/>
    <cellStyle name="Note 92 16" xfId="10866"/>
    <cellStyle name="Note 92 17" xfId="10867"/>
    <cellStyle name="Note 92 18" xfId="10868"/>
    <cellStyle name="Note 92 19" xfId="10869"/>
    <cellStyle name="Note 92 2" xfId="10870"/>
    <cellStyle name="Note 92 20" xfId="10871"/>
    <cellStyle name="Note 92 21" xfId="10872"/>
    <cellStyle name="Note 92 3" xfId="10873"/>
    <cellStyle name="Note 92 4" xfId="10874"/>
    <cellStyle name="Note 92 5" xfId="10875"/>
    <cellStyle name="Note 92 6" xfId="10876"/>
    <cellStyle name="Note 92 7" xfId="10877"/>
    <cellStyle name="Note 92 8" xfId="10878"/>
    <cellStyle name="Note 92 9" xfId="10879"/>
    <cellStyle name="Note 93" xfId="3204"/>
    <cellStyle name="Note 93 10" xfId="10880"/>
    <cellStyle name="Note 93 11" xfId="10881"/>
    <cellStyle name="Note 93 12" xfId="10882"/>
    <cellStyle name="Note 93 13" xfId="10883"/>
    <cellStyle name="Note 93 14" xfId="10884"/>
    <cellStyle name="Note 93 15" xfId="10885"/>
    <cellStyle name="Note 93 16" xfId="10886"/>
    <cellStyle name="Note 93 17" xfId="10887"/>
    <cellStyle name="Note 93 18" xfId="10888"/>
    <cellStyle name="Note 93 19" xfId="10889"/>
    <cellStyle name="Note 93 2" xfId="10890"/>
    <cellStyle name="Note 93 20" xfId="10891"/>
    <cellStyle name="Note 93 21" xfId="10892"/>
    <cellStyle name="Note 93 3" xfId="10893"/>
    <cellStyle name="Note 93 4" xfId="10894"/>
    <cellStyle name="Note 93 5" xfId="10895"/>
    <cellStyle name="Note 93 6" xfId="10896"/>
    <cellStyle name="Note 93 7" xfId="10897"/>
    <cellStyle name="Note 93 8" xfId="10898"/>
    <cellStyle name="Note 93 9" xfId="10899"/>
    <cellStyle name="Note 94" xfId="3205"/>
    <cellStyle name="Note 94 10" xfId="10900"/>
    <cellStyle name="Note 94 11" xfId="10901"/>
    <cellStyle name="Note 94 12" xfId="10902"/>
    <cellStyle name="Note 94 13" xfId="10903"/>
    <cellStyle name="Note 94 14" xfId="10904"/>
    <cellStyle name="Note 94 15" xfId="10905"/>
    <cellStyle name="Note 94 16" xfId="10906"/>
    <cellStyle name="Note 94 17" xfId="10907"/>
    <cellStyle name="Note 94 18" xfId="10908"/>
    <cellStyle name="Note 94 19" xfId="10909"/>
    <cellStyle name="Note 94 2" xfId="10910"/>
    <cellStyle name="Note 94 20" xfId="10911"/>
    <cellStyle name="Note 94 21" xfId="10912"/>
    <cellStyle name="Note 94 3" xfId="10913"/>
    <cellStyle name="Note 94 4" xfId="10914"/>
    <cellStyle name="Note 94 5" xfId="10915"/>
    <cellStyle name="Note 94 6" xfId="10916"/>
    <cellStyle name="Note 94 7" xfId="10917"/>
    <cellStyle name="Note 94 8" xfId="10918"/>
    <cellStyle name="Note 94 9" xfId="10919"/>
    <cellStyle name="Note 95" xfId="3206"/>
    <cellStyle name="Note 95 10" xfId="10920"/>
    <cellStyle name="Note 95 11" xfId="10921"/>
    <cellStyle name="Note 95 12" xfId="10922"/>
    <cellStyle name="Note 95 13" xfId="10923"/>
    <cellStyle name="Note 95 14" xfId="10924"/>
    <cellStyle name="Note 95 15" xfId="10925"/>
    <cellStyle name="Note 95 16" xfId="10926"/>
    <cellStyle name="Note 95 17" xfId="10927"/>
    <cellStyle name="Note 95 18" xfId="10928"/>
    <cellStyle name="Note 95 19" xfId="10929"/>
    <cellStyle name="Note 95 2" xfId="10930"/>
    <cellStyle name="Note 95 20" xfId="10931"/>
    <cellStyle name="Note 95 21" xfId="10932"/>
    <cellStyle name="Note 95 3" xfId="10933"/>
    <cellStyle name="Note 95 4" xfId="10934"/>
    <cellStyle name="Note 95 5" xfId="10935"/>
    <cellStyle name="Note 95 6" xfId="10936"/>
    <cellStyle name="Note 95 7" xfId="10937"/>
    <cellStyle name="Note 95 8" xfId="10938"/>
    <cellStyle name="Note 95 9" xfId="10939"/>
    <cellStyle name="Note 96" xfId="3207"/>
    <cellStyle name="Note 96 10" xfId="10940"/>
    <cellStyle name="Note 96 11" xfId="10941"/>
    <cellStyle name="Note 96 12" xfId="10942"/>
    <cellStyle name="Note 96 13" xfId="10943"/>
    <cellStyle name="Note 96 14" xfId="10944"/>
    <cellStyle name="Note 96 15" xfId="10945"/>
    <cellStyle name="Note 96 16" xfId="10946"/>
    <cellStyle name="Note 96 17" xfId="10947"/>
    <cellStyle name="Note 96 18" xfId="10948"/>
    <cellStyle name="Note 96 19" xfId="10949"/>
    <cellStyle name="Note 96 2" xfId="10950"/>
    <cellStyle name="Note 96 20" xfId="10951"/>
    <cellStyle name="Note 96 21" xfId="10952"/>
    <cellStyle name="Note 96 3" xfId="10953"/>
    <cellStyle name="Note 96 4" xfId="10954"/>
    <cellStyle name="Note 96 5" xfId="10955"/>
    <cellStyle name="Note 96 6" xfId="10956"/>
    <cellStyle name="Note 96 7" xfId="10957"/>
    <cellStyle name="Note 96 8" xfId="10958"/>
    <cellStyle name="Note 96 9" xfId="10959"/>
    <cellStyle name="Note 97" xfId="3208"/>
    <cellStyle name="Note 97 10" xfId="10960"/>
    <cellStyle name="Note 97 11" xfId="10961"/>
    <cellStyle name="Note 97 12" xfId="10962"/>
    <cellStyle name="Note 97 13" xfId="10963"/>
    <cellStyle name="Note 97 14" xfId="10964"/>
    <cellStyle name="Note 97 15" xfId="10965"/>
    <cellStyle name="Note 97 16" xfId="10966"/>
    <cellStyle name="Note 97 17" xfId="10967"/>
    <cellStyle name="Note 97 18" xfId="10968"/>
    <cellStyle name="Note 97 19" xfId="10969"/>
    <cellStyle name="Note 97 2" xfId="10970"/>
    <cellStyle name="Note 97 20" xfId="10971"/>
    <cellStyle name="Note 97 21" xfId="10972"/>
    <cellStyle name="Note 97 3" xfId="10973"/>
    <cellStyle name="Note 97 4" xfId="10974"/>
    <cellStyle name="Note 97 5" xfId="10975"/>
    <cellStyle name="Note 97 6" xfId="10976"/>
    <cellStyle name="Note 97 7" xfId="10977"/>
    <cellStyle name="Note 97 8" xfId="10978"/>
    <cellStyle name="Note 97 9" xfId="10979"/>
    <cellStyle name="Note 98" xfId="3209"/>
    <cellStyle name="Note 98 10" xfId="10980"/>
    <cellStyle name="Note 98 11" xfId="10981"/>
    <cellStyle name="Note 98 12" xfId="10982"/>
    <cellStyle name="Note 98 13" xfId="10983"/>
    <cellStyle name="Note 98 14" xfId="10984"/>
    <cellStyle name="Note 98 15" xfId="10985"/>
    <cellStyle name="Note 98 16" xfId="10986"/>
    <cellStyle name="Note 98 17" xfId="10987"/>
    <cellStyle name="Note 98 18" xfId="10988"/>
    <cellStyle name="Note 98 19" xfId="10989"/>
    <cellStyle name="Note 98 2" xfId="10990"/>
    <cellStyle name="Note 98 20" xfId="10991"/>
    <cellStyle name="Note 98 21" xfId="10992"/>
    <cellStyle name="Note 98 3" xfId="10993"/>
    <cellStyle name="Note 98 4" xfId="10994"/>
    <cellStyle name="Note 98 5" xfId="10995"/>
    <cellStyle name="Note 98 6" xfId="10996"/>
    <cellStyle name="Note 98 7" xfId="10997"/>
    <cellStyle name="Note 98 8" xfId="10998"/>
    <cellStyle name="Note 98 9" xfId="10999"/>
    <cellStyle name="Note 99" xfId="3210"/>
    <cellStyle name="Note 99 10" xfId="11000"/>
    <cellStyle name="Note 99 11" xfId="11001"/>
    <cellStyle name="Note 99 12" xfId="11002"/>
    <cellStyle name="Note 99 13" xfId="11003"/>
    <cellStyle name="Note 99 14" xfId="11004"/>
    <cellStyle name="Note 99 15" xfId="11005"/>
    <cellStyle name="Note 99 16" xfId="11006"/>
    <cellStyle name="Note 99 17" xfId="11007"/>
    <cellStyle name="Note 99 18" xfId="11008"/>
    <cellStyle name="Note 99 19" xfId="11009"/>
    <cellStyle name="Note 99 2" xfId="11010"/>
    <cellStyle name="Note 99 20" xfId="11011"/>
    <cellStyle name="Note 99 21" xfId="11012"/>
    <cellStyle name="Note 99 3" xfId="11013"/>
    <cellStyle name="Note 99 4" xfId="11014"/>
    <cellStyle name="Note 99 5" xfId="11015"/>
    <cellStyle name="Note 99 6" xfId="11016"/>
    <cellStyle name="Note 99 7" xfId="11017"/>
    <cellStyle name="Note 99 8" xfId="11018"/>
    <cellStyle name="Note 99 9" xfId="11019"/>
    <cellStyle name="Œ…‹æ_Ø‚è [0.00]_ÆÂ__" xfId="16818"/>
    <cellStyle name="omma [0]_Mktg Prog" xfId="16819"/>
    <cellStyle name="ormal_Sheet1_1" xfId="16820"/>
    <cellStyle name="Output 10" xfId="3211"/>
    <cellStyle name="Output 10 10" xfId="11020"/>
    <cellStyle name="Output 10 11" xfId="11021"/>
    <cellStyle name="Output 10 12" xfId="11022"/>
    <cellStyle name="Output 10 13" xfId="11023"/>
    <cellStyle name="Output 10 14" xfId="11024"/>
    <cellStyle name="Output 10 15" xfId="11025"/>
    <cellStyle name="Output 10 16" xfId="11026"/>
    <cellStyle name="Output 10 17" xfId="11027"/>
    <cellStyle name="Output 10 18" xfId="11028"/>
    <cellStyle name="Output 10 19" xfId="11029"/>
    <cellStyle name="Output 10 2" xfId="11030"/>
    <cellStyle name="Output 10 20" xfId="11031"/>
    <cellStyle name="Output 10 21" xfId="11032"/>
    <cellStyle name="Output 10 3" xfId="11033"/>
    <cellStyle name="Output 10 4" xfId="11034"/>
    <cellStyle name="Output 10 5" xfId="11035"/>
    <cellStyle name="Output 10 6" xfId="11036"/>
    <cellStyle name="Output 10 7" xfId="11037"/>
    <cellStyle name="Output 10 8" xfId="11038"/>
    <cellStyle name="Output 10 9" xfId="11039"/>
    <cellStyle name="Output 11" xfId="3212"/>
    <cellStyle name="Output 11 10" xfId="11040"/>
    <cellStyle name="Output 11 11" xfId="11041"/>
    <cellStyle name="Output 11 12" xfId="11042"/>
    <cellStyle name="Output 11 13" xfId="11043"/>
    <cellStyle name="Output 11 14" xfId="11044"/>
    <cellStyle name="Output 11 15" xfId="11045"/>
    <cellStyle name="Output 11 16" xfId="11046"/>
    <cellStyle name="Output 11 17" xfId="11047"/>
    <cellStyle name="Output 11 18" xfId="11048"/>
    <cellStyle name="Output 11 19" xfId="11049"/>
    <cellStyle name="Output 11 2" xfId="11050"/>
    <cellStyle name="Output 11 20" xfId="11051"/>
    <cellStyle name="Output 11 21" xfId="11052"/>
    <cellStyle name="Output 11 3" xfId="11053"/>
    <cellStyle name="Output 11 4" xfId="11054"/>
    <cellStyle name="Output 11 5" xfId="11055"/>
    <cellStyle name="Output 11 6" xfId="11056"/>
    <cellStyle name="Output 11 7" xfId="11057"/>
    <cellStyle name="Output 11 8" xfId="11058"/>
    <cellStyle name="Output 11 9" xfId="11059"/>
    <cellStyle name="Output 12" xfId="3213"/>
    <cellStyle name="Output 12 10" xfId="11060"/>
    <cellStyle name="Output 12 11" xfId="11061"/>
    <cellStyle name="Output 12 12" xfId="11062"/>
    <cellStyle name="Output 12 13" xfId="11063"/>
    <cellStyle name="Output 12 14" xfId="11064"/>
    <cellStyle name="Output 12 15" xfId="11065"/>
    <cellStyle name="Output 12 16" xfId="11066"/>
    <cellStyle name="Output 12 17" xfId="11067"/>
    <cellStyle name="Output 12 18" xfId="11068"/>
    <cellStyle name="Output 12 19" xfId="11069"/>
    <cellStyle name="Output 12 2" xfId="11070"/>
    <cellStyle name="Output 12 20" xfId="11071"/>
    <cellStyle name="Output 12 21" xfId="11072"/>
    <cellStyle name="Output 12 3" xfId="11073"/>
    <cellStyle name="Output 12 4" xfId="11074"/>
    <cellStyle name="Output 12 5" xfId="11075"/>
    <cellStyle name="Output 12 6" xfId="11076"/>
    <cellStyle name="Output 12 7" xfId="11077"/>
    <cellStyle name="Output 12 8" xfId="11078"/>
    <cellStyle name="Output 12 9" xfId="11079"/>
    <cellStyle name="Output 13" xfId="3214"/>
    <cellStyle name="Output 13 10" xfId="11080"/>
    <cellStyle name="Output 13 11" xfId="11081"/>
    <cellStyle name="Output 13 12" xfId="11082"/>
    <cellStyle name="Output 13 13" xfId="11083"/>
    <cellStyle name="Output 13 14" xfId="11084"/>
    <cellStyle name="Output 13 15" xfId="11085"/>
    <cellStyle name="Output 13 16" xfId="11086"/>
    <cellStyle name="Output 13 17" xfId="11087"/>
    <cellStyle name="Output 13 18" xfId="11088"/>
    <cellStyle name="Output 13 19" xfId="11089"/>
    <cellStyle name="Output 13 2" xfId="11090"/>
    <cellStyle name="Output 13 20" xfId="11091"/>
    <cellStyle name="Output 13 21" xfId="11092"/>
    <cellStyle name="Output 13 3" xfId="11093"/>
    <cellStyle name="Output 13 4" xfId="11094"/>
    <cellStyle name="Output 13 5" xfId="11095"/>
    <cellStyle name="Output 13 6" xfId="11096"/>
    <cellStyle name="Output 13 7" xfId="11097"/>
    <cellStyle name="Output 13 8" xfId="11098"/>
    <cellStyle name="Output 13 9" xfId="11099"/>
    <cellStyle name="Output 14" xfId="3215"/>
    <cellStyle name="Output 14 10" xfId="11100"/>
    <cellStyle name="Output 14 11" xfId="11101"/>
    <cellStyle name="Output 14 12" xfId="11102"/>
    <cellStyle name="Output 14 13" xfId="11103"/>
    <cellStyle name="Output 14 14" xfId="11104"/>
    <cellStyle name="Output 14 15" xfId="11105"/>
    <cellStyle name="Output 14 16" xfId="11106"/>
    <cellStyle name="Output 14 17" xfId="11107"/>
    <cellStyle name="Output 14 18" xfId="11108"/>
    <cellStyle name="Output 14 19" xfId="11109"/>
    <cellStyle name="Output 14 2" xfId="11110"/>
    <cellStyle name="Output 14 20" xfId="11111"/>
    <cellStyle name="Output 14 21" xfId="11112"/>
    <cellStyle name="Output 14 3" xfId="11113"/>
    <cellStyle name="Output 14 4" xfId="11114"/>
    <cellStyle name="Output 14 5" xfId="11115"/>
    <cellStyle name="Output 14 6" xfId="11116"/>
    <cellStyle name="Output 14 7" xfId="11117"/>
    <cellStyle name="Output 14 8" xfId="11118"/>
    <cellStyle name="Output 14 9" xfId="11119"/>
    <cellStyle name="Output 15" xfId="3216"/>
    <cellStyle name="Output 15 10" xfId="11120"/>
    <cellStyle name="Output 15 11" xfId="11121"/>
    <cellStyle name="Output 15 12" xfId="11122"/>
    <cellStyle name="Output 15 13" xfId="11123"/>
    <cellStyle name="Output 15 14" xfId="11124"/>
    <cellStyle name="Output 15 15" xfId="11125"/>
    <cellStyle name="Output 15 16" xfId="11126"/>
    <cellStyle name="Output 15 17" xfId="11127"/>
    <cellStyle name="Output 15 18" xfId="11128"/>
    <cellStyle name="Output 15 19" xfId="11129"/>
    <cellStyle name="Output 15 2" xfId="11130"/>
    <cellStyle name="Output 15 20" xfId="11131"/>
    <cellStyle name="Output 15 21" xfId="11132"/>
    <cellStyle name="Output 15 3" xfId="11133"/>
    <cellStyle name="Output 15 4" xfId="11134"/>
    <cellStyle name="Output 15 5" xfId="11135"/>
    <cellStyle name="Output 15 6" xfId="11136"/>
    <cellStyle name="Output 15 7" xfId="11137"/>
    <cellStyle name="Output 15 8" xfId="11138"/>
    <cellStyle name="Output 15 9" xfId="11139"/>
    <cellStyle name="Output 16" xfId="3217"/>
    <cellStyle name="Output 16 10" xfId="11140"/>
    <cellStyle name="Output 16 11" xfId="11141"/>
    <cellStyle name="Output 16 12" xfId="11142"/>
    <cellStyle name="Output 16 13" xfId="11143"/>
    <cellStyle name="Output 16 14" xfId="11144"/>
    <cellStyle name="Output 16 15" xfId="11145"/>
    <cellStyle name="Output 16 16" xfId="11146"/>
    <cellStyle name="Output 16 17" xfId="11147"/>
    <cellStyle name="Output 16 18" xfId="11148"/>
    <cellStyle name="Output 16 19" xfId="11149"/>
    <cellStyle name="Output 16 2" xfId="11150"/>
    <cellStyle name="Output 16 20" xfId="11151"/>
    <cellStyle name="Output 16 21" xfId="11152"/>
    <cellStyle name="Output 16 3" xfId="11153"/>
    <cellStyle name="Output 16 4" xfId="11154"/>
    <cellStyle name="Output 16 5" xfId="11155"/>
    <cellStyle name="Output 16 6" xfId="11156"/>
    <cellStyle name="Output 16 7" xfId="11157"/>
    <cellStyle name="Output 16 8" xfId="11158"/>
    <cellStyle name="Output 16 9" xfId="11159"/>
    <cellStyle name="Output 17" xfId="3218"/>
    <cellStyle name="Output 17 10" xfId="11160"/>
    <cellStyle name="Output 17 11" xfId="11161"/>
    <cellStyle name="Output 17 12" xfId="11162"/>
    <cellStyle name="Output 17 13" xfId="11163"/>
    <cellStyle name="Output 17 14" xfId="11164"/>
    <cellStyle name="Output 17 15" xfId="11165"/>
    <cellStyle name="Output 17 16" xfId="11166"/>
    <cellStyle name="Output 17 17" xfId="11167"/>
    <cellStyle name="Output 17 18" xfId="11168"/>
    <cellStyle name="Output 17 19" xfId="11169"/>
    <cellStyle name="Output 17 2" xfId="11170"/>
    <cellStyle name="Output 17 20" xfId="11171"/>
    <cellStyle name="Output 17 21" xfId="11172"/>
    <cellStyle name="Output 17 3" xfId="11173"/>
    <cellStyle name="Output 17 4" xfId="11174"/>
    <cellStyle name="Output 17 5" xfId="11175"/>
    <cellStyle name="Output 17 6" xfId="11176"/>
    <cellStyle name="Output 17 7" xfId="11177"/>
    <cellStyle name="Output 17 8" xfId="11178"/>
    <cellStyle name="Output 17 9" xfId="11179"/>
    <cellStyle name="Output 18" xfId="3219"/>
    <cellStyle name="Output 18 10" xfId="11180"/>
    <cellStyle name="Output 18 11" xfId="11181"/>
    <cellStyle name="Output 18 12" xfId="11182"/>
    <cellStyle name="Output 18 13" xfId="11183"/>
    <cellStyle name="Output 18 14" xfId="11184"/>
    <cellStyle name="Output 18 15" xfId="11185"/>
    <cellStyle name="Output 18 16" xfId="11186"/>
    <cellStyle name="Output 18 17" xfId="11187"/>
    <cellStyle name="Output 18 18" xfId="11188"/>
    <cellStyle name="Output 18 19" xfId="11189"/>
    <cellStyle name="Output 18 2" xfId="11190"/>
    <cellStyle name="Output 18 20" xfId="11191"/>
    <cellStyle name="Output 18 21" xfId="11192"/>
    <cellStyle name="Output 18 3" xfId="11193"/>
    <cellStyle name="Output 18 4" xfId="11194"/>
    <cellStyle name="Output 18 5" xfId="11195"/>
    <cellStyle name="Output 18 6" xfId="11196"/>
    <cellStyle name="Output 18 7" xfId="11197"/>
    <cellStyle name="Output 18 8" xfId="11198"/>
    <cellStyle name="Output 18 9" xfId="11199"/>
    <cellStyle name="Output 19" xfId="3220"/>
    <cellStyle name="Output 19 10" xfId="11200"/>
    <cellStyle name="Output 19 11" xfId="11201"/>
    <cellStyle name="Output 19 12" xfId="11202"/>
    <cellStyle name="Output 19 13" xfId="11203"/>
    <cellStyle name="Output 19 14" xfId="11204"/>
    <cellStyle name="Output 19 15" xfId="11205"/>
    <cellStyle name="Output 19 16" xfId="11206"/>
    <cellStyle name="Output 19 17" xfId="11207"/>
    <cellStyle name="Output 19 18" xfId="11208"/>
    <cellStyle name="Output 19 19" xfId="11209"/>
    <cellStyle name="Output 19 2" xfId="11210"/>
    <cellStyle name="Output 19 20" xfId="11211"/>
    <cellStyle name="Output 19 21" xfId="11212"/>
    <cellStyle name="Output 19 3" xfId="11213"/>
    <cellStyle name="Output 19 4" xfId="11214"/>
    <cellStyle name="Output 19 5" xfId="11215"/>
    <cellStyle name="Output 19 6" xfId="11216"/>
    <cellStyle name="Output 19 7" xfId="11217"/>
    <cellStyle name="Output 19 8" xfId="11218"/>
    <cellStyle name="Output 19 9" xfId="11219"/>
    <cellStyle name="Output 2" xfId="3221"/>
    <cellStyle name="Output 2 10" xfId="11220"/>
    <cellStyle name="Output 2 11" xfId="11221"/>
    <cellStyle name="Output 2 12" xfId="11222"/>
    <cellStyle name="Output 2 13" xfId="11223"/>
    <cellStyle name="Output 2 14" xfId="11224"/>
    <cellStyle name="Output 2 15" xfId="11225"/>
    <cellStyle name="Output 2 16" xfId="11226"/>
    <cellStyle name="Output 2 17" xfId="11227"/>
    <cellStyle name="Output 2 18" xfId="11228"/>
    <cellStyle name="Output 2 19" xfId="11229"/>
    <cellStyle name="Output 2 2" xfId="3222"/>
    <cellStyle name="Output 2 2 10" xfId="11230"/>
    <cellStyle name="Output 2 2 11" xfId="11231"/>
    <cellStyle name="Output 2 2 12" xfId="11232"/>
    <cellStyle name="Output 2 2 13" xfId="11233"/>
    <cellStyle name="Output 2 2 14" xfId="11234"/>
    <cellStyle name="Output 2 2 15" xfId="11235"/>
    <cellStyle name="Output 2 2 16" xfId="11236"/>
    <cellStyle name="Output 2 2 17" xfId="11237"/>
    <cellStyle name="Output 2 2 18" xfId="11238"/>
    <cellStyle name="Output 2 2 19" xfId="11239"/>
    <cellStyle name="Output 2 2 2" xfId="11240"/>
    <cellStyle name="Output 2 2 20" xfId="11241"/>
    <cellStyle name="Output 2 2 21" xfId="11242"/>
    <cellStyle name="Output 2 2 3" xfId="11243"/>
    <cellStyle name="Output 2 2 4" xfId="11244"/>
    <cellStyle name="Output 2 2 5" xfId="11245"/>
    <cellStyle name="Output 2 2 6" xfId="11246"/>
    <cellStyle name="Output 2 2 7" xfId="11247"/>
    <cellStyle name="Output 2 2 8" xfId="11248"/>
    <cellStyle name="Output 2 2 9" xfId="11249"/>
    <cellStyle name="Output 2 20" xfId="11250"/>
    <cellStyle name="Output 2 21" xfId="11251"/>
    <cellStyle name="Output 2 22" xfId="11252"/>
    <cellStyle name="Output 2 3" xfId="11253"/>
    <cellStyle name="Output 2 4" xfId="11254"/>
    <cellStyle name="Output 2 5" xfId="11255"/>
    <cellStyle name="Output 2 6" xfId="11256"/>
    <cellStyle name="Output 2 7" xfId="11257"/>
    <cellStyle name="Output 2 8" xfId="11258"/>
    <cellStyle name="Output 2 9" xfId="11259"/>
    <cellStyle name="Output 20" xfId="3223"/>
    <cellStyle name="Output 20 10" xfId="11260"/>
    <cellStyle name="Output 20 11" xfId="11261"/>
    <cellStyle name="Output 20 12" xfId="11262"/>
    <cellStyle name="Output 20 13" xfId="11263"/>
    <cellStyle name="Output 20 14" xfId="11264"/>
    <cellStyle name="Output 20 15" xfId="11265"/>
    <cellStyle name="Output 20 16" xfId="11266"/>
    <cellStyle name="Output 20 17" xfId="11267"/>
    <cellStyle name="Output 20 18" xfId="11268"/>
    <cellStyle name="Output 20 19" xfId="11269"/>
    <cellStyle name="Output 20 2" xfId="11270"/>
    <cellStyle name="Output 20 20" xfId="11271"/>
    <cellStyle name="Output 20 21" xfId="11272"/>
    <cellStyle name="Output 20 3" xfId="11273"/>
    <cellStyle name="Output 20 4" xfId="11274"/>
    <cellStyle name="Output 20 5" xfId="11275"/>
    <cellStyle name="Output 20 6" xfId="11276"/>
    <cellStyle name="Output 20 7" xfId="11277"/>
    <cellStyle name="Output 20 8" xfId="11278"/>
    <cellStyle name="Output 20 9" xfId="11279"/>
    <cellStyle name="Output 21" xfId="3224"/>
    <cellStyle name="Output 21 10" xfId="11280"/>
    <cellStyle name="Output 21 11" xfId="11281"/>
    <cellStyle name="Output 21 12" xfId="11282"/>
    <cellStyle name="Output 21 13" xfId="11283"/>
    <cellStyle name="Output 21 14" xfId="11284"/>
    <cellStyle name="Output 21 15" xfId="11285"/>
    <cellStyle name="Output 21 16" xfId="11286"/>
    <cellStyle name="Output 21 17" xfId="11287"/>
    <cellStyle name="Output 21 18" xfId="11288"/>
    <cellStyle name="Output 21 19" xfId="11289"/>
    <cellStyle name="Output 21 2" xfId="11290"/>
    <cellStyle name="Output 21 20" xfId="11291"/>
    <cellStyle name="Output 21 21" xfId="11292"/>
    <cellStyle name="Output 21 3" xfId="11293"/>
    <cellStyle name="Output 21 4" xfId="11294"/>
    <cellStyle name="Output 21 5" xfId="11295"/>
    <cellStyle name="Output 21 6" xfId="11296"/>
    <cellStyle name="Output 21 7" xfId="11297"/>
    <cellStyle name="Output 21 8" xfId="11298"/>
    <cellStyle name="Output 21 9" xfId="11299"/>
    <cellStyle name="Output 22" xfId="3225"/>
    <cellStyle name="Output 22 10" xfId="11300"/>
    <cellStyle name="Output 22 11" xfId="11301"/>
    <cellStyle name="Output 22 12" xfId="11302"/>
    <cellStyle name="Output 22 13" xfId="11303"/>
    <cellStyle name="Output 22 14" xfId="11304"/>
    <cellStyle name="Output 22 15" xfId="11305"/>
    <cellStyle name="Output 22 16" xfId="11306"/>
    <cellStyle name="Output 22 17" xfId="11307"/>
    <cellStyle name="Output 22 18" xfId="11308"/>
    <cellStyle name="Output 22 19" xfId="11309"/>
    <cellStyle name="Output 22 2" xfId="11310"/>
    <cellStyle name="Output 22 20" xfId="11311"/>
    <cellStyle name="Output 22 21" xfId="11312"/>
    <cellStyle name="Output 22 3" xfId="11313"/>
    <cellStyle name="Output 22 4" xfId="11314"/>
    <cellStyle name="Output 22 5" xfId="11315"/>
    <cellStyle name="Output 22 6" xfId="11316"/>
    <cellStyle name="Output 22 7" xfId="11317"/>
    <cellStyle name="Output 22 8" xfId="11318"/>
    <cellStyle name="Output 22 9" xfId="11319"/>
    <cellStyle name="Output 23" xfId="3226"/>
    <cellStyle name="Output 23 10" xfId="11320"/>
    <cellStyle name="Output 23 11" xfId="11321"/>
    <cellStyle name="Output 23 12" xfId="11322"/>
    <cellStyle name="Output 23 13" xfId="11323"/>
    <cellStyle name="Output 23 14" xfId="11324"/>
    <cellStyle name="Output 23 15" xfId="11325"/>
    <cellStyle name="Output 23 16" xfId="11326"/>
    <cellStyle name="Output 23 17" xfId="11327"/>
    <cellStyle name="Output 23 18" xfId="11328"/>
    <cellStyle name="Output 23 19" xfId="11329"/>
    <cellStyle name="Output 23 2" xfId="11330"/>
    <cellStyle name="Output 23 20" xfId="11331"/>
    <cellStyle name="Output 23 21" xfId="11332"/>
    <cellStyle name="Output 23 3" xfId="11333"/>
    <cellStyle name="Output 23 4" xfId="11334"/>
    <cellStyle name="Output 23 5" xfId="11335"/>
    <cellStyle name="Output 23 6" xfId="11336"/>
    <cellStyle name="Output 23 7" xfId="11337"/>
    <cellStyle name="Output 23 8" xfId="11338"/>
    <cellStyle name="Output 23 9" xfId="11339"/>
    <cellStyle name="Output 24" xfId="3227"/>
    <cellStyle name="Output 24 10" xfId="11340"/>
    <cellStyle name="Output 24 11" xfId="11341"/>
    <cellStyle name="Output 24 12" xfId="11342"/>
    <cellStyle name="Output 24 13" xfId="11343"/>
    <cellStyle name="Output 24 14" xfId="11344"/>
    <cellStyle name="Output 24 15" xfId="11345"/>
    <cellStyle name="Output 24 16" xfId="11346"/>
    <cellStyle name="Output 24 17" xfId="11347"/>
    <cellStyle name="Output 24 18" xfId="11348"/>
    <cellStyle name="Output 24 19" xfId="11349"/>
    <cellStyle name="Output 24 2" xfId="11350"/>
    <cellStyle name="Output 24 20" xfId="11351"/>
    <cellStyle name="Output 24 21" xfId="11352"/>
    <cellStyle name="Output 24 3" xfId="11353"/>
    <cellStyle name="Output 24 4" xfId="11354"/>
    <cellStyle name="Output 24 5" xfId="11355"/>
    <cellStyle name="Output 24 6" xfId="11356"/>
    <cellStyle name="Output 24 7" xfId="11357"/>
    <cellStyle name="Output 24 8" xfId="11358"/>
    <cellStyle name="Output 24 9" xfId="11359"/>
    <cellStyle name="Output 25" xfId="3228"/>
    <cellStyle name="Output 25 10" xfId="11360"/>
    <cellStyle name="Output 25 11" xfId="11361"/>
    <cellStyle name="Output 25 12" xfId="11362"/>
    <cellStyle name="Output 25 13" xfId="11363"/>
    <cellStyle name="Output 25 14" xfId="11364"/>
    <cellStyle name="Output 25 15" xfId="11365"/>
    <cellStyle name="Output 25 16" xfId="11366"/>
    <cellStyle name="Output 25 17" xfId="11367"/>
    <cellStyle name="Output 25 18" xfId="11368"/>
    <cellStyle name="Output 25 19" xfId="11369"/>
    <cellStyle name="Output 25 2" xfId="11370"/>
    <cellStyle name="Output 25 20" xfId="11371"/>
    <cellStyle name="Output 25 21" xfId="11372"/>
    <cellStyle name="Output 25 3" xfId="11373"/>
    <cellStyle name="Output 25 4" xfId="11374"/>
    <cellStyle name="Output 25 5" xfId="11375"/>
    <cellStyle name="Output 25 6" xfId="11376"/>
    <cellStyle name="Output 25 7" xfId="11377"/>
    <cellStyle name="Output 25 8" xfId="11378"/>
    <cellStyle name="Output 25 9" xfId="11379"/>
    <cellStyle name="Output 26" xfId="3229"/>
    <cellStyle name="Output 26 10" xfId="11380"/>
    <cellStyle name="Output 26 11" xfId="11381"/>
    <cellStyle name="Output 26 12" xfId="11382"/>
    <cellStyle name="Output 26 13" xfId="11383"/>
    <cellStyle name="Output 26 14" xfId="11384"/>
    <cellStyle name="Output 26 15" xfId="11385"/>
    <cellStyle name="Output 26 16" xfId="11386"/>
    <cellStyle name="Output 26 17" xfId="11387"/>
    <cellStyle name="Output 26 18" xfId="11388"/>
    <cellStyle name="Output 26 19" xfId="11389"/>
    <cellStyle name="Output 26 2" xfId="11390"/>
    <cellStyle name="Output 26 20" xfId="11391"/>
    <cellStyle name="Output 26 21" xfId="11392"/>
    <cellStyle name="Output 26 3" xfId="11393"/>
    <cellStyle name="Output 26 4" xfId="11394"/>
    <cellStyle name="Output 26 5" xfId="11395"/>
    <cellStyle name="Output 26 6" xfId="11396"/>
    <cellStyle name="Output 26 7" xfId="11397"/>
    <cellStyle name="Output 26 8" xfId="11398"/>
    <cellStyle name="Output 26 9" xfId="11399"/>
    <cellStyle name="Output 27" xfId="3230"/>
    <cellStyle name="Output 27 10" xfId="11400"/>
    <cellStyle name="Output 27 11" xfId="11401"/>
    <cellStyle name="Output 27 12" xfId="11402"/>
    <cellStyle name="Output 27 13" xfId="11403"/>
    <cellStyle name="Output 27 14" xfId="11404"/>
    <cellStyle name="Output 27 15" xfId="11405"/>
    <cellStyle name="Output 27 16" xfId="11406"/>
    <cellStyle name="Output 27 17" xfId="11407"/>
    <cellStyle name="Output 27 18" xfId="11408"/>
    <cellStyle name="Output 27 19" xfId="11409"/>
    <cellStyle name="Output 27 2" xfId="11410"/>
    <cellStyle name="Output 27 20" xfId="11411"/>
    <cellStyle name="Output 27 21" xfId="11412"/>
    <cellStyle name="Output 27 3" xfId="11413"/>
    <cellStyle name="Output 27 4" xfId="11414"/>
    <cellStyle name="Output 27 5" xfId="11415"/>
    <cellStyle name="Output 27 6" xfId="11416"/>
    <cellStyle name="Output 27 7" xfId="11417"/>
    <cellStyle name="Output 27 8" xfId="11418"/>
    <cellStyle name="Output 27 9" xfId="11419"/>
    <cellStyle name="Output 28" xfId="3231"/>
    <cellStyle name="Output 28 10" xfId="11420"/>
    <cellStyle name="Output 28 11" xfId="11421"/>
    <cellStyle name="Output 28 12" xfId="11422"/>
    <cellStyle name="Output 28 13" xfId="11423"/>
    <cellStyle name="Output 28 14" xfId="11424"/>
    <cellStyle name="Output 28 15" xfId="11425"/>
    <cellStyle name="Output 28 16" xfId="11426"/>
    <cellStyle name="Output 28 17" xfId="11427"/>
    <cellStyle name="Output 28 18" xfId="11428"/>
    <cellStyle name="Output 28 19" xfId="11429"/>
    <cellStyle name="Output 28 2" xfId="11430"/>
    <cellStyle name="Output 28 20" xfId="11431"/>
    <cellStyle name="Output 28 21" xfId="11432"/>
    <cellStyle name="Output 28 3" xfId="11433"/>
    <cellStyle name="Output 28 4" xfId="11434"/>
    <cellStyle name="Output 28 5" xfId="11435"/>
    <cellStyle name="Output 28 6" xfId="11436"/>
    <cellStyle name="Output 28 7" xfId="11437"/>
    <cellStyle name="Output 28 8" xfId="11438"/>
    <cellStyle name="Output 28 9" xfId="11439"/>
    <cellStyle name="Output 29" xfId="3232"/>
    <cellStyle name="Output 29 10" xfId="11440"/>
    <cellStyle name="Output 29 11" xfId="11441"/>
    <cellStyle name="Output 29 12" xfId="11442"/>
    <cellStyle name="Output 29 13" xfId="11443"/>
    <cellStyle name="Output 29 14" xfId="11444"/>
    <cellStyle name="Output 29 15" xfId="11445"/>
    <cellStyle name="Output 29 16" xfId="11446"/>
    <cellStyle name="Output 29 17" xfId="11447"/>
    <cellStyle name="Output 29 18" xfId="11448"/>
    <cellStyle name="Output 29 19" xfId="11449"/>
    <cellStyle name="Output 29 2" xfId="11450"/>
    <cellStyle name="Output 29 20" xfId="11451"/>
    <cellStyle name="Output 29 21" xfId="11452"/>
    <cellStyle name="Output 29 3" xfId="11453"/>
    <cellStyle name="Output 29 4" xfId="11454"/>
    <cellStyle name="Output 29 5" xfId="11455"/>
    <cellStyle name="Output 29 6" xfId="11456"/>
    <cellStyle name="Output 29 7" xfId="11457"/>
    <cellStyle name="Output 29 8" xfId="11458"/>
    <cellStyle name="Output 29 9" xfId="11459"/>
    <cellStyle name="Output 3" xfId="3233"/>
    <cellStyle name="Output 3 10" xfId="11460"/>
    <cellStyle name="Output 3 11" xfId="11461"/>
    <cellStyle name="Output 3 12" xfId="11462"/>
    <cellStyle name="Output 3 13" xfId="11463"/>
    <cellStyle name="Output 3 14" xfId="11464"/>
    <cellStyle name="Output 3 15" xfId="11465"/>
    <cellStyle name="Output 3 16" xfId="11466"/>
    <cellStyle name="Output 3 17" xfId="11467"/>
    <cellStyle name="Output 3 18" xfId="11468"/>
    <cellStyle name="Output 3 19" xfId="11469"/>
    <cellStyle name="Output 3 2" xfId="11470"/>
    <cellStyle name="Output 3 20" xfId="11471"/>
    <cellStyle name="Output 3 21" xfId="11472"/>
    <cellStyle name="Output 3 3" xfId="11473"/>
    <cellStyle name="Output 3 4" xfId="11474"/>
    <cellStyle name="Output 3 5" xfId="11475"/>
    <cellStyle name="Output 3 6" xfId="11476"/>
    <cellStyle name="Output 3 7" xfId="11477"/>
    <cellStyle name="Output 3 8" xfId="11478"/>
    <cellStyle name="Output 3 9" xfId="11479"/>
    <cellStyle name="Output 30" xfId="3234"/>
    <cellStyle name="Output 30 10" xfId="11480"/>
    <cellStyle name="Output 30 11" xfId="11481"/>
    <cellStyle name="Output 30 12" xfId="11482"/>
    <cellStyle name="Output 30 13" xfId="11483"/>
    <cellStyle name="Output 30 14" xfId="11484"/>
    <cellStyle name="Output 30 15" xfId="11485"/>
    <cellStyle name="Output 30 16" xfId="11486"/>
    <cellStyle name="Output 30 17" xfId="11487"/>
    <cellStyle name="Output 30 18" xfId="11488"/>
    <cellStyle name="Output 30 19" xfId="11489"/>
    <cellStyle name="Output 30 2" xfId="11490"/>
    <cellStyle name="Output 30 20" xfId="11491"/>
    <cellStyle name="Output 30 21" xfId="11492"/>
    <cellStyle name="Output 30 3" xfId="11493"/>
    <cellStyle name="Output 30 4" xfId="11494"/>
    <cellStyle name="Output 30 5" xfId="11495"/>
    <cellStyle name="Output 30 6" xfId="11496"/>
    <cellStyle name="Output 30 7" xfId="11497"/>
    <cellStyle name="Output 30 8" xfId="11498"/>
    <cellStyle name="Output 30 9" xfId="11499"/>
    <cellStyle name="Output 31" xfId="3235"/>
    <cellStyle name="Output 31 10" xfId="11500"/>
    <cellStyle name="Output 31 11" xfId="11501"/>
    <cellStyle name="Output 31 12" xfId="11502"/>
    <cellStyle name="Output 31 13" xfId="11503"/>
    <cellStyle name="Output 31 14" xfId="11504"/>
    <cellStyle name="Output 31 15" xfId="11505"/>
    <cellStyle name="Output 31 16" xfId="11506"/>
    <cellStyle name="Output 31 17" xfId="11507"/>
    <cellStyle name="Output 31 18" xfId="11508"/>
    <cellStyle name="Output 31 19" xfId="11509"/>
    <cellStyle name="Output 31 2" xfId="11510"/>
    <cellStyle name="Output 31 20" xfId="11511"/>
    <cellStyle name="Output 31 21" xfId="11512"/>
    <cellStyle name="Output 31 3" xfId="11513"/>
    <cellStyle name="Output 31 4" xfId="11514"/>
    <cellStyle name="Output 31 5" xfId="11515"/>
    <cellStyle name="Output 31 6" xfId="11516"/>
    <cellStyle name="Output 31 7" xfId="11517"/>
    <cellStyle name="Output 31 8" xfId="11518"/>
    <cellStyle name="Output 31 9" xfId="11519"/>
    <cellStyle name="Output 32" xfId="3236"/>
    <cellStyle name="Output 32 10" xfId="11520"/>
    <cellStyle name="Output 32 11" xfId="11521"/>
    <cellStyle name="Output 32 12" xfId="11522"/>
    <cellStyle name="Output 32 13" xfId="11523"/>
    <cellStyle name="Output 32 14" xfId="11524"/>
    <cellStyle name="Output 32 15" xfId="11525"/>
    <cellStyle name="Output 32 16" xfId="11526"/>
    <cellStyle name="Output 32 17" xfId="11527"/>
    <cellStyle name="Output 32 18" xfId="11528"/>
    <cellStyle name="Output 32 19" xfId="11529"/>
    <cellStyle name="Output 32 2" xfId="11530"/>
    <cellStyle name="Output 32 20" xfId="11531"/>
    <cellStyle name="Output 32 21" xfId="11532"/>
    <cellStyle name="Output 32 3" xfId="11533"/>
    <cellStyle name="Output 32 4" xfId="11534"/>
    <cellStyle name="Output 32 5" xfId="11535"/>
    <cellStyle name="Output 32 6" xfId="11536"/>
    <cellStyle name="Output 32 7" xfId="11537"/>
    <cellStyle name="Output 32 8" xfId="11538"/>
    <cellStyle name="Output 32 9" xfId="11539"/>
    <cellStyle name="Output 33" xfId="3237"/>
    <cellStyle name="Output 33 10" xfId="11540"/>
    <cellStyle name="Output 33 11" xfId="11541"/>
    <cellStyle name="Output 33 12" xfId="11542"/>
    <cellStyle name="Output 33 13" xfId="11543"/>
    <cellStyle name="Output 33 14" xfId="11544"/>
    <cellStyle name="Output 33 15" xfId="11545"/>
    <cellStyle name="Output 33 16" xfId="11546"/>
    <cellStyle name="Output 33 17" xfId="11547"/>
    <cellStyle name="Output 33 18" xfId="11548"/>
    <cellStyle name="Output 33 19" xfId="11549"/>
    <cellStyle name="Output 33 2" xfId="11550"/>
    <cellStyle name="Output 33 20" xfId="11551"/>
    <cellStyle name="Output 33 21" xfId="11552"/>
    <cellStyle name="Output 33 3" xfId="11553"/>
    <cellStyle name="Output 33 4" xfId="11554"/>
    <cellStyle name="Output 33 5" xfId="11555"/>
    <cellStyle name="Output 33 6" xfId="11556"/>
    <cellStyle name="Output 33 7" xfId="11557"/>
    <cellStyle name="Output 33 8" xfId="11558"/>
    <cellStyle name="Output 33 9" xfId="11559"/>
    <cellStyle name="Output 34" xfId="3238"/>
    <cellStyle name="Output 34 10" xfId="11560"/>
    <cellStyle name="Output 34 11" xfId="11561"/>
    <cellStyle name="Output 34 12" xfId="11562"/>
    <cellStyle name="Output 34 13" xfId="11563"/>
    <cellStyle name="Output 34 14" xfId="11564"/>
    <cellStyle name="Output 34 15" xfId="11565"/>
    <cellStyle name="Output 34 16" xfId="11566"/>
    <cellStyle name="Output 34 17" xfId="11567"/>
    <cellStyle name="Output 34 18" xfId="11568"/>
    <cellStyle name="Output 34 19" xfId="11569"/>
    <cellStyle name="Output 34 2" xfId="11570"/>
    <cellStyle name="Output 34 20" xfId="11571"/>
    <cellStyle name="Output 34 21" xfId="11572"/>
    <cellStyle name="Output 34 3" xfId="11573"/>
    <cellStyle name="Output 34 4" xfId="11574"/>
    <cellStyle name="Output 34 5" xfId="11575"/>
    <cellStyle name="Output 34 6" xfId="11576"/>
    <cellStyle name="Output 34 7" xfId="11577"/>
    <cellStyle name="Output 34 8" xfId="11578"/>
    <cellStyle name="Output 34 9" xfId="11579"/>
    <cellStyle name="Output 35" xfId="3239"/>
    <cellStyle name="Output 35 10" xfId="11580"/>
    <cellStyle name="Output 35 11" xfId="11581"/>
    <cellStyle name="Output 35 12" xfId="11582"/>
    <cellStyle name="Output 35 13" xfId="11583"/>
    <cellStyle name="Output 35 14" xfId="11584"/>
    <cellStyle name="Output 35 15" xfId="11585"/>
    <cellStyle name="Output 35 16" xfId="11586"/>
    <cellStyle name="Output 35 17" xfId="11587"/>
    <cellStyle name="Output 35 18" xfId="11588"/>
    <cellStyle name="Output 35 19" xfId="11589"/>
    <cellStyle name="Output 35 2" xfId="11590"/>
    <cellStyle name="Output 35 20" xfId="11591"/>
    <cellStyle name="Output 35 21" xfId="11592"/>
    <cellStyle name="Output 35 3" xfId="11593"/>
    <cellStyle name="Output 35 4" xfId="11594"/>
    <cellStyle name="Output 35 5" xfId="11595"/>
    <cellStyle name="Output 35 6" xfId="11596"/>
    <cellStyle name="Output 35 7" xfId="11597"/>
    <cellStyle name="Output 35 8" xfId="11598"/>
    <cellStyle name="Output 35 9" xfId="11599"/>
    <cellStyle name="Output 36" xfId="3240"/>
    <cellStyle name="Output 36 10" xfId="11600"/>
    <cellStyle name="Output 36 11" xfId="11601"/>
    <cellStyle name="Output 36 12" xfId="11602"/>
    <cellStyle name="Output 36 13" xfId="11603"/>
    <cellStyle name="Output 36 14" xfId="11604"/>
    <cellStyle name="Output 36 15" xfId="11605"/>
    <cellStyle name="Output 36 16" xfId="11606"/>
    <cellStyle name="Output 36 17" xfId="11607"/>
    <cellStyle name="Output 36 18" xfId="11608"/>
    <cellStyle name="Output 36 19" xfId="11609"/>
    <cellStyle name="Output 36 2" xfId="11610"/>
    <cellStyle name="Output 36 20" xfId="11611"/>
    <cellStyle name="Output 36 21" xfId="11612"/>
    <cellStyle name="Output 36 3" xfId="11613"/>
    <cellStyle name="Output 36 4" xfId="11614"/>
    <cellStyle name="Output 36 5" xfId="11615"/>
    <cellStyle name="Output 36 6" xfId="11616"/>
    <cellStyle name="Output 36 7" xfId="11617"/>
    <cellStyle name="Output 36 8" xfId="11618"/>
    <cellStyle name="Output 36 9" xfId="11619"/>
    <cellStyle name="Output 37" xfId="3241"/>
    <cellStyle name="Output 37 10" xfId="11620"/>
    <cellStyle name="Output 37 11" xfId="11621"/>
    <cellStyle name="Output 37 12" xfId="11622"/>
    <cellStyle name="Output 37 13" xfId="11623"/>
    <cellStyle name="Output 37 14" xfId="11624"/>
    <cellStyle name="Output 37 15" xfId="11625"/>
    <cellStyle name="Output 37 16" xfId="11626"/>
    <cellStyle name="Output 37 17" xfId="11627"/>
    <cellStyle name="Output 37 18" xfId="11628"/>
    <cellStyle name="Output 37 19" xfId="11629"/>
    <cellStyle name="Output 37 2" xfId="11630"/>
    <cellStyle name="Output 37 20" xfId="11631"/>
    <cellStyle name="Output 37 21" xfId="11632"/>
    <cellStyle name="Output 37 3" xfId="11633"/>
    <cellStyle name="Output 37 4" xfId="11634"/>
    <cellStyle name="Output 37 5" xfId="11635"/>
    <cellStyle name="Output 37 6" xfId="11636"/>
    <cellStyle name="Output 37 7" xfId="11637"/>
    <cellStyle name="Output 37 8" xfId="11638"/>
    <cellStyle name="Output 37 9" xfId="11639"/>
    <cellStyle name="Output 38" xfId="3242"/>
    <cellStyle name="Output 38 10" xfId="11640"/>
    <cellStyle name="Output 38 11" xfId="11641"/>
    <cellStyle name="Output 38 12" xfId="11642"/>
    <cellStyle name="Output 38 13" xfId="11643"/>
    <cellStyle name="Output 38 14" xfId="11644"/>
    <cellStyle name="Output 38 15" xfId="11645"/>
    <cellStyle name="Output 38 16" xfId="11646"/>
    <cellStyle name="Output 38 17" xfId="11647"/>
    <cellStyle name="Output 38 18" xfId="11648"/>
    <cellStyle name="Output 38 19" xfId="11649"/>
    <cellStyle name="Output 38 2" xfId="11650"/>
    <cellStyle name="Output 38 20" xfId="11651"/>
    <cellStyle name="Output 38 21" xfId="11652"/>
    <cellStyle name="Output 38 3" xfId="11653"/>
    <cellStyle name="Output 38 4" xfId="11654"/>
    <cellStyle name="Output 38 5" xfId="11655"/>
    <cellStyle name="Output 38 6" xfId="11656"/>
    <cellStyle name="Output 38 7" xfId="11657"/>
    <cellStyle name="Output 38 8" xfId="11658"/>
    <cellStyle name="Output 38 9" xfId="11659"/>
    <cellStyle name="Output 39" xfId="3243"/>
    <cellStyle name="Output 39 10" xfId="11660"/>
    <cellStyle name="Output 39 11" xfId="11661"/>
    <cellStyle name="Output 39 12" xfId="11662"/>
    <cellStyle name="Output 39 13" xfId="11663"/>
    <cellStyle name="Output 39 14" xfId="11664"/>
    <cellStyle name="Output 39 15" xfId="11665"/>
    <cellStyle name="Output 39 16" xfId="11666"/>
    <cellStyle name="Output 39 17" xfId="11667"/>
    <cellStyle name="Output 39 18" xfId="11668"/>
    <cellStyle name="Output 39 19" xfId="11669"/>
    <cellStyle name="Output 39 2" xfId="11670"/>
    <cellStyle name="Output 39 20" xfId="11671"/>
    <cellStyle name="Output 39 21" xfId="11672"/>
    <cellStyle name="Output 39 3" xfId="11673"/>
    <cellStyle name="Output 39 4" xfId="11674"/>
    <cellStyle name="Output 39 5" xfId="11675"/>
    <cellStyle name="Output 39 6" xfId="11676"/>
    <cellStyle name="Output 39 7" xfId="11677"/>
    <cellStyle name="Output 39 8" xfId="11678"/>
    <cellStyle name="Output 39 9" xfId="11679"/>
    <cellStyle name="Output 4" xfId="3244"/>
    <cellStyle name="Output 4 10" xfId="11680"/>
    <cellStyle name="Output 4 11" xfId="11681"/>
    <cellStyle name="Output 4 12" xfId="11682"/>
    <cellStyle name="Output 4 13" xfId="11683"/>
    <cellStyle name="Output 4 14" xfId="11684"/>
    <cellStyle name="Output 4 15" xfId="11685"/>
    <cellStyle name="Output 4 16" xfId="11686"/>
    <cellStyle name="Output 4 17" xfId="11687"/>
    <cellStyle name="Output 4 18" xfId="11688"/>
    <cellStyle name="Output 4 19" xfId="11689"/>
    <cellStyle name="Output 4 2" xfId="11690"/>
    <cellStyle name="Output 4 20" xfId="11691"/>
    <cellStyle name="Output 4 21" xfId="11692"/>
    <cellStyle name="Output 4 3" xfId="11693"/>
    <cellStyle name="Output 4 4" xfId="11694"/>
    <cellStyle name="Output 4 5" xfId="11695"/>
    <cellStyle name="Output 4 6" xfId="11696"/>
    <cellStyle name="Output 4 7" xfId="11697"/>
    <cellStyle name="Output 4 8" xfId="11698"/>
    <cellStyle name="Output 4 9" xfId="11699"/>
    <cellStyle name="Output 40" xfId="3245"/>
    <cellStyle name="Output 40 10" xfId="11700"/>
    <cellStyle name="Output 40 11" xfId="11701"/>
    <cellStyle name="Output 40 12" xfId="11702"/>
    <cellStyle name="Output 40 13" xfId="11703"/>
    <cellStyle name="Output 40 14" xfId="11704"/>
    <cellStyle name="Output 40 15" xfId="11705"/>
    <cellStyle name="Output 40 16" xfId="11706"/>
    <cellStyle name="Output 40 17" xfId="11707"/>
    <cellStyle name="Output 40 18" xfId="11708"/>
    <cellStyle name="Output 40 19" xfId="11709"/>
    <cellStyle name="Output 40 2" xfId="11710"/>
    <cellStyle name="Output 40 20" xfId="11711"/>
    <cellStyle name="Output 40 21" xfId="11712"/>
    <cellStyle name="Output 40 3" xfId="11713"/>
    <cellStyle name="Output 40 4" xfId="11714"/>
    <cellStyle name="Output 40 5" xfId="11715"/>
    <cellStyle name="Output 40 6" xfId="11716"/>
    <cellStyle name="Output 40 7" xfId="11717"/>
    <cellStyle name="Output 40 8" xfId="11718"/>
    <cellStyle name="Output 40 9" xfId="11719"/>
    <cellStyle name="Output 41" xfId="3246"/>
    <cellStyle name="Output 41 10" xfId="11720"/>
    <cellStyle name="Output 41 11" xfId="11721"/>
    <cellStyle name="Output 41 12" xfId="11722"/>
    <cellStyle name="Output 41 13" xfId="11723"/>
    <cellStyle name="Output 41 14" xfId="11724"/>
    <cellStyle name="Output 41 15" xfId="11725"/>
    <cellStyle name="Output 41 16" xfId="11726"/>
    <cellStyle name="Output 41 17" xfId="11727"/>
    <cellStyle name="Output 41 18" xfId="11728"/>
    <cellStyle name="Output 41 19" xfId="11729"/>
    <cellStyle name="Output 41 2" xfId="11730"/>
    <cellStyle name="Output 41 20" xfId="11731"/>
    <cellStyle name="Output 41 21" xfId="11732"/>
    <cellStyle name="Output 41 3" xfId="11733"/>
    <cellStyle name="Output 41 4" xfId="11734"/>
    <cellStyle name="Output 41 5" xfId="11735"/>
    <cellStyle name="Output 41 6" xfId="11736"/>
    <cellStyle name="Output 41 7" xfId="11737"/>
    <cellStyle name="Output 41 8" xfId="11738"/>
    <cellStyle name="Output 41 9" xfId="11739"/>
    <cellStyle name="Output 42" xfId="3247"/>
    <cellStyle name="Output 42 10" xfId="11740"/>
    <cellStyle name="Output 42 11" xfId="11741"/>
    <cellStyle name="Output 42 12" xfId="11742"/>
    <cellStyle name="Output 42 13" xfId="11743"/>
    <cellStyle name="Output 42 14" xfId="11744"/>
    <cellStyle name="Output 42 15" xfId="11745"/>
    <cellStyle name="Output 42 16" xfId="11746"/>
    <cellStyle name="Output 42 17" xfId="11747"/>
    <cellStyle name="Output 42 18" xfId="11748"/>
    <cellStyle name="Output 42 19" xfId="11749"/>
    <cellStyle name="Output 42 2" xfId="11750"/>
    <cellStyle name="Output 42 20" xfId="11751"/>
    <cellStyle name="Output 42 21" xfId="11752"/>
    <cellStyle name="Output 42 3" xfId="11753"/>
    <cellStyle name="Output 42 4" xfId="11754"/>
    <cellStyle name="Output 42 5" xfId="11755"/>
    <cellStyle name="Output 42 6" xfId="11756"/>
    <cellStyle name="Output 42 7" xfId="11757"/>
    <cellStyle name="Output 42 8" xfId="11758"/>
    <cellStyle name="Output 42 9" xfId="11759"/>
    <cellStyle name="Output 43" xfId="3248"/>
    <cellStyle name="Output 43 10" xfId="11760"/>
    <cellStyle name="Output 43 11" xfId="11761"/>
    <cellStyle name="Output 43 12" xfId="11762"/>
    <cellStyle name="Output 43 13" xfId="11763"/>
    <cellStyle name="Output 43 14" xfId="11764"/>
    <cellStyle name="Output 43 15" xfId="11765"/>
    <cellStyle name="Output 43 16" xfId="11766"/>
    <cellStyle name="Output 43 17" xfId="11767"/>
    <cellStyle name="Output 43 18" xfId="11768"/>
    <cellStyle name="Output 43 19" xfId="11769"/>
    <cellStyle name="Output 43 2" xfId="11770"/>
    <cellStyle name="Output 43 20" xfId="11771"/>
    <cellStyle name="Output 43 21" xfId="11772"/>
    <cellStyle name="Output 43 3" xfId="11773"/>
    <cellStyle name="Output 43 4" xfId="11774"/>
    <cellStyle name="Output 43 5" xfId="11775"/>
    <cellStyle name="Output 43 6" xfId="11776"/>
    <cellStyle name="Output 43 7" xfId="11777"/>
    <cellStyle name="Output 43 8" xfId="11778"/>
    <cellStyle name="Output 43 9" xfId="11779"/>
    <cellStyle name="Output 44" xfId="3249"/>
    <cellStyle name="Output 44 10" xfId="11780"/>
    <cellStyle name="Output 44 11" xfId="11781"/>
    <cellStyle name="Output 44 12" xfId="11782"/>
    <cellStyle name="Output 44 13" xfId="11783"/>
    <cellStyle name="Output 44 14" xfId="11784"/>
    <cellStyle name="Output 44 15" xfId="11785"/>
    <cellStyle name="Output 44 16" xfId="11786"/>
    <cellStyle name="Output 44 17" xfId="11787"/>
    <cellStyle name="Output 44 18" xfId="11788"/>
    <cellStyle name="Output 44 19" xfId="11789"/>
    <cellStyle name="Output 44 2" xfId="11790"/>
    <cellStyle name="Output 44 20" xfId="11791"/>
    <cellStyle name="Output 44 21" xfId="11792"/>
    <cellStyle name="Output 44 3" xfId="11793"/>
    <cellStyle name="Output 44 4" xfId="11794"/>
    <cellStyle name="Output 44 5" xfId="11795"/>
    <cellStyle name="Output 44 6" xfId="11796"/>
    <cellStyle name="Output 44 7" xfId="11797"/>
    <cellStyle name="Output 44 8" xfId="11798"/>
    <cellStyle name="Output 44 9" xfId="11799"/>
    <cellStyle name="Output 45" xfId="3250"/>
    <cellStyle name="Output 45 10" xfId="11800"/>
    <cellStyle name="Output 45 11" xfId="11801"/>
    <cellStyle name="Output 45 12" xfId="11802"/>
    <cellStyle name="Output 45 13" xfId="11803"/>
    <cellStyle name="Output 45 14" xfId="11804"/>
    <cellStyle name="Output 45 15" xfId="11805"/>
    <cellStyle name="Output 45 16" xfId="11806"/>
    <cellStyle name="Output 45 17" xfId="11807"/>
    <cellStyle name="Output 45 18" xfId="11808"/>
    <cellStyle name="Output 45 19" xfId="11809"/>
    <cellStyle name="Output 45 2" xfId="11810"/>
    <cellStyle name="Output 45 20" xfId="11811"/>
    <cellStyle name="Output 45 21" xfId="11812"/>
    <cellStyle name="Output 45 3" xfId="11813"/>
    <cellStyle name="Output 45 4" xfId="11814"/>
    <cellStyle name="Output 45 5" xfId="11815"/>
    <cellStyle name="Output 45 6" xfId="11816"/>
    <cellStyle name="Output 45 7" xfId="11817"/>
    <cellStyle name="Output 45 8" xfId="11818"/>
    <cellStyle name="Output 45 9" xfId="11819"/>
    <cellStyle name="Output 46" xfId="3251"/>
    <cellStyle name="Output 46 10" xfId="11820"/>
    <cellStyle name="Output 46 11" xfId="11821"/>
    <cellStyle name="Output 46 12" xfId="11822"/>
    <cellStyle name="Output 46 13" xfId="11823"/>
    <cellStyle name="Output 46 14" xfId="11824"/>
    <cellStyle name="Output 46 15" xfId="11825"/>
    <cellStyle name="Output 46 16" xfId="11826"/>
    <cellStyle name="Output 46 17" xfId="11827"/>
    <cellStyle name="Output 46 18" xfId="11828"/>
    <cellStyle name="Output 46 19" xfId="11829"/>
    <cellStyle name="Output 46 2" xfId="11830"/>
    <cellStyle name="Output 46 20" xfId="11831"/>
    <cellStyle name="Output 46 21" xfId="11832"/>
    <cellStyle name="Output 46 3" xfId="11833"/>
    <cellStyle name="Output 46 4" xfId="11834"/>
    <cellStyle name="Output 46 5" xfId="11835"/>
    <cellStyle name="Output 46 6" xfId="11836"/>
    <cellStyle name="Output 46 7" xfId="11837"/>
    <cellStyle name="Output 46 8" xfId="11838"/>
    <cellStyle name="Output 46 9" xfId="11839"/>
    <cellStyle name="Output 47" xfId="3252"/>
    <cellStyle name="Output 47 10" xfId="11840"/>
    <cellStyle name="Output 47 11" xfId="11841"/>
    <cellStyle name="Output 47 12" xfId="11842"/>
    <cellStyle name="Output 47 13" xfId="11843"/>
    <cellStyle name="Output 47 14" xfId="11844"/>
    <cellStyle name="Output 47 15" xfId="11845"/>
    <cellStyle name="Output 47 16" xfId="11846"/>
    <cellStyle name="Output 47 17" xfId="11847"/>
    <cellStyle name="Output 47 18" xfId="11848"/>
    <cellStyle name="Output 47 19" xfId="11849"/>
    <cellStyle name="Output 47 2" xfId="11850"/>
    <cellStyle name="Output 47 20" xfId="11851"/>
    <cellStyle name="Output 47 21" xfId="11852"/>
    <cellStyle name="Output 47 3" xfId="11853"/>
    <cellStyle name="Output 47 4" xfId="11854"/>
    <cellStyle name="Output 47 5" xfId="11855"/>
    <cellStyle name="Output 47 6" xfId="11856"/>
    <cellStyle name="Output 47 7" xfId="11857"/>
    <cellStyle name="Output 47 8" xfId="11858"/>
    <cellStyle name="Output 47 9" xfId="11859"/>
    <cellStyle name="Output 48" xfId="3253"/>
    <cellStyle name="Output 48 10" xfId="11860"/>
    <cellStyle name="Output 48 11" xfId="11861"/>
    <cellStyle name="Output 48 12" xfId="11862"/>
    <cellStyle name="Output 48 13" xfId="11863"/>
    <cellStyle name="Output 48 14" xfId="11864"/>
    <cellStyle name="Output 48 15" xfId="11865"/>
    <cellStyle name="Output 48 16" xfId="11866"/>
    <cellStyle name="Output 48 17" xfId="11867"/>
    <cellStyle name="Output 48 18" xfId="11868"/>
    <cellStyle name="Output 48 19" xfId="11869"/>
    <cellStyle name="Output 48 2" xfId="11870"/>
    <cellStyle name="Output 48 20" xfId="11871"/>
    <cellStyle name="Output 48 21" xfId="11872"/>
    <cellStyle name="Output 48 3" xfId="11873"/>
    <cellStyle name="Output 48 4" xfId="11874"/>
    <cellStyle name="Output 48 5" xfId="11875"/>
    <cellStyle name="Output 48 6" xfId="11876"/>
    <cellStyle name="Output 48 7" xfId="11877"/>
    <cellStyle name="Output 48 8" xfId="11878"/>
    <cellStyle name="Output 48 9" xfId="11879"/>
    <cellStyle name="Output 49" xfId="3254"/>
    <cellStyle name="Output 49 10" xfId="11880"/>
    <cellStyle name="Output 49 11" xfId="11881"/>
    <cellStyle name="Output 49 12" xfId="11882"/>
    <cellStyle name="Output 49 13" xfId="11883"/>
    <cellStyle name="Output 49 14" xfId="11884"/>
    <cellStyle name="Output 49 15" xfId="11885"/>
    <cellStyle name="Output 49 16" xfId="11886"/>
    <cellStyle name="Output 49 17" xfId="11887"/>
    <cellStyle name="Output 49 18" xfId="11888"/>
    <cellStyle name="Output 49 19" xfId="11889"/>
    <cellStyle name="Output 49 2" xfId="11890"/>
    <cellStyle name="Output 49 20" xfId="11891"/>
    <cellStyle name="Output 49 21" xfId="11892"/>
    <cellStyle name="Output 49 3" xfId="11893"/>
    <cellStyle name="Output 49 4" xfId="11894"/>
    <cellStyle name="Output 49 5" xfId="11895"/>
    <cellStyle name="Output 49 6" xfId="11896"/>
    <cellStyle name="Output 49 7" xfId="11897"/>
    <cellStyle name="Output 49 8" xfId="11898"/>
    <cellStyle name="Output 49 9" xfId="11899"/>
    <cellStyle name="Output 5" xfId="3255"/>
    <cellStyle name="Output 5 10" xfId="11900"/>
    <cellStyle name="Output 5 11" xfId="11901"/>
    <cellStyle name="Output 5 12" xfId="11902"/>
    <cellStyle name="Output 5 13" xfId="11903"/>
    <cellStyle name="Output 5 14" xfId="11904"/>
    <cellStyle name="Output 5 15" xfId="11905"/>
    <cellStyle name="Output 5 16" xfId="11906"/>
    <cellStyle name="Output 5 17" xfId="11907"/>
    <cellStyle name="Output 5 18" xfId="11908"/>
    <cellStyle name="Output 5 19" xfId="11909"/>
    <cellStyle name="Output 5 2" xfId="11910"/>
    <cellStyle name="Output 5 20" xfId="11911"/>
    <cellStyle name="Output 5 21" xfId="11912"/>
    <cellStyle name="Output 5 3" xfId="11913"/>
    <cellStyle name="Output 5 4" xfId="11914"/>
    <cellStyle name="Output 5 5" xfId="11915"/>
    <cellStyle name="Output 5 6" xfId="11916"/>
    <cellStyle name="Output 5 7" xfId="11917"/>
    <cellStyle name="Output 5 8" xfId="11918"/>
    <cellStyle name="Output 5 9" xfId="11919"/>
    <cellStyle name="Output 50" xfId="3256"/>
    <cellStyle name="Output 50 10" xfId="11920"/>
    <cellStyle name="Output 50 11" xfId="11921"/>
    <cellStyle name="Output 50 12" xfId="11922"/>
    <cellStyle name="Output 50 13" xfId="11923"/>
    <cellStyle name="Output 50 14" xfId="11924"/>
    <cellStyle name="Output 50 15" xfId="11925"/>
    <cellStyle name="Output 50 16" xfId="11926"/>
    <cellStyle name="Output 50 17" xfId="11927"/>
    <cellStyle name="Output 50 18" xfId="11928"/>
    <cellStyle name="Output 50 19" xfId="11929"/>
    <cellStyle name="Output 50 2" xfId="11930"/>
    <cellStyle name="Output 50 20" xfId="11931"/>
    <cellStyle name="Output 50 21" xfId="11932"/>
    <cellStyle name="Output 50 3" xfId="11933"/>
    <cellStyle name="Output 50 4" xfId="11934"/>
    <cellStyle name="Output 50 5" xfId="11935"/>
    <cellStyle name="Output 50 6" xfId="11936"/>
    <cellStyle name="Output 50 7" xfId="11937"/>
    <cellStyle name="Output 50 8" xfId="11938"/>
    <cellStyle name="Output 50 9" xfId="11939"/>
    <cellStyle name="Output 51" xfId="3257"/>
    <cellStyle name="Output 51 10" xfId="11940"/>
    <cellStyle name="Output 51 11" xfId="11941"/>
    <cellStyle name="Output 51 12" xfId="11942"/>
    <cellStyle name="Output 51 13" xfId="11943"/>
    <cellStyle name="Output 51 14" xfId="11944"/>
    <cellStyle name="Output 51 15" xfId="11945"/>
    <cellStyle name="Output 51 16" xfId="11946"/>
    <cellStyle name="Output 51 17" xfId="11947"/>
    <cellStyle name="Output 51 18" xfId="11948"/>
    <cellStyle name="Output 51 19" xfId="11949"/>
    <cellStyle name="Output 51 2" xfId="11950"/>
    <cellStyle name="Output 51 20" xfId="11951"/>
    <cellStyle name="Output 51 21" xfId="11952"/>
    <cellStyle name="Output 51 3" xfId="11953"/>
    <cellStyle name="Output 51 4" xfId="11954"/>
    <cellStyle name="Output 51 5" xfId="11955"/>
    <cellStyle name="Output 51 6" xfId="11956"/>
    <cellStyle name="Output 51 7" xfId="11957"/>
    <cellStyle name="Output 51 8" xfId="11958"/>
    <cellStyle name="Output 51 9" xfId="11959"/>
    <cellStyle name="Output 52" xfId="3258"/>
    <cellStyle name="Output 52 10" xfId="11960"/>
    <cellStyle name="Output 52 11" xfId="11961"/>
    <cellStyle name="Output 52 12" xfId="11962"/>
    <cellStyle name="Output 52 13" xfId="11963"/>
    <cellStyle name="Output 52 14" xfId="11964"/>
    <cellStyle name="Output 52 15" xfId="11965"/>
    <cellStyle name="Output 52 16" xfId="11966"/>
    <cellStyle name="Output 52 17" xfId="11967"/>
    <cellStyle name="Output 52 18" xfId="11968"/>
    <cellStyle name="Output 52 19" xfId="11969"/>
    <cellStyle name="Output 52 2" xfId="11970"/>
    <cellStyle name="Output 52 20" xfId="11971"/>
    <cellStyle name="Output 52 21" xfId="11972"/>
    <cellStyle name="Output 52 3" xfId="11973"/>
    <cellStyle name="Output 52 4" xfId="11974"/>
    <cellStyle name="Output 52 5" xfId="11975"/>
    <cellStyle name="Output 52 6" xfId="11976"/>
    <cellStyle name="Output 52 7" xfId="11977"/>
    <cellStyle name="Output 52 8" xfId="11978"/>
    <cellStyle name="Output 52 9" xfId="11979"/>
    <cellStyle name="Output 53" xfId="3259"/>
    <cellStyle name="Output 53 10" xfId="11980"/>
    <cellStyle name="Output 53 11" xfId="11981"/>
    <cellStyle name="Output 53 12" xfId="11982"/>
    <cellStyle name="Output 53 13" xfId="11983"/>
    <cellStyle name="Output 53 14" xfId="11984"/>
    <cellStyle name="Output 53 15" xfId="11985"/>
    <cellStyle name="Output 53 16" xfId="11986"/>
    <cellStyle name="Output 53 17" xfId="11987"/>
    <cellStyle name="Output 53 18" xfId="11988"/>
    <cellStyle name="Output 53 19" xfId="11989"/>
    <cellStyle name="Output 53 2" xfId="11990"/>
    <cellStyle name="Output 53 20" xfId="11991"/>
    <cellStyle name="Output 53 21" xfId="11992"/>
    <cellStyle name="Output 53 3" xfId="11993"/>
    <cellStyle name="Output 53 4" xfId="11994"/>
    <cellStyle name="Output 53 5" xfId="11995"/>
    <cellStyle name="Output 53 6" xfId="11996"/>
    <cellStyle name="Output 53 7" xfId="11997"/>
    <cellStyle name="Output 53 8" xfId="11998"/>
    <cellStyle name="Output 53 9" xfId="11999"/>
    <cellStyle name="Output 54" xfId="3260"/>
    <cellStyle name="Output 54 10" xfId="12000"/>
    <cellStyle name="Output 54 11" xfId="12001"/>
    <cellStyle name="Output 54 12" xfId="12002"/>
    <cellStyle name="Output 54 13" xfId="12003"/>
    <cellStyle name="Output 54 14" xfId="12004"/>
    <cellStyle name="Output 54 15" xfId="12005"/>
    <cellStyle name="Output 54 16" xfId="12006"/>
    <cellStyle name="Output 54 17" xfId="12007"/>
    <cellStyle name="Output 54 18" xfId="12008"/>
    <cellStyle name="Output 54 19" xfId="12009"/>
    <cellStyle name="Output 54 2" xfId="12010"/>
    <cellStyle name="Output 54 20" xfId="12011"/>
    <cellStyle name="Output 54 21" xfId="12012"/>
    <cellStyle name="Output 54 3" xfId="12013"/>
    <cellStyle name="Output 54 4" xfId="12014"/>
    <cellStyle name="Output 54 5" xfId="12015"/>
    <cellStyle name="Output 54 6" xfId="12016"/>
    <cellStyle name="Output 54 7" xfId="12017"/>
    <cellStyle name="Output 54 8" xfId="12018"/>
    <cellStyle name="Output 54 9" xfId="12019"/>
    <cellStyle name="Output 55" xfId="3261"/>
    <cellStyle name="Output 55 10" xfId="12020"/>
    <cellStyle name="Output 55 11" xfId="12021"/>
    <cellStyle name="Output 55 12" xfId="12022"/>
    <cellStyle name="Output 55 13" xfId="12023"/>
    <cellStyle name="Output 55 14" xfId="12024"/>
    <cellStyle name="Output 55 15" xfId="12025"/>
    <cellStyle name="Output 55 16" xfId="12026"/>
    <cellStyle name="Output 55 17" xfId="12027"/>
    <cellStyle name="Output 55 18" xfId="12028"/>
    <cellStyle name="Output 55 19" xfId="12029"/>
    <cellStyle name="Output 55 2" xfId="12030"/>
    <cellStyle name="Output 55 20" xfId="12031"/>
    <cellStyle name="Output 55 21" xfId="12032"/>
    <cellStyle name="Output 55 3" xfId="12033"/>
    <cellStyle name="Output 55 4" xfId="12034"/>
    <cellStyle name="Output 55 5" xfId="12035"/>
    <cellStyle name="Output 55 6" xfId="12036"/>
    <cellStyle name="Output 55 7" xfId="12037"/>
    <cellStyle name="Output 55 8" xfId="12038"/>
    <cellStyle name="Output 55 9" xfId="12039"/>
    <cellStyle name="Output 56" xfId="3262"/>
    <cellStyle name="Output 56 10" xfId="12040"/>
    <cellStyle name="Output 56 11" xfId="12041"/>
    <cellStyle name="Output 56 12" xfId="12042"/>
    <cellStyle name="Output 56 13" xfId="12043"/>
    <cellStyle name="Output 56 14" xfId="12044"/>
    <cellStyle name="Output 56 15" xfId="12045"/>
    <cellStyle name="Output 56 16" xfId="12046"/>
    <cellStyle name="Output 56 17" xfId="12047"/>
    <cellStyle name="Output 56 18" xfId="12048"/>
    <cellStyle name="Output 56 19" xfId="12049"/>
    <cellStyle name="Output 56 2" xfId="12050"/>
    <cellStyle name="Output 56 20" xfId="12051"/>
    <cellStyle name="Output 56 21" xfId="12052"/>
    <cellStyle name="Output 56 3" xfId="12053"/>
    <cellStyle name="Output 56 4" xfId="12054"/>
    <cellStyle name="Output 56 5" xfId="12055"/>
    <cellStyle name="Output 56 6" xfId="12056"/>
    <cellStyle name="Output 56 7" xfId="12057"/>
    <cellStyle name="Output 56 8" xfId="12058"/>
    <cellStyle name="Output 56 9" xfId="12059"/>
    <cellStyle name="Output 57" xfId="3263"/>
    <cellStyle name="Output 57 10" xfId="12060"/>
    <cellStyle name="Output 57 11" xfId="12061"/>
    <cellStyle name="Output 57 12" xfId="12062"/>
    <cellStyle name="Output 57 13" xfId="12063"/>
    <cellStyle name="Output 57 14" xfId="12064"/>
    <cellStyle name="Output 57 15" xfId="12065"/>
    <cellStyle name="Output 57 16" xfId="12066"/>
    <cellStyle name="Output 57 17" xfId="12067"/>
    <cellStyle name="Output 57 18" xfId="12068"/>
    <cellStyle name="Output 57 19" xfId="12069"/>
    <cellStyle name="Output 57 2" xfId="12070"/>
    <cellStyle name="Output 57 20" xfId="12071"/>
    <cellStyle name="Output 57 21" xfId="12072"/>
    <cellStyle name="Output 57 3" xfId="12073"/>
    <cellStyle name="Output 57 4" xfId="12074"/>
    <cellStyle name="Output 57 5" xfId="12075"/>
    <cellStyle name="Output 57 6" xfId="12076"/>
    <cellStyle name="Output 57 7" xfId="12077"/>
    <cellStyle name="Output 57 8" xfId="12078"/>
    <cellStyle name="Output 57 9" xfId="12079"/>
    <cellStyle name="Output 58" xfId="3264"/>
    <cellStyle name="Output 58 10" xfId="12080"/>
    <cellStyle name="Output 58 11" xfId="12081"/>
    <cellStyle name="Output 58 12" xfId="12082"/>
    <cellStyle name="Output 58 13" xfId="12083"/>
    <cellStyle name="Output 58 14" xfId="12084"/>
    <cellStyle name="Output 58 15" xfId="12085"/>
    <cellStyle name="Output 58 16" xfId="12086"/>
    <cellStyle name="Output 58 17" xfId="12087"/>
    <cellStyle name="Output 58 18" xfId="12088"/>
    <cellStyle name="Output 58 19" xfId="12089"/>
    <cellStyle name="Output 58 2" xfId="12090"/>
    <cellStyle name="Output 58 20" xfId="12091"/>
    <cellStyle name="Output 58 21" xfId="12092"/>
    <cellStyle name="Output 58 3" xfId="12093"/>
    <cellStyle name="Output 58 4" xfId="12094"/>
    <cellStyle name="Output 58 5" xfId="12095"/>
    <cellStyle name="Output 58 6" xfId="12096"/>
    <cellStyle name="Output 58 7" xfId="12097"/>
    <cellStyle name="Output 58 8" xfId="12098"/>
    <cellStyle name="Output 58 9" xfId="12099"/>
    <cellStyle name="Output 59" xfId="3265"/>
    <cellStyle name="Output 59 10" xfId="12100"/>
    <cellStyle name="Output 59 11" xfId="12101"/>
    <cellStyle name="Output 59 12" xfId="12102"/>
    <cellStyle name="Output 59 13" xfId="12103"/>
    <cellStyle name="Output 59 14" xfId="12104"/>
    <cellStyle name="Output 59 15" xfId="12105"/>
    <cellStyle name="Output 59 16" xfId="12106"/>
    <cellStyle name="Output 59 17" xfId="12107"/>
    <cellStyle name="Output 59 18" xfId="12108"/>
    <cellStyle name="Output 59 19" xfId="12109"/>
    <cellStyle name="Output 59 2" xfId="12110"/>
    <cellStyle name="Output 59 20" xfId="12111"/>
    <cellStyle name="Output 59 21" xfId="12112"/>
    <cellStyle name="Output 59 3" xfId="12113"/>
    <cellStyle name="Output 59 4" xfId="12114"/>
    <cellStyle name="Output 59 5" xfId="12115"/>
    <cellStyle name="Output 59 6" xfId="12116"/>
    <cellStyle name="Output 59 7" xfId="12117"/>
    <cellStyle name="Output 59 8" xfId="12118"/>
    <cellStyle name="Output 59 9" xfId="12119"/>
    <cellStyle name="Output 6" xfId="3266"/>
    <cellStyle name="Output 6 10" xfId="12120"/>
    <cellStyle name="Output 6 11" xfId="12121"/>
    <cellStyle name="Output 6 12" xfId="12122"/>
    <cellStyle name="Output 6 13" xfId="12123"/>
    <cellStyle name="Output 6 14" xfId="12124"/>
    <cellStyle name="Output 6 15" xfId="12125"/>
    <cellStyle name="Output 6 16" xfId="12126"/>
    <cellStyle name="Output 6 17" xfId="12127"/>
    <cellStyle name="Output 6 18" xfId="12128"/>
    <cellStyle name="Output 6 19" xfId="12129"/>
    <cellStyle name="Output 6 2" xfId="12130"/>
    <cellStyle name="Output 6 20" xfId="12131"/>
    <cellStyle name="Output 6 21" xfId="12132"/>
    <cellStyle name="Output 6 3" xfId="12133"/>
    <cellStyle name="Output 6 4" xfId="12134"/>
    <cellStyle name="Output 6 5" xfId="12135"/>
    <cellStyle name="Output 6 6" xfId="12136"/>
    <cellStyle name="Output 6 7" xfId="12137"/>
    <cellStyle name="Output 6 8" xfId="12138"/>
    <cellStyle name="Output 6 9" xfId="12139"/>
    <cellStyle name="Output 60" xfId="12140"/>
    <cellStyle name="Output 61" xfId="12141"/>
    <cellStyle name="Output 62" xfId="12142"/>
    <cellStyle name="Output 63" xfId="12143"/>
    <cellStyle name="Output 64" xfId="12144"/>
    <cellStyle name="Output 65" xfId="12145"/>
    <cellStyle name="Output 66" xfId="12146"/>
    <cellStyle name="Output 67" xfId="12147"/>
    <cellStyle name="Output 68" xfId="12148"/>
    <cellStyle name="Output 69" xfId="12149"/>
    <cellStyle name="Output 7" xfId="3267"/>
    <cellStyle name="Output 7 10" xfId="12150"/>
    <cellStyle name="Output 7 11" xfId="12151"/>
    <cellStyle name="Output 7 12" xfId="12152"/>
    <cellStyle name="Output 7 13" xfId="12153"/>
    <cellStyle name="Output 7 14" xfId="12154"/>
    <cellStyle name="Output 7 15" xfId="12155"/>
    <cellStyle name="Output 7 16" xfId="12156"/>
    <cellStyle name="Output 7 17" xfId="12157"/>
    <cellStyle name="Output 7 18" xfId="12158"/>
    <cellStyle name="Output 7 19" xfId="12159"/>
    <cellStyle name="Output 7 2" xfId="12160"/>
    <cellStyle name="Output 7 20" xfId="12161"/>
    <cellStyle name="Output 7 21" xfId="12162"/>
    <cellStyle name="Output 7 3" xfId="12163"/>
    <cellStyle name="Output 7 4" xfId="12164"/>
    <cellStyle name="Output 7 5" xfId="12165"/>
    <cellStyle name="Output 7 6" xfId="12166"/>
    <cellStyle name="Output 7 7" xfId="12167"/>
    <cellStyle name="Output 7 8" xfId="12168"/>
    <cellStyle name="Output 7 9" xfId="12169"/>
    <cellStyle name="Output 70" xfId="12170"/>
    <cellStyle name="Output 71" xfId="12171"/>
    <cellStyle name="Output 72" xfId="12172"/>
    <cellStyle name="Output 73" xfId="12173"/>
    <cellStyle name="Output 74" xfId="12174"/>
    <cellStyle name="Output 75" xfId="12175"/>
    <cellStyle name="Output 76" xfId="12176"/>
    <cellStyle name="Output 77" xfId="12177"/>
    <cellStyle name="Output 78" xfId="12178"/>
    <cellStyle name="Output 79" xfId="12179"/>
    <cellStyle name="Output 8" xfId="3268"/>
    <cellStyle name="Output 8 10" xfId="12180"/>
    <cellStyle name="Output 8 11" xfId="12181"/>
    <cellStyle name="Output 8 12" xfId="12182"/>
    <cellStyle name="Output 8 13" xfId="12183"/>
    <cellStyle name="Output 8 14" xfId="12184"/>
    <cellStyle name="Output 8 15" xfId="12185"/>
    <cellStyle name="Output 8 16" xfId="12186"/>
    <cellStyle name="Output 8 17" xfId="12187"/>
    <cellStyle name="Output 8 18" xfId="12188"/>
    <cellStyle name="Output 8 19" xfId="12189"/>
    <cellStyle name="Output 8 2" xfId="12190"/>
    <cellStyle name="Output 8 20" xfId="12191"/>
    <cellStyle name="Output 8 21" xfId="12192"/>
    <cellStyle name="Output 8 3" xfId="12193"/>
    <cellStyle name="Output 8 4" xfId="12194"/>
    <cellStyle name="Output 8 5" xfId="12195"/>
    <cellStyle name="Output 8 6" xfId="12196"/>
    <cellStyle name="Output 8 7" xfId="12197"/>
    <cellStyle name="Output 8 8" xfId="12198"/>
    <cellStyle name="Output 8 9" xfId="12199"/>
    <cellStyle name="Output 9" xfId="3269"/>
    <cellStyle name="Output 9 10" xfId="12200"/>
    <cellStyle name="Output 9 11" xfId="12201"/>
    <cellStyle name="Output 9 12" xfId="12202"/>
    <cellStyle name="Output 9 13" xfId="12203"/>
    <cellStyle name="Output 9 14" xfId="12204"/>
    <cellStyle name="Output 9 15" xfId="12205"/>
    <cellStyle name="Output 9 16" xfId="12206"/>
    <cellStyle name="Output 9 17" xfId="12207"/>
    <cellStyle name="Output 9 18" xfId="12208"/>
    <cellStyle name="Output 9 19" xfId="12209"/>
    <cellStyle name="Output 9 2" xfId="12210"/>
    <cellStyle name="Output 9 20" xfId="12211"/>
    <cellStyle name="Output 9 21" xfId="12212"/>
    <cellStyle name="Output 9 3" xfId="12213"/>
    <cellStyle name="Output 9 4" xfId="12214"/>
    <cellStyle name="Output 9 5" xfId="12215"/>
    <cellStyle name="Output 9 6" xfId="12216"/>
    <cellStyle name="Output 9 7" xfId="12217"/>
    <cellStyle name="Output 9 8" xfId="12218"/>
    <cellStyle name="Output 9 9" xfId="12219"/>
    <cellStyle name="paint" xfId="16821"/>
    <cellStyle name="per.style" xfId="16822"/>
    <cellStyle name="Percent" xfId="1" builtinId="5"/>
    <cellStyle name="Percent [0]" xfId="16823"/>
    <cellStyle name="Percent [00]" xfId="16824"/>
    <cellStyle name="Percent [2]" xfId="16825"/>
    <cellStyle name="Percent 2" xfId="25"/>
    <cellStyle name="Percent 2 2" xfId="26"/>
    <cellStyle name="Percent 2 2 2" xfId="3270"/>
    <cellStyle name="Percent 2 3" xfId="3271"/>
    <cellStyle name="Percent 3" xfId="27"/>
    <cellStyle name="Percent 3 10" xfId="3272"/>
    <cellStyle name="Percent 3 10 10" xfId="12220"/>
    <cellStyle name="Percent 3 10 11" xfId="12221"/>
    <cellStyle name="Percent 3 10 12" xfId="12222"/>
    <cellStyle name="Percent 3 10 13" xfId="12223"/>
    <cellStyle name="Percent 3 10 14" xfId="12224"/>
    <cellStyle name="Percent 3 10 15" xfId="12225"/>
    <cellStyle name="Percent 3 10 16" xfId="12226"/>
    <cellStyle name="Percent 3 10 17" xfId="12227"/>
    <cellStyle name="Percent 3 10 18" xfId="12228"/>
    <cellStyle name="Percent 3 10 19" xfId="12229"/>
    <cellStyle name="Percent 3 10 2" xfId="12230"/>
    <cellStyle name="Percent 3 10 2 10" xfId="12231"/>
    <cellStyle name="Percent 3 10 2 11" xfId="12232"/>
    <cellStyle name="Percent 3 10 2 12" xfId="12233"/>
    <cellStyle name="Percent 3 10 2 13" xfId="12234"/>
    <cellStyle name="Percent 3 10 2 14" xfId="12235"/>
    <cellStyle name="Percent 3 10 2 15" xfId="12236"/>
    <cellStyle name="Percent 3 10 2 16" xfId="12237"/>
    <cellStyle name="Percent 3 10 2 17" xfId="12238"/>
    <cellStyle name="Percent 3 10 2 18" xfId="12239"/>
    <cellStyle name="Percent 3 10 2 19" xfId="12240"/>
    <cellStyle name="Percent 3 10 2 2" xfId="12241"/>
    <cellStyle name="Percent 3 10 2 2 10" xfId="12242"/>
    <cellStyle name="Percent 3 10 2 2 11" xfId="12243"/>
    <cellStyle name="Percent 3 10 2 2 12" xfId="12244"/>
    <cellStyle name="Percent 3 10 2 2 13" xfId="12245"/>
    <cellStyle name="Percent 3 10 2 2 14" xfId="12246"/>
    <cellStyle name="Percent 3 10 2 2 15" xfId="12247"/>
    <cellStyle name="Percent 3 10 2 2 16" xfId="12248"/>
    <cellStyle name="Percent 3 10 2 2 17" xfId="12249"/>
    <cellStyle name="Percent 3 10 2 2 18" xfId="12250"/>
    <cellStyle name="Percent 3 10 2 2 19" xfId="12251"/>
    <cellStyle name="Percent 3 10 2 2 2" xfId="12252"/>
    <cellStyle name="Percent 3 10 2 2 3" xfId="12253"/>
    <cellStyle name="Percent 3 10 2 2 4" xfId="12254"/>
    <cellStyle name="Percent 3 10 2 2 5" xfId="12255"/>
    <cellStyle name="Percent 3 10 2 2 6" xfId="12256"/>
    <cellStyle name="Percent 3 10 2 2 7" xfId="12257"/>
    <cellStyle name="Percent 3 10 2 2 8" xfId="12258"/>
    <cellStyle name="Percent 3 10 2 2 9" xfId="12259"/>
    <cellStyle name="Percent 3 10 2 20" xfId="12260"/>
    <cellStyle name="Percent 3 10 2 3" xfId="12261"/>
    <cellStyle name="Percent 3 10 2 4" xfId="12262"/>
    <cellStyle name="Percent 3 10 2 5" xfId="12263"/>
    <cellStyle name="Percent 3 10 2 6" xfId="12264"/>
    <cellStyle name="Percent 3 10 2 7" xfId="12265"/>
    <cellStyle name="Percent 3 10 2 8" xfId="12266"/>
    <cellStyle name="Percent 3 10 2 9" xfId="12267"/>
    <cellStyle name="Percent 3 10 20" xfId="12268"/>
    <cellStyle name="Percent 3 10 21" xfId="12269"/>
    <cellStyle name="Percent 3 10 3" xfId="12270"/>
    <cellStyle name="Percent 3 10 3 10" xfId="12271"/>
    <cellStyle name="Percent 3 10 3 11" xfId="12272"/>
    <cellStyle name="Percent 3 10 3 12" xfId="12273"/>
    <cellStyle name="Percent 3 10 3 13" xfId="12274"/>
    <cellStyle name="Percent 3 10 3 14" xfId="12275"/>
    <cellStyle name="Percent 3 10 3 15" xfId="12276"/>
    <cellStyle name="Percent 3 10 3 16" xfId="12277"/>
    <cellStyle name="Percent 3 10 3 17" xfId="12278"/>
    <cellStyle name="Percent 3 10 3 18" xfId="12279"/>
    <cellStyle name="Percent 3 10 3 19" xfId="12280"/>
    <cellStyle name="Percent 3 10 3 2" xfId="12281"/>
    <cellStyle name="Percent 3 10 3 3" xfId="12282"/>
    <cellStyle name="Percent 3 10 3 4" xfId="12283"/>
    <cellStyle name="Percent 3 10 3 5" xfId="12284"/>
    <cellStyle name="Percent 3 10 3 6" xfId="12285"/>
    <cellStyle name="Percent 3 10 3 7" xfId="12286"/>
    <cellStyle name="Percent 3 10 3 8" xfId="12287"/>
    <cellStyle name="Percent 3 10 3 9" xfId="12288"/>
    <cellStyle name="Percent 3 10 4" xfId="12289"/>
    <cellStyle name="Percent 3 10 5" xfId="12290"/>
    <cellStyle name="Percent 3 10 6" xfId="12291"/>
    <cellStyle name="Percent 3 10 7" xfId="12292"/>
    <cellStyle name="Percent 3 10 8" xfId="12293"/>
    <cellStyle name="Percent 3 10 9" xfId="12294"/>
    <cellStyle name="Percent 3 11" xfId="3273"/>
    <cellStyle name="Percent 3 11 10" xfId="12295"/>
    <cellStyle name="Percent 3 11 11" xfId="12296"/>
    <cellStyle name="Percent 3 11 12" xfId="12297"/>
    <cellStyle name="Percent 3 11 13" xfId="12298"/>
    <cellStyle name="Percent 3 11 14" xfId="12299"/>
    <cellStyle name="Percent 3 11 15" xfId="12300"/>
    <cellStyle name="Percent 3 11 16" xfId="12301"/>
    <cellStyle name="Percent 3 11 17" xfId="12302"/>
    <cellStyle name="Percent 3 11 18" xfId="12303"/>
    <cellStyle name="Percent 3 11 19" xfId="12304"/>
    <cellStyle name="Percent 3 11 2" xfId="12305"/>
    <cellStyle name="Percent 3 11 2 10" xfId="12306"/>
    <cellStyle name="Percent 3 11 2 11" xfId="12307"/>
    <cellStyle name="Percent 3 11 2 12" xfId="12308"/>
    <cellStyle name="Percent 3 11 2 13" xfId="12309"/>
    <cellStyle name="Percent 3 11 2 14" xfId="12310"/>
    <cellStyle name="Percent 3 11 2 15" xfId="12311"/>
    <cellStyle name="Percent 3 11 2 16" xfId="12312"/>
    <cellStyle name="Percent 3 11 2 17" xfId="12313"/>
    <cellStyle name="Percent 3 11 2 18" xfId="12314"/>
    <cellStyle name="Percent 3 11 2 19" xfId="12315"/>
    <cellStyle name="Percent 3 11 2 2" xfId="12316"/>
    <cellStyle name="Percent 3 11 2 2 10" xfId="12317"/>
    <cellStyle name="Percent 3 11 2 2 11" xfId="12318"/>
    <cellStyle name="Percent 3 11 2 2 12" xfId="12319"/>
    <cellStyle name="Percent 3 11 2 2 13" xfId="12320"/>
    <cellStyle name="Percent 3 11 2 2 14" xfId="12321"/>
    <cellStyle name="Percent 3 11 2 2 15" xfId="12322"/>
    <cellStyle name="Percent 3 11 2 2 16" xfId="12323"/>
    <cellStyle name="Percent 3 11 2 2 17" xfId="12324"/>
    <cellStyle name="Percent 3 11 2 2 18" xfId="12325"/>
    <cellStyle name="Percent 3 11 2 2 19" xfId="12326"/>
    <cellStyle name="Percent 3 11 2 2 2" xfId="12327"/>
    <cellStyle name="Percent 3 11 2 2 3" xfId="12328"/>
    <cellStyle name="Percent 3 11 2 2 4" xfId="12329"/>
    <cellStyle name="Percent 3 11 2 2 5" xfId="12330"/>
    <cellStyle name="Percent 3 11 2 2 6" xfId="12331"/>
    <cellStyle name="Percent 3 11 2 2 7" xfId="12332"/>
    <cellStyle name="Percent 3 11 2 2 8" xfId="12333"/>
    <cellStyle name="Percent 3 11 2 2 9" xfId="12334"/>
    <cellStyle name="Percent 3 11 2 20" xfId="12335"/>
    <cellStyle name="Percent 3 11 2 3" xfId="12336"/>
    <cellStyle name="Percent 3 11 2 4" xfId="12337"/>
    <cellStyle name="Percent 3 11 2 5" xfId="12338"/>
    <cellStyle name="Percent 3 11 2 6" xfId="12339"/>
    <cellStyle name="Percent 3 11 2 7" xfId="12340"/>
    <cellStyle name="Percent 3 11 2 8" xfId="12341"/>
    <cellStyle name="Percent 3 11 2 9" xfId="12342"/>
    <cellStyle name="Percent 3 11 20" xfId="12343"/>
    <cellStyle name="Percent 3 11 21" xfId="12344"/>
    <cellStyle name="Percent 3 11 3" xfId="12345"/>
    <cellStyle name="Percent 3 11 3 10" xfId="12346"/>
    <cellStyle name="Percent 3 11 3 11" xfId="12347"/>
    <cellStyle name="Percent 3 11 3 12" xfId="12348"/>
    <cellStyle name="Percent 3 11 3 13" xfId="12349"/>
    <cellStyle name="Percent 3 11 3 14" xfId="12350"/>
    <cellStyle name="Percent 3 11 3 15" xfId="12351"/>
    <cellStyle name="Percent 3 11 3 16" xfId="12352"/>
    <cellStyle name="Percent 3 11 3 17" xfId="12353"/>
    <cellStyle name="Percent 3 11 3 18" xfId="12354"/>
    <cellStyle name="Percent 3 11 3 19" xfId="12355"/>
    <cellStyle name="Percent 3 11 3 2" xfId="12356"/>
    <cellStyle name="Percent 3 11 3 3" xfId="12357"/>
    <cellStyle name="Percent 3 11 3 4" xfId="12358"/>
    <cellStyle name="Percent 3 11 3 5" xfId="12359"/>
    <cellStyle name="Percent 3 11 3 6" xfId="12360"/>
    <cellStyle name="Percent 3 11 3 7" xfId="12361"/>
    <cellStyle name="Percent 3 11 3 8" xfId="12362"/>
    <cellStyle name="Percent 3 11 3 9" xfId="12363"/>
    <cellStyle name="Percent 3 11 4" xfId="12364"/>
    <cellStyle name="Percent 3 11 5" xfId="12365"/>
    <cellStyle name="Percent 3 11 6" xfId="12366"/>
    <cellStyle name="Percent 3 11 7" xfId="12367"/>
    <cellStyle name="Percent 3 11 8" xfId="12368"/>
    <cellStyle name="Percent 3 11 9" xfId="12369"/>
    <cellStyle name="Percent 3 12" xfId="3274"/>
    <cellStyle name="Percent 3 12 10" xfId="12370"/>
    <cellStyle name="Percent 3 12 11" xfId="12371"/>
    <cellStyle name="Percent 3 12 12" xfId="12372"/>
    <cellStyle name="Percent 3 12 13" xfId="12373"/>
    <cellStyle name="Percent 3 12 14" xfId="12374"/>
    <cellStyle name="Percent 3 12 15" xfId="12375"/>
    <cellStyle name="Percent 3 12 16" xfId="12376"/>
    <cellStyle name="Percent 3 12 17" xfId="12377"/>
    <cellStyle name="Percent 3 12 18" xfId="12378"/>
    <cellStyle name="Percent 3 12 19" xfId="12379"/>
    <cellStyle name="Percent 3 12 2" xfId="12380"/>
    <cellStyle name="Percent 3 12 2 10" xfId="12381"/>
    <cellStyle name="Percent 3 12 2 11" xfId="12382"/>
    <cellStyle name="Percent 3 12 2 12" xfId="12383"/>
    <cellStyle name="Percent 3 12 2 13" xfId="12384"/>
    <cellStyle name="Percent 3 12 2 14" xfId="12385"/>
    <cellStyle name="Percent 3 12 2 15" xfId="12386"/>
    <cellStyle name="Percent 3 12 2 16" xfId="12387"/>
    <cellStyle name="Percent 3 12 2 17" xfId="12388"/>
    <cellStyle name="Percent 3 12 2 18" xfId="12389"/>
    <cellStyle name="Percent 3 12 2 19" xfId="12390"/>
    <cellStyle name="Percent 3 12 2 2" xfId="12391"/>
    <cellStyle name="Percent 3 12 2 2 10" xfId="12392"/>
    <cellStyle name="Percent 3 12 2 2 11" xfId="12393"/>
    <cellStyle name="Percent 3 12 2 2 12" xfId="12394"/>
    <cellStyle name="Percent 3 12 2 2 13" xfId="12395"/>
    <cellStyle name="Percent 3 12 2 2 14" xfId="12396"/>
    <cellStyle name="Percent 3 12 2 2 15" xfId="12397"/>
    <cellStyle name="Percent 3 12 2 2 16" xfId="12398"/>
    <cellStyle name="Percent 3 12 2 2 17" xfId="12399"/>
    <cellStyle name="Percent 3 12 2 2 18" xfId="12400"/>
    <cellStyle name="Percent 3 12 2 2 19" xfId="12401"/>
    <cellStyle name="Percent 3 12 2 2 2" xfId="12402"/>
    <cellStyle name="Percent 3 12 2 2 3" xfId="12403"/>
    <cellStyle name="Percent 3 12 2 2 4" xfId="12404"/>
    <cellStyle name="Percent 3 12 2 2 5" xfId="12405"/>
    <cellStyle name="Percent 3 12 2 2 6" xfId="12406"/>
    <cellStyle name="Percent 3 12 2 2 7" xfId="12407"/>
    <cellStyle name="Percent 3 12 2 2 8" xfId="12408"/>
    <cellStyle name="Percent 3 12 2 2 9" xfId="12409"/>
    <cellStyle name="Percent 3 12 2 20" xfId="12410"/>
    <cellStyle name="Percent 3 12 2 3" xfId="12411"/>
    <cellStyle name="Percent 3 12 2 4" xfId="12412"/>
    <cellStyle name="Percent 3 12 2 5" xfId="12413"/>
    <cellStyle name="Percent 3 12 2 6" xfId="12414"/>
    <cellStyle name="Percent 3 12 2 7" xfId="12415"/>
    <cellStyle name="Percent 3 12 2 8" xfId="12416"/>
    <cellStyle name="Percent 3 12 2 9" xfId="12417"/>
    <cellStyle name="Percent 3 12 20" xfId="12418"/>
    <cellStyle name="Percent 3 12 21" xfId="12419"/>
    <cellStyle name="Percent 3 12 3" xfId="12420"/>
    <cellStyle name="Percent 3 12 3 10" xfId="12421"/>
    <cellStyle name="Percent 3 12 3 11" xfId="12422"/>
    <cellStyle name="Percent 3 12 3 12" xfId="12423"/>
    <cellStyle name="Percent 3 12 3 13" xfId="12424"/>
    <cellStyle name="Percent 3 12 3 14" xfId="12425"/>
    <cellStyle name="Percent 3 12 3 15" xfId="12426"/>
    <cellStyle name="Percent 3 12 3 16" xfId="12427"/>
    <cellStyle name="Percent 3 12 3 17" xfId="12428"/>
    <cellStyle name="Percent 3 12 3 18" xfId="12429"/>
    <cellStyle name="Percent 3 12 3 19" xfId="12430"/>
    <cellStyle name="Percent 3 12 3 2" xfId="12431"/>
    <cellStyle name="Percent 3 12 3 3" xfId="12432"/>
    <cellStyle name="Percent 3 12 3 4" xfId="12433"/>
    <cellStyle name="Percent 3 12 3 5" xfId="12434"/>
    <cellStyle name="Percent 3 12 3 6" xfId="12435"/>
    <cellStyle name="Percent 3 12 3 7" xfId="12436"/>
    <cellStyle name="Percent 3 12 3 8" xfId="12437"/>
    <cellStyle name="Percent 3 12 3 9" xfId="12438"/>
    <cellStyle name="Percent 3 12 4" xfId="12439"/>
    <cellStyle name="Percent 3 12 5" xfId="12440"/>
    <cellStyle name="Percent 3 12 6" xfId="12441"/>
    <cellStyle name="Percent 3 12 7" xfId="12442"/>
    <cellStyle name="Percent 3 12 8" xfId="12443"/>
    <cellStyle name="Percent 3 12 9" xfId="12444"/>
    <cellStyle name="Percent 3 13" xfId="3275"/>
    <cellStyle name="Percent 3 13 10" xfId="12445"/>
    <cellStyle name="Percent 3 13 11" xfId="12446"/>
    <cellStyle name="Percent 3 13 12" xfId="12447"/>
    <cellStyle name="Percent 3 13 13" xfId="12448"/>
    <cellStyle name="Percent 3 13 14" xfId="12449"/>
    <cellStyle name="Percent 3 13 15" xfId="12450"/>
    <cellStyle name="Percent 3 13 16" xfId="12451"/>
    <cellStyle name="Percent 3 13 17" xfId="12452"/>
    <cellStyle name="Percent 3 13 18" xfId="12453"/>
    <cellStyle name="Percent 3 13 19" xfId="12454"/>
    <cellStyle name="Percent 3 13 2" xfId="12455"/>
    <cellStyle name="Percent 3 13 2 10" xfId="12456"/>
    <cellStyle name="Percent 3 13 2 11" xfId="12457"/>
    <cellStyle name="Percent 3 13 2 12" xfId="12458"/>
    <cellStyle name="Percent 3 13 2 13" xfId="12459"/>
    <cellStyle name="Percent 3 13 2 14" xfId="12460"/>
    <cellStyle name="Percent 3 13 2 15" xfId="12461"/>
    <cellStyle name="Percent 3 13 2 16" xfId="12462"/>
    <cellStyle name="Percent 3 13 2 17" xfId="12463"/>
    <cellStyle name="Percent 3 13 2 18" xfId="12464"/>
    <cellStyle name="Percent 3 13 2 19" xfId="12465"/>
    <cellStyle name="Percent 3 13 2 2" xfId="12466"/>
    <cellStyle name="Percent 3 13 2 2 10" xfId="12467"/>
    <cellStyle name="Percent 3 13 2 2 11" xfId="12468"/>
    <cellStyle name="Percent 3 13 2 2 12" xfId="12469"/>
    <cellStyle name="Percent 3 13 2 2 13" xfId="12470"/>
    <cellStyle name="Percent 3 13 2 2 14" xfId="12471"/>
    <cellStyle name="Percent 3 13 2 2 15" xfId="12472"/>
    <cellStyle name="Percent 3 13 2 2 16" xfId="12473"/>
    <cellStyle name="Percent 3 13 2 2 17" xfId="12474"/>
    <cellStyle name="Percent 3 13 2 2 18" xfId="12475"/>
    <cellStyle name="Percent 3 13 2 2 19" xfId="12476"/>
    <cellStyle name="Percent 3 13 2 2 2" xfId="12477"/>
    <cellStyle name="Percent 3 13 2 2 3" xfId="12478"/>
    <cellStyle name="Percent 3 13 2 2 4" xfId="12479"/>
    <cellStyle name="Percent 3 13 2 2 5" xfId="12480"/>
    <cellStyle name="Percent 3 13 2 2 6" xfId="12481"/>
    <cellStyle name="Percent 3 13 2 2 7" xfId="12482"/>
    <cellStyle name="Percent 3 13 2 2 8" xfId="12483"/>
    <cellStyle name="Percent 3 13 2 2 9" xfId="12484"/>
    <cellStyle name="Percent 3 13 2 20" xfId="12485"/>
    <cellStyle name="Percent 3 13 2 3" xfId="12486"/>
    <cellStyle name="Percent 3 13 2 4" xfId="12487"/>
    <cellStyle name="Percent 3 13 2 5" xfId="12488"/>
    <cellStyle name="Percent 3 13 2 6" xfId="12489"/>
    <cellStyle name="Percent 3 13 2 7" xfId="12490"/>
    <cellStyle name="Percent 3 13 2 8" xfId="12491"/>
    <cellStyle name="Percent 3 13 2 9" xfId="12492"/>
    <cellStyle name="Percent 3 13 20" xfId="12493"/>
    <cellStyle name="Percent 3 13 21" xfId="12494"/>
    <cellStyle name="Percent 3 13 3" xfId="12495"/>
    <cellStyle name="Percent 3 13 3 10" xfId="12496"/>
    <cellStyle name="Percent 3 13 3 11" xfId="12497"/>
    <cellStyle name="Percent 3 13 3 12" xfId="12498"/>
    <cellStyle name="Percent 3 13 3 13" xfId="12499"/>
    <cellStyle name="Percent 3 13 3 14" xfId="12500"/>
    <cellStyle name="Percent 3 13 3 15" xfId="12501"/>
    <cellStyle name="Percent 3 13 3 16" xfId="12502"/>
    <cellStyle name="Percent 3 13 3 17" xfId="12503"/>
    <cellStyle name="Percent 3 13 3 18" xfId="12504"/>
    <cellStyle name="Percent 3 13 3 19" xfId="12505"/>
    <cellStyle name="Percent 3 13 3 2" xfId="12506"/>
    <cellStyle name="Percent 3 13 3 3" xfId="12507"/>
    <cellStyle name="Percent 3 13 3 4" xfId="12508"/>
    <cellStyle name="Percent 3 13 3 5" xfId="12509"/>
    <cellStyle name="Percent 3 13 3 6" xfId="12510"/>
    <cellStyle name="Percent 3 13 3 7" xfId="12511"/>
    <cellStyle name="Percent 3 13 3 8" xfId="12512"/>
    <cellStyle name="Percent 3 13 3 9" xfId="12513"/>
    <cellStyle name="Percent 3 13 4" xfId="12514"/>
    <cellStyle name="Percent 3 13 5" xfId="12515"/>
    <cellStyle name="Percent 3 13 6" xfId="12516"/>
    <cellStyle name="Percent 3 13 7" xfId="12517"/>
    <cellStyle name="Percent 3 13 8" xfId="12518"/>
    <cellStyle name="Percent 3 13 9" xfId="12519"/>
    <cellStyle name="Percent 3 14" xfId="3276"/>
    <cellStyle name="Percent 3 14 10" xfId="12520"/>
    <cellStyle name="Percent 3 14 11" xfId="12521"/>
    <cellStyle name="Percent 3 14 12" xfId="12522"/>
    <cellStyle name="Percent 3 14 13" xfId="12523"/>
    <cellStyle name="Percent 3 14 14" xfId="12524"/>
    <cellStyle name="Percent 3 14 15" xfId="12525"/>
    <cellStyle name="Percent 3 14 16" xfId="12526"/>
    <cellStyle name="Percent 3 14 17" xfId="12527"/>
    <cellStyle name="Percent 3 14 18" xfId="12528"/>
    <cellStyle name="Percent 3 14 19" xfId="12529"/>
    <cellStyle name="Percent 3 14 2" xfId="12530"/>
    <cellStyle name="Percent 3 14 2 10" xfId="12531"/>
    <cellStyle name="Percent 3 14 2 11" xfId="12532"/>
    <cellStyle name="Percent 3 14 2 12" xfId="12533"/>
    <cellStyle name="Percent 3 14 2 13" xfId="12534"/>
    <cellStyle name="Percent 3 14 2 14" xfId="12535"/>
    <cellStyle name="Percent 3 14 2 15" xfId="12536"/>
    <cellStyle name="Percent 3 14 2 16" xfId="12537"/>
    <cellStyle name="Percent 3 14 2 17" xfId="12538"/>
    <cellStyle name="Percent 3 14 2 18" xfId="12539"/>
    <cellStyle name="Percent 3 14 2 19" xfId="12540"/>
    <cellStyle name="Percent 3 14 2 2" xfId="12541"/>
    <cellStyle name="Percent 3 14 2 2 10" xfId="12542"/>
    <cellStyle name="Percent 3 14 2 2 11" xfId="12543"/>
    <cellStyle name="Percent 3 14 2 2 12" xfId="12544"/>
    <cellStyle name="Percent 3 14 2 2 13" xfId="12545"/>
    <cellStyle name="Percent 3 14 2 2 14" xfId="12546"/>
    <cellStyle name="Percent 3 14 2 2 15" xfId="12547"/>
    <cellStyle name="Percent 3 14 2 2 16" xfId="12548"/>
    <cellStyle name="Percent 3 14 2 2 17" xfId="12549"/>
    <cellStyle name="Percent 3 14 2 2 18" xfId="12550"/>
    <cellStyle name="Percent 3 14 2 2 19" xfId="12551"/>
    <cellStyle name="Percent 3 14 2 2 2" xfId="12552"/>
    <cellStyle name="Percent 3 14 2 2 3" xfId="12553"/>
    <cellStyle name="Percent 3 14 2 2 4" xfId="12554"/>
    <cellStyle name="Percent 3 14 2 2 5" xfId="12555"/>
    <cellStyle name="Percent 3 14 2 2 6" xfId="12556"/>
    <cellStyle name="Percent 3 14 2 2 7" xfId="12557"/>
    <cellStyle name="Percent 3 14 2 2 8" xfId="12558"/>
    <cellStyle name="Percent 3 14 2 2 9" xfId="12559"/>
    <cellStyle name="Percent 3 14 2 20" xfId="12560"/>
    <cellStyle name="Percent 3 14 2 3" xfId="12561"/>
    <cellStyle name="Percent 3 14 2 4" xfId="12562"/>
    <cellStyle name="Percent 3 14 2 5" xfId="12563"/>
    <cellStyle name="Percent 3 14 2 6" xfId="12564"/>
    <cellStyle name="Percent 3 14 2 7" xfId="12565"/>
    <cellStyle name="Percent 3 14 2 8" xfId="12566"/>
    <cellStyle name="Percent 3 14 2 9" xfId="12567"/>
    <cellStyle name="Percent 3 14 20" xfId="12568"/>
    <cellStyle name="Percent 3 14 21" xfId="12569"/>
    <cellStyle name="Percent 3 14 3" xfId="12570"/>
    <cellStyle name="Percent 3 14 3 10" xfId="12571"/>
    <cellStyle name="Percent 3 14 3 11" xfId="12572"/>
    <cellStyle name="Percent 3 14 3 12" xfId="12573"/>
    <cellStyle name="Percent 3 14 3 13" xfId="12574"/>
    <cellStyle name="Percent 3 14 3 14" xfId="12575"/>
    <cellStyle name="Percent 3 14 3 15" xfId="12576"/>
    <cellStyle name="Percent 3 14 3 16" xfId="12577"/>
    <cellStyle name="Percent 3 14 3 17" xfId="12578"/>
    <cellStyle name="Percent 3 14 3 18" xfId="12579"/>
    <cellStyle name="Percent 3 14 3 19" xfId="12580"/>
    <cellStyle name="Percent 3 14 3 2" xfId="12581"/>
    <cellStyle name="Percent 3 14 3 3" xfId="12582"/>
    <cellStyle name="Percent 3 14 3 4" xfId="12583"/>
    <cellStyle name="Percent 3 14 3 5" xfId="12584"/>
    <cellStyle name="Percent 3 14 3 6" xfId="12585"/>
    <cellStyle name="Percent 3 14 3 7" xfId="12586"/>
    <cellStyle name="Percent 3 14 3 8" xfId="12587"/>
    <cellStyle name="Percent 3 14 3 9" xfId="12588"/>
    <cellStyle name="Percent 3 14 4" xfId="12589"/>
    <cellStyle name="Percent 3 14 5" xfId="12590"/>
    <cellStyle name="Percent 3 14 6" xfId="12591"/>
    <cellStyle name="Percent 3 14 7" xfId="12592"/>
    <cellStyle name="Percent 3 14 8" xfId="12593"/>
    <cellStyle name="Percent 3 14 9" xfId="12594"/>
    <cellStyle name="Percent 3 15" xfId="3277"/>
    <cellStyle name="Percent 3 15 10" xfId="12595"/>
    <cellStyle name="Percent 3 15 11" xfId="12596"/>
    <cellStyle name="Percent 3 15 12" xfId="12597"/>
    <cellStyle name="Percent 3 15 13" xfId="12598"/>
    <cellStyle name="Percent 3 15 14" xfId="12599"/>
    <cellStyle name="Percent 3 15 15" xfId="12600"/>
    <cellStyle name="Percent 3 15 16" xfId="12601"/>
    <cellStyle name="Percent 3 15 17" xfId="12602"/>
    <cellStyle name="Percent 3 15 18" xfId="12603"/>
    <cellStyle name="Percent 3 15 19" xfId="12604"/>
    <cellStyle name="Percent 3 15 2" xfId="12605"/>
    <cellStyle name="Percent 3 15 2 10" xfId="12606"/>
    <cellStyle name="Percent 3 15 2 11" xfId="12607"/>
    <cellStyle name="Percent 3 15 2 12" xfId="12608"/>
    <cellStyle name="Percent 3 15 2 13" xfId="12609"/>
    <cellStyle name="Percent 3 15 2 14" xfId="12610"/>
    <cellStyle name="Percent 3 15 2 15" xfId="12611"/>
    <cellStyle name="Percent 3 15 2 16" xfId="12612"/>
    <cellStyle name="Percent 3 15 2 17" xfId="12613"/>
    <cellStyle name="Percent 3 15 2 18" xfId="12614"/>
    <cellStyle name="Percent 3 15 2 19" xfId="12615"/>
    <cellStyle name="Percent 3 15 2 2" xfId="12616"/>
    <cellStyle name="Percent 3 15 2 2 10" xfId="12617"/>
    <cellStyle name="Percent 3 15 2 2 11" xfId="12618"/>
    <cellStyle name="Percent 3 15 2 2 12" xfId="12619"/>
    <cellStyle name="Percent 3 15 2 2 13" xfId="12620"/>
    <cellStyle name="Percent 3 15 2 2 14" xfId="12621"/>
    <cellStyle name="Percent 3 15 2 2 15" xfId="12622"/>
    <cellStyle name="Percent 3 15 2 2 16" xfId="12623"/>
    <cellStyle name="Percent 3 15 2 2 17" xfId="12624"/>
    <cellStyle name="Percent 3 15 2 2 18" xfId="12625"/>
    <cellStyle name="Percent 3 15 2 2 19" xfId="12626"/>
    <cellStyle name="Percent 3 15 2 2 2" xfId="12627"/>
    <cellStyle name="Percent 3 15 2 2 3" xfId="12628"/>
    <cellStyle name="Percent 3 15 2 2 4" xfId="12629"/>
    <cellStyle name="Percent 3 15 2 2 5" xfId="12630"/>
    <cellStyle name="Percent 3 15 2 2 6" xfId="12631"/>
    <cellStyle name="Percent 3 15 2 2 7" xfId="12632"/>
    <cellStyle name="Percent 3 15 2 2 8" xfId="12633"/>
    <cellStyle name="Percent 3 15 2 2 9" xfId="12634"/>
    <cellStyle name="Percent 3 15 2 20" xfId="12635"/>
    <cellStyle name="Percent 3 15 2 3" xfId="12636"/>
    <cellStyle name="Percent 3 15 2 4" xfId="12637"/>
    <cellStyle name="Percent 3 15 2 5" xfId="12638"/>
    <cellStyle name="Percent 3 15 2 6" xfId="12639"/>
    <cellStyle name="Percent 3 15 2 7" xfId="12640"/>
    <cellStyle name="Percent 3 15 2 8" xfId="12641"/>
    <cellStyle name="Percent 3 15 2 9" xfId="12642"/>
    <cellStyle name="Percent 3 15 20" xfId="12643"/>
    <cellStyle name="Percent 3 15 21" xfId="12644"/>
    <cellStyle name="Percent 3 15 3" xfId="12645"/>
    <cellStyle name="Percent 3 15 3 10" xfId="12646"/>
    <cellStyle name="Percent 3 15 3 11" xfId="12647"/>
    <cellStyle name="Percent 3 15 3 12" xfId="12648"/>
    <cellStyle name="Percent 3 15 3 13" xfId="12649"/>
    <cellStyle name="Percent 3 15 3 14" xfId="12650"/>
    <cellStyle name="Percent 3 15 3 15" xfId="12651"/>
    <cellStyle name="Percent 3 15 3 16" xfId="12652"/>
    <cellStyle name="Percent 3 15 3 17" xfId="12653"/>
    <cellStyle name="Percent 3 15 3 18" xfId="12654"/>
    <cellStyle name="Percent 3 15 3 19" xfId="12655"/>
    <cellStyle name="Percent 3 15 3 2" xfId="12656"/>
    <cellStyle name="Percent 3 15 3 3" xfId="12657"/>
    <cellStyle name="Percent 3 15 3 4" xfId="12658"/>
    <cellStyle name="Percent 3 15 3 5" xfId="12659"/>
    <cellStyle name="Percent 3 15 3 6" xfId="12660"/>
    <cellStyle name="Percent 3 15 3 7" xfId="12661"/>
    <cellStyle name="Percent 3 15 3 8" xfId="12662"/>
    <cellStyle name="Percent 3 15 3 9" xfId="12663"/>
    <cellStyle name="Percent 3 15 4" xfId="12664"/>
    <cellStyle name="Percent 3 15 5" xfId="12665"/>
    <cellStyle name="Percent 3 15 6" xfId="12666"/>
    <cellStyle name="Percent 3 15 7" xfId="12667"/>
    <cellStyle name="Percent 3 15 8" xfId="12668"/>
    <cellStyle name="Percent 3 15 9" xfId="12669"/>
    <cellStyle name="Percent 3 16" xfId="3278"/>
    <cellStyle name="Percent 3 16 10" xfId="12670"/>
    <cellStyle name="Percent 3 16 11" xfId="12671"/>
    <cellStyle name="Percent 3 16 12" xfId="12672"/>
    <cellStyle name="Percent 3 16 13" xfId="12673"/>
    <cellStyle name="Percent 3 16 14" xfId="12674"/>
    <cellStyle name="Percent 3 16 15" xfId="12675"/>
    <cellStyle name="Percent 3 16 16" xfId="12676"/>
    <cellStyle name="Percent 3 16 17" xfId="12677"/>
    <cellStyle name="Percent 3 16 18" xfId="12678"/>
    <cellStyle name="Percent 3 16 19" xfId="12679"/>
    <cellStyle name="Percent 3 16 2" xfId="12680"/>
    <cellStyle name="Percent 3 16 2 10" xfId="12681"/>
    <cellStyle name="Percent 3 16 2 11" xfId="12682"/>
    <cellStyle name="Percent 3 16 2 12" xfId="12683"/>
    <cellStyle name="Percent 3 16 2 13" xfId="12684"/>
    <cellStyle name="Percent 3 16 2 14" xfId="12685"/>
    <cellStyle name="Percent 3 16 2 15" xfId="12686"/>
    <cellStyle name="Percent 3 16 2 16" xfId="12687"/>
    <cellStyle name="Percent 3 16 2 17" xfId="12688"/>
    <cellStyle name="Percent 3 16 2 18" xfId="12689"/>
    <cellStyle name="Percent 3 16 2 19" xfId="12690"/>
    <cellStyle name="Percent 3 16 2 2" xfId="12691"/>
    <cellStyle name="Percent 3 16 2 2 10" xfId="12692"/>
    <cellStyle name="Percent 3 16 2 2 11" xfId="12693"/>
    <cellStyle name="Percent 3 16 2 2 12" xfId="12694"/>
    <cellStyle name="Percent 3 16 2 2 13" xfId="12695"/>
    <cellStyle name="Percent 3 16 2 2 14" xfId="12696"/>
    <cellStyle name="Percent 3 16 2 2 15" xfId="12697"/>
    <cellStyle name="Percent 3 16 2 2 16" xfId="12698"/>
    <cellStyle name="Percent 3 16 2 2 17" xfId="12699"/>
    <cellStyle name="Percent 3 16 2 2 18" xfId="12700"/>
    <cellStyle name="Percent 3 16 2 2 19" xfId="12701"/>
    <cellStyle name="Percent 3 16 2 2 2" xfId="12702"/>
    <cellStyle name="Percent 3 16 2 2 3" xfId="12703"/>
    <cellStyle name="Percent 3 16 2 2 4" xfId="12704"/>
    <cellStyle name="Percent 3 16 2 2 5" xfId="12705"/>
    <cellStyle name="Percent 3 16 2 2 6" xfId="12706"/>
    <cellStyle name="Percent 3 16 2 2 7" xfId="12707"/>
    <cellStyle name="Percent 3 16 2 2 8" xfId="12708"/>
    <cellStyle name="Percent 3 16 2 2 9" xfId="12709"/>
    <cellStyle name="Percent 3 16 2 20" xfId="12710"/>
    <cellStyle name="Percent 3 16 2 3" xfId="12711"/>
    <cellStyle name="Percent 3 16 2 4" xfId="12712"/>
    <cellStyle name="Percent 3 16 2 5" xfId="12713"/>
    <cellStyle name="Percent 3 16 2 6" xfId="12714"/>
    <cellStyle name="Percent 3 16 2 7" xfId="12715"/>
    <cellStyle name="Percent 3 16 2 8" xfId="12716"/>
    <cellStyle name="Percent 3 16 2 9" xfId="12717"/>
    <cellStyle name="Percent 3 16 20" xfId="12718"/>
    <cellStyle name="Percent 3 16 21" xfId="12719"/>
    <cellStyle name="Percent 3 16 3" xfId="12720"/>
    <cellStyle name="Percent 3 16 3 10" xfId="12721"/>
    <cellStyle name="Percent 3 16 3 11" xfId="12722"/>
    <cellStyle name="Percent 3 16 3 12" xfId="12723"/>
    <cellStyle name="Percent 3 16 3 13" xfId="12724"/>
    <cellStyle name="Percent 3 16 3 14" xfId="12725"/>
    <cellStyle name="Percent 3 16 3 15" xfId="12726"/>
    <cellStyle name="Percent 3 16 3 16" xfId="12727"/>
    <cellStyle name="Percent 3 16 3 17" xfId="12728"/>
    <cellStyle name="Percent 3 16 3 18" xfId="12729"/>
    <cellStyle name="Percent 3 16 3 19" xfId="12730"/>
    <cellStyle name="Percent 3 16 3 2" xfId="12731"/>
    <cellStyle name="Percent 3 16 3 3" xfId="12732"/>
    <cellStyle name="Percent 3 16 3 4" xfId="12733"/>
    <cellStyle name="Percent 3 16 3 5" xfId="12734"/>
    <cellStyle name="Percent 3 16 3 6" xfId="12735"/>
    <cellStyle name="Percent 3 16 3 7" xfId="12736"/>
    <cellStyle name="Percent 3 16 3 8" xfId="12737"/>
    <cellStyle name="Percent 3 16 3 9" xfId="12738"/>
    <cellStyle name="Percent 3 16 4" xfId="12739"/>
    <cellStyle name="Percent 3 16 5" xfId="12740"/>
    <cellStyle name="Percent 3 16 6" xfId="12741"/>
    <cellStyle name="Percent 3 16 7" xfId="12742"/>
    <cellStyle name="Percent 3 16 8" xfId="12743"/>
    <cellStyle name="Percent 3 16 9" xfId="12744"/>
    <cellStyle name="Percent 3 17" xfId="3279"/>
    <cellStyle name="Percent 3 17 10" xfId="12745"/>
    <cellStyle name="Percent 3 17 11" xfId="12746"/>
    <cellStyle name="Percent 3 17 12" xfId="12747"/>
    <cellStyle name="Percent 3 17 13" xfId="12748"/>
    <cellStyle name="Percent 3 17 14" xfId="12749"/>
    <cellStyle name="Percent 3 17 15" xfId="12750"/>
    <cellStyle name="Percent 3 17 16" xfId="12751"/>
    <cellStyle name="Percent 3 17 17" xfId="12752"/>
    <cellStyle name="Percent 3 17 18" xfId="12753"/>
    <cellStyle name="Percent 3 17 19" xfId="12754"/>
    <cellStyle name="Percent 3 17 2" xfId="12755"/>
    <cellStyle name="Percent 3 17 2 10" xfId="12756"/>
    <cellStyle name="Percent 3 17 2 11" xfId="12757"/>
    <cellStyle name="Percent 3 17 2 12" xfId="12758"/>
    <cellStyle name="Percent 3 17 2 13" xfId="12759"/>
    <cellStyle name="Percent 3 17 2 14" xfId="12760"/>
    <cellStyle name="Percent 3 17 2 15" xfId="12761"/>
    <cellStyle name="Percent 3 17 2 16" xfId="12762"/>
    <cellStyle name="Percent 3 17 2 17" xfId="12763"/>
    <cellStyle name="Percent 3 17 2 18" xfId="12764"/>
    <cellStyle name="Percent 3 17 2 19" xfId="12765"/>
    <cellStyle name="Percent 3 17 2 2" xfId="12766"/>
    <cellStyle name="Percent 3 17 2 2 10" xfId="12767"/>
    <cellStyle name="Percent 3 17 2 2 11" xfId="12768"/>
    <cellStyle name="Percent 3 17 2 2 12" xfId="12769"/>
    <cellStyle name="Percent 3 17 2 2 13" xfId="12770"/>
    <cellStyle name="Percent 3 17 2 2 14" xfId="12771"/>
    <cellStyle name="Percent 3 17 2 2 15" xfId="12772"/>
    <cellStyle name="Percent 3 17 2 2 16" xfId="12773"/>
    <cellStyle name="Percent 3 17 2 2 17" xfId="12774"/>
    <cellStyle name="Percent 3 17 2 2 18" xfId="12775"/>
    <cellStyle name="Percent 3 17 2 2 19" xfId="12776"/>
    <cellStyle name="Percent 3 17 2 2 2" xfId="12777"/>
    <cellStyle name="Percent 3 17 2 2 3" xfId="12778"/>
    <cellStyle name="Percent 3 17 2 2 4" xfId="12779"/>
    <cellStyle name="Percent 3 17 2 2 5" xfId="12780"/>
    <cellStyle name="Percent 3 17 2 2 6" xfId="12781"/>
    <cellStyle name="Percent 3 17 2 2 7" xfId="12782"/>
    <cellStyle name="Percent 3 17 2 2 8" xfId="12783"/>
    <cellStyle name="Percent 3 17 2 2 9" xfId="12784"/>
    <cellStyle name="Percent 3 17 2 20" xfId="12785"/>
    <cellStyle name="Percent 3 17 2 3" xfId="12786"/>
    <cellStyle name="Percent 3 17 2 4" xfId="12787"/>
    <cellStyle name="Percent 3 17 2 5" xfId="12788"/>
    <cellStyle name="Percent 3 17 2 6" xfId="12789"/>
    <cellStyle name="Percent 3 17 2 7" xfId="12790"/>
    <cellStyle name="Percent 3 17 2 8" xfId="12791"/>
    <cellStyle name="Percent 3 17 2 9" xfId="12792"/>
    <cellStyle name="Percent 3 17 20" xfId="12793"/>
    <cellStyle name="Percent 3 17 21" xfId="12794"/>
    <cellStyle name="Percent 3 17 3" xfId="12795"/>
    <cellStyle name="Percent 3 17 3 10" xfId="12796"/>
    <cellStyle name="Percent 3 17 3 11" xfId="12797"/>
    <cellStyle name="Percent 3 17 3 12" xfId="12798"/>
    <cellStyle name="Percent 3 17 3 13" xfId="12799"/>
    <cellStyle name="Percent 3 17 3 14" xfId="12800"/>
    <cellStyle name="Percent 3 17 3 15" xfId="12801"/>
    <cellStyle name="Percent 3 17 3 16" xfId="12802"/>
    <cellStyle name="Percent 3 17 3 17" xfId="12803"/>
    <cellStyle name="Percent 3 17 3 18" xfId="12804"/>
    <cellStyle name="Percent 3 17 3 19" xfId="12805"/>
    <cellStyle name="Percent 3 17 3 2" xfId="12806"/>
    <cellStyle name="Percent 3 17 3 3" xfId="12807"/>
    <cellStyle name="Percent 3 17 3 4" xfId="12808"/>
    <cellStyle name="Percent 3 17 3 5" xfId="12809"/>
    <cellStyle name="Percent 3 17 3 6" xfId="12810"/>
    <cellStyle name="Percent 3 17 3 7" xfId="12811"/>
    <cellStyle name="Percent 3 17 3 8" xfId="12812"/>
    <cellStyle name="Percent 3 17 3 9" xfId="12813"/>
    <cellStyle name="Percent 3 17 4" xfId="12814"/>
    <cellStyle name="Percent 3 17 5" xfId="12815"/>
    <cellStyle name="Percent 3 17 6" xfId="12816"/>
    <cellStyle name="Percent 3 17 7" xfId="12817"/>
    <cellStyle name="Percent 3 17 8" xfId="12818"/>
    <cellStyle name="Percent 3 17 9" xfId="12819"/>
    <cellStyle name="Percent 3 18" xfId="3280"/>
    <cellStyle name="Percent 3 18 10" xfId="12820"/>
    <cellStyle name="Percent 3 18 11" xfId="12821"/>
    <cellStyle name="Percent 3 18 12" xfId="12822"/>
    <cellStyle name="Percent 3 18 13" xfId="12823"/>
    <cellStyle name="Percent 3 18 14" xfId="12824"/>
    <cellStyle name="Percent 3 18 15" xfId="12825"/>
    <cellStyle name="Percent 3 18 16" xfId="12826"/>
    <cellStyle name="Percent 3 18 17" xfId="12827"/>
    <cellStyle name="Percent 3 18 18" xfId="12828"/>
    <cellStyle name="Percent 3 18 19" xfId="12829"/>
    <cellStyle name="Percent 3 18 2" xfId="12830"/>
    <cellStyle name="Percent 3 18 2 10" xfId="12831"/>
    <cellStyle name="Percent 3 18 2 11" xfId="12832"/>
    <cellStyle name="Percent 3 18 2 12" xfId="12833"/>
    <cellStyle name="Percent 3 18 2 13" xfId="12834"/>
    <cellStyle name="Percent 3 18 2 14" xfId="12835"/>
    <cellStyle name="Percent 3 18 2 15" xfId="12836"/>
    <cellStyle name="Percent 3 18 2 16" xfId="12837"/>
    <cellStyle name="Percent 3 18 2 17" xfId="12838"/>
    <cellStyle name="Percent 3 18 2 18" xfId="12839"/>
    <cellStyle name="Percent 3 18 2 19" xfId="12840"/>
    <cellStyle name="Percent 3 18 2 2" xfId="12841"/>
    <cellStyle name="Percent 3 18 2 2 10" xfId="12842"/>
    <cellStyle name="Percent 3 18 2 2 11" xfId="12843"/>
    <cellStyle name="Percent 3 18 2 2 12" xfId="12844"/>
    <cellStyle name="Percent 3 18 2 2 13" xfId="12845"/>
    <cellStyle name="Percent 3 18 2 2 14" xfId="12846"/>
    <cellStyle name="Percent 3 18 2 2 15" xfId="12847"/>
    <cellStyle name="Percent 3 18 2 2 16" xfId="12848"/>
    <cellStyle name="Percent 3 18 2 2 17" xfId="12849"/>
    <cellStyle name="Percent 3 18 2 2 18" xfId="12850"/>
    <cellStyle name="Percent 3 18 2 2 19" xfId="12851"/>
    <cellStyle name="Percent 3 18 2 2 2" xfId="12852"/>
    <cellStyle name="Percent 3 18 2 2 3" xfId="12853"/>
    <cellStyle name="Percent 3 18 2 2 4" xfId="12854"/>
    <cellStyle name="Percent 3 18 2 2 5" xfId="12855"/>
    <cellStyle name="Percent 3 18 2 2 6" xfId="12856"/>
    <cellStyle name="Percent 3 18 2 2 7" xfId="12857"/>
    <cellStyle name="Percent 3 18 2 2 8" xfId="12858"/>
    <cellStyle name="Percent 3 18 2 2 9" xfId="12859"/>
    <cellStyle name="Percent 3 18 2 20" xfId="12860"/>
    <cellStyle name="Percent 3 18 2 3" xfId="12861"/>
    <cellStyle name="Percent 3 18 2 4" xfId="12862"/>
    <cellStyle name="Percent 3 18 2 5" xfId="12863"/>
    <cellStyle name="Percent 3 18 2 6" xfId="12864"/>
    <cellStyle name="Percent 3 18 2 7" xfId="12865"/>
    <cellStyle name="Percent 3 18 2 8" xfId="12866"/>
    <cellStyle name="Percent 3 18 2 9" xfId="12867"/>
    <cellStyle name="Percent 3 18 20" xfId="12868"/>
    <cellStyle name="Percent 3 18 21" xfId="12869"/>
    <cellStyle name="Percent 3 18 3" xfId="12870"/>
    <cellStyle name="Percent 3 18 3 10" xfId="12871"/>
    <cellStyle name="Percent 3 18 3 11" xfId="12872"/>
    <cellStyle name="Percent 3 18 3 12" xfId="12873"/>
    <cellStyle name="Percent 3 18 3 13" xfId="12874"/>
    <cellStyle name="Percent 3 18 3 14" xfId="12875"/>
    <cellStyle name="Percent 3 18 3 15" xfId="12876"/>
    <cellStyle name="Percent 3 18 3 16" xfId="12877"/>
    <cellStyle name="Percent 3 18 3 17" xfId="12878"/>
    <cellStyle name="Percent 3 18 3 18" xfId="12879"/>
    <cellStyle name="Percent 3 18 3 19" xfId="12880"/>
    <cellStyle name="Percent 3 18 3 2" xfId="12881"/>
    <cellStyle name="Percent 3 18 3 3" xfId="12882"/>
    <cellStyle name="Percent 3 18 3 4" xfId="12883"/>
    <cellStyle name="Percent 3 18 3 5" xfId="12884"/>
    <cellStyle name="Percent 3 18 3 6" xfId="12885"/>
    <cellStyle name="Percent 3 18 3 7" xfId="12886"/>
    <cellStyle name="Percent 3 18 3 8" xfId="12887"/>
    <cellStyle name="Percent 3 18 3 9" xfId="12888"/>
    <cellStyle name="Percent 3 18 4" xfId="12889"/>
    <cellStyle name="Percent 3 18 5" xfId="12890"/>
    <cellStyle name="Percent 3 18 6" xfId="12891"/>
    <cellStyle name="Percent 3 18 7" xfId="12892"/>
    <cellStyle name="Percent 3 18 8" xfId="12893"/>
    <cellStyle name="Percent 3 18 9" xfId="12894"/>
    <cellStyle name="Percent 3 19" xfId="3281"/>
    <cellStyle name="Percent 3 19 10" xfId="12895"/>
    <cellStyle name="Percent 3 19 11" xfId="12896"/>
    <cellStyle name="Percent 3 19 12" xfId="12897"/>
    <cellStyle name="Percent 3 19 13" xfId="12898"/>
    <cellStyle name="Percent 3 19 14" xfId="12899"/>
    <cellStyle name="Percent 3 19 15" xfId="12900"/>
    <cellStyle name="Percent 3 19 16" xfId="12901"/>
    <cellStyle name="Percent 3 19 17" xfId="12902"/>
    <cellStyle name="Percent 3 19 18" xfId="12903"/>
    <cellStyle name="Percent 3 19 19" xfId="12904"/>
    <cellStyle name="Percent 3 19 2" xfId="12905"/>
    <cellStyle name="Percent 3 19 2 10" xfId="12906"/>
    <cellStyle name="Percent 3 19 2 11" xfId="12907"/>
    <cellStyle name="Percent 3 19 2 12" xfId="12908"/>
    <cellStyle name="Percent 3 19 2 13" xfId="12909"/>
    <cellStyle name="Percent 3 19 2 14" xfId="12910"/>
    <cellStyle name="Percent 3 19 2 15" xfId="12911"/>
    <cellStyle name="Percent 3 19 2 16" xfId="12912"/>
    <cellStyle name="Percent 3 19 2 17" xfId="12913"/>
    <cellStyle name="Percent 3 19 2 18" xfId="12914"/>
    <cellStyle name="Percent 3 19 2 19" xfId="12915"/>
    <cellStyle name="Percent 3 19 2 2" xfId="12916"/>
    <cellStyle name="Percent 3 19 2 2 10" xfId="12917"/>
    <cellStyle name="Percent 3 19 2 2 11" xfId="12918"/>
    <cellStyle name="Percent 3 19 2 2 12" xfId="12919"/>
    <cellStyle name="Percent 3 19 2 2 13" xfId="12920"/>
    <cellStyle name="Percent 3 19 2 2 14" xfId="12921"/>
    <cellStyle name="Percent 3 19 2 2 15" xfId="12922"/>
    <cellStyle name="Percent 3 19 2 2 16" xfId="12923"/>
    <cellStyle name="Percent 3 19 2 2 17" xfId="12924"/>
    <cellStyle name="Percent 3 19 2 2 18" xfId="12925"/>
    <cellStyle name="Percent 3 19 2 2 19" xfId="12926"/>
    <cellStyle name="Percent 3 19 2 2 2" xfId="12927"/>
    <cellStyle name="Percent 3 19 2 2 3" xfId="12928"/>
    <cellStyle name="Percent 3 19 2 2 4" xfId="12929"/>
    <cellStyle name="Percent 3 19 2 2 5" xfId="12930"/>
    <cellStyle name="Percent 3 19 2 2 6" xfId="12931"/>
    <cellStyle name="Percent 3 19 2 2 7" xfId="12932"/>
    <cellStyle name="Percent 3 19 2 2 8" xfId="12933"/>
    <cellStyle name="Percent 3 19 2 2 9" xfId="12934"/>
    <cellStyle name="Percent 3 19 2 20" xfId="12935"/>
    <cellStyle name="Percent 3 19 2 3" xfId="12936"/>
    <cellStyle name="Percent 3 19 2 4" xfId="12937"/>
    <cellStyle name="Percent 3 19 2 5" xfId="12938"/>
    <cellStyle name="Percent 3 19 2 6" xfId="12939"/>
    <cellStyle name="Percent 3 19 2 7" xfId="12940"/>
    <cellStyle name="Percent 3 19 2 8" xfId="12941"/>
    <cellStyle name="Percent 3 19 2 9" xfId="12942"/>
    <cellStyle name="Percent 3 19 20" xfId="12943"/>
    <cellStyle name="Percent 3 19 21" xfId="12944"/>
    <cellStyle name="Percent 3 19 3" xfId="12945"/>
    <cellStyle name="Percent 3 19 3 10" xfId="12946"/>
    <cellStyle name="Percent 3 19 3 11" xfId="12947"/>
    <cellStyle name="Percent 3 19 3 12" xfId="12948"/>
    <cellStyle name="Percent 3 19 3 13" xfId="12949"/>
    <cellStyle name="Percent 3 19 3 14" xfId="12950"/>
    <cellStyle name="Percent 3 19 3 15" xfId="12951"/>
    <cellStyle name="Percent 3 19 3 16" xfId="12952"/>
    <cellStyle name="Percent 3 19 3 17" xfId="12953"/>
    <cellStyle name="Percent 3 19 3 18" xfId="12954"/>
    <cellStyle name="Percent 3 19 3 19" xfId="12955"/>
    <cellStyle name="Percent 3 19 3 2" xfId="12956"/>
    <cellStyle name="Percent 3 19 3 3" xfId="12957"/>
    <cellStyle name="Percent 3 19 3 4" xfId="12958"/>
    <cellStyle name="Percent 3 19 3 5" xfId="12959"/>
    <cellStyle name="Percent 3 19 3 6" xfId="12960"/>
    <cellStyle name="Percent 3 19 3 7" xfId="12961"/>
    <cellStyle name="Percent 3 19 3 8" xfId="12962"/>
    <cellStyle name="Percent 3 19 3 9" xfId="12963"/>
    <cellStyle name="Percent 3 19 4" xfId="12964"/>
    <cellStyle name="Percent 3 19 5" xfId="12965"/>
    <cellStyle name="Percent 3 19 6" xfId="12966"/>
    <cellStyle name="Percent 3 19 7" xfId="12967"/>
    <cellStyle name="Percent 3 19 8" xfId="12968"/>
    <cellStyle name="Percent 3 19 9" xfId="12969"/>
    <cellStyle name="Percent 3 2" xfId="3"/>
    <cellStyle name="Percent 3 2 10" xfId="12970"/>
    <cellStyle name="Percent 3 2 11" xfId="12971"/>
    <cellStyle name="Percent 3 2 12" xfId="12972"/>
    <cellStyle name="Percent 3 2 13" xfId="12973"/>
    <cellStyle name="Percent 3 2 14" xfId="12974"/>
    <cellStyle name="Percent 3 2 15" xfId="12975"/>
    <cellStyle name="Percent 3 2 16" xfId="12976"/>
    <cellStyle name="Percent 3 2 17" xfId="12977"/>
    <cellStyle name="Percent 3 2 18" xfId="12978"/>
    <cellStyle name="Percent 3 2 19" xfId="12979"/>
    <cellStyle name="Percent 3 2 2" xfId="12980"/>
    <cellStyle name="Percent 3 2 2 10" xfId="12981"/>
    <cellStyle name="Percent 3 2 2 11" xfId="12982"/>
    <cellStyle name="Percent 3 2 2 12" xfId="12983"/>
    <cellStyle name="Percent 3 2 2 13" xfId="12984"/>
    <cellStyle name="Percent 3 2 2 14" xfId="12985"/>
    <cellStyle name="Percent 3 2 2 15" xfId="12986"/>
    <cellStyle name="Percent 3 2 2 16" xfId="12987"/>
    <cellStyle name="Percent 3 2 2 17" xfId="12988"/>
    <cellStyle name="Percent 3 2 2 18" xfId="12989"/>
    <cellStyle name="Percent 3 2 2 19" xfId="12990"/>
    <cellStyle name="Percent 3 2 2 2" xfId="12991"/>
    <cellStyle name="Percent 3 2 2 2 10" xfId="12992"/>
    <cellStyle name="Percent 3 2 2 2 11" xfId="12993"/>
    <cellStyle name="Percent 3 2 2 2 12" xfId="12994"/>
    <cellStyle name="Percent 3 2 2 2 13" xfId="12995"/>
    <cellStyle name="Percent 3 2 2 2 14" xfId="12996"/>
    <cellStyle name="Percent 3 2 2 2 15" xfId="12997"/>
    <cellStyle name="Percent 3 2 2 2 16" xfId="12998"/>
    <cellStyle name="Percent 3 2 2 2 17" xfId="12999"/>
    <cellStyle name="Percent 3 2 2 2 18" xfId="13000"/>
    <cellStyle name="Percent 3 2 2 2 19" xfId="13001"/>
    <cellStyle name="Percent 3 2 2 2 2" xfId="13002"/>
    <cellStyle name="Percent 3 2 2 2 3" xfId="13003"/>
    <cellStyle name="Percent 3 2 2 2 4" xfId="13004"/>
    <cellStyle name="Percent 3 2 2 2 5" xfId="13005"/>
    <cellStyle name="Percent 3 2 2 2 6" xfId="13006"/>
    <cellStyle name="Percent 3 2 2 2 7" xfId="13007"/>
    <cellStyle name="Percent 3 2 2 2 8" xfId="13008"/>
    <cellStyle name="Percent 3 2 2 2 9" xfId="13009"/>
    <cellStyle name="Percent 3 2 2 20" xfId="13010"/>
    <cellStyle name="Percent 3 2 2 3" xfId="13011"/>
    <cellStyle name="Percent 3 2 2 4" xfId="13012"/>
    <cellStyle name="Percent 3 2 2 5" xfId="13013"/>
    <cellStyle name="Percent 3 2 2 6" xfId="13014"/>
    <cellStyle name="Percent 3 2 2 7" xfId="13015"/>
    <cellStyle name="Percent 3 2 2 8" xfId="13016"/>
    <cellStyle name="Percent 3 2 2 9" xfId="13017"/>
    <cellStyle name="Percent 3 2 20" xfId="13018"/>
    <cellStyle name="Percent 3 2 21" xfId="13019"/>
    <cellStyle name="Percent 3 2 3" xfId="13020"/>
    <cellStyle name="Percent 3 2 3 10" xfId="13021"/>
    <cellStyle name="Percent 3 2 3 11" xfId="13022"/>
    <cellStyle name="Percent 3 2 3 12" xfId="13023"/>
    <cellStyle name="Percent 3 2 3 13" xfId="13024"/>
    <cellStyle name="Percent 3 2 3 14" xfId="13025"/>
    <cellStyle name="Percent 3 2 3 15" xfId="13026"/>
    <cellStyle name="Percent 3 2 3 16" xfId="13027"/>
    <cellStyle name="Percent 3 2 3 17" xfId="13028"/>
    <cellStyle name="Percent 3 2 3 18" xfId="13029"/>
    <cellStyle name="Percent 3 2 3 19" xfId="13030"/>
    <cellStyle name="Percent 3 2 3 2" xfId="13031"/>
    <cellStyle name="Percent 3 2 3 3" xfId="13032"/>
    <cellStyle name="Percent 3 2 3 4" xfId="13033"/>
    <cellStyle name="Percent 3 2 3 5" xfId="13034"/>
    <cellStyle name="Percent 3 2 3 6" xfId="13035"/>
    <cellStyle name="Percent 3 2 3 7" xfId="13036"/>
    <cellStyle name="Percent 3 2 3 8" xfId="13037"/>
    <cellStyle name="Percent 3 2 3 9" xfId="13038"/>
    <cellStyle name="Percent 3 2 4" xfId="13039"/>
    <cellStyle name="Percent 3 2 5" xfId="13040"/>
    <cellStyle name="Percent 3 2 6" xfId="13041"/>
    <cellStyle name="Percent 3 2 7" xfId="13042"/>
    <cellStyle name="Percent 3 2 8" xfId="13043"/>
    <cellStyle name="Percent 3 2 9" xfId="13044"/>
    <cellStyle name="Percent 3 20" xfId="3282"/>
    <cellStyle name="Percent 3 20 10" xfId="13045"/>
    <cellStyle name="Percent 3 20 11" xfId="13046"/>
    <cellStyle name="Percent 3 20 12" xfId="13047"/>
    <cellStyle name="Percent 3 20 13" xfId="13048"/>
    <cellStyle name="Percent 3 20 14" xfId="13049"/>
    <cellStyle name="Percent 3 20 15" xfId="13050"/>
    <cellStyle name="Percent 3 20 16" xfId="13051"/>
    <cellStyle name="Percent 3 20 17" xfId="13052"/>
    <cellStyle name="Percent 3 20 18" xfId="13053"/>
    <cellStyle name="Percent 3 20 19" xfId="13054"/>
    <cellStyle name="Percent 3 20 2" xfId="13055"/>
    <cellStyle name="Percent 3 20 2 10" xfId="13056"/>
    <cellStyle name="Percent 3 20 2 11" xfId="13057"/>
    <cellStyle name="Percent 3 20 2 12" xfId="13058"/>
    <cellStyle name="Percent 3 20 2 13" xfId="13059"/>
    <cellStyle name="Percent 3 20 2 14" xfId="13060"/>
    <cellStyle name="Percent 3 20 2 15" xfId="13061"/>
    <cellStyle name="Percent 3 20 2 16" xfId="13062"/>
    <cellStyle name="Percent 3 20 2 17" xfId="13063"/>
    <cellStyle name="Percent 3 20 2 18" xfId="13064"/>
    <cellStyle name="Percent 3 20 2 19" xfId="13065"/>
    <cellStyle name="Percent 3 20 2 2" xfId="13066"/>
    <cellStyle name="Percent 3 20 2 2 10" xfId="13067"/>
    <cellStyle name="Percent 3 20 2 2 11" xfId="13068"/>
    <cellStyle name="Percent 3 20 2 2 12" xfId="13069"/>
    <cellStyle name="Percent 3 20 2 2 13" xfId="13070"/>
    <cellStyle name="Percent 3 20 2 2 14" xfId="13071"/>
    <cellStyle name="Percent 3 20 2 2 15" xfId="13072"/>
    <cellStyle name="Percent 3 20 2 2 16" xfId="13073"/>
    <cellStyle name="Percent 3 20 2 2 17" xfId="13074"/>
    <cellStyle name="Percent 3 20 2 2 18" xfId="13075"/>
    <cellStyle name="Percent 3 20 2 2 19" xfId="13076"/>
    <cellStyle name="Percent 3 20 2 2 2" xfId="13077"/>
    <cellStyle name="Percent 3 20 2 2 3" xfId="13078"/>
    <cellStyle name="Percent 3 20 2 2 4" xfId="13079"/>
    <cellStyle name="Percent 3 20 2 2 5" xfId="13080"/>
    <cellStyle name="Percent 3 20 2 2 6" xfId="13081"/>
    <cellStyle name="Percent 3 20 2 2 7" xfId="13082"/>
    <cellStyle name="Percent 3 20 2 2 8" xfId="13083"/>
    <cellStyle name="Percent 3 20 2 2 9" xfId="13084"/>
    <cellStyle name="Percent 3 20 2 20" xfId="13085"/>
    <cellStyle name="Percent 3 20 2 3" xfId="13086"/>
    <cellStyle name="Percent 3 20 2 4" xfId="13087"/>
    <cellStyle name="Percent 3 20 2 5" xfId="13088"/>
    <cellStyle name="Percent 3 20 2 6" xfId="13089"/>
    <cellStyle name="Percent 3 20 2 7" xfId="13090"/>
    <cellStyle name="Percent 3 20 2 8" xfId="13091"/>
    <cellStyle name="Percent 3 20 2 9" xfId="13092"/>
    <cellStyle name="Percent 3 20 20" xfId="13093"/>
    <cellStyle name="Percent 3 20 21" xfId="13094"/>
    <cellStyle name="Percent 3 20 3" xfId="13095"/>
    <cellStyle name="Percent 3 20 3 10" xfId="13096"/>
    <cellStyle name="Percent 3 20 3 11" xfId="13097"/>
    <cellStyle name="Percent 3 20 3 12" xfId="13098"/>
    <cellStyle name="Percent 3 20 3 13" xfId="13099"/>
    <cellStyle name="Percent 3 20 3 14" xfId="13100"/>
    <cellStyle name="Percent 3 20 3 15" xfId="13101"/>
    <cellStyle name="Percent 3 20 3 16" xfId="13102"/>
    <cellStyle name="Percent 3 20 3 17" xfId="13103"/>
    <cellStyle name="Percent 3 20 3 18" xfId="13104"/>
    <cellStyle name="Percent 3 20 3 19" xfId="13105"/>
    <cellStyle name="Percent 3 20 3 2" xfId="13106"/>
    <cellStyle name="Percent 3 20 3 3" xfId="13107"/>
    <cellStyle name="Percent 3 20 3 4" xfId="13108"/>
    <cellStyle name="Percent 3 20 3 5" xfId="13109"/>
    <cellStyle name="Percent 3 20 3 6" xfId="13110"/>
    <cellStyle name="Percent 3 20 3 7" xfId="13111"/>
    <cellStyle name="Percent 3 20 3 8" xfId="13112"/>
    <cellStyle name="Percent 3 20 3 9" xfId="13113"/>
    <cellStyle name="Percent 3 20 4" xfId="13114"/>
    <cellStyle name="Percent 3 20 5" xfId="13115"/>
    <cellStyle name="Percent 3 20 6" xfId="13116"/>
    <cellStyle name="Percent 3 20 7" xfId="13117"/>
    <cellStyle name="Percent 3 20 8" xfId="13118"/>
    <cellStyle name="Percent 3 20 9" xfId="13119"/>
    <cellStyle name="Percent 3 21" xfId="3283"/>
    <cellStyle name="Percent 3 21 10" xfId="13120"/>
    <cellStyle name="Percent 3 21 11" xfId="13121"/>
    <cellStyle name="Percent 3 21 12" xfId="13122"/>
    <cellStyle name="Percent 3 21 13" xfId="13123"/>
    <cellStyle name="Percent 3 21 14" xfId="13124"/>
    <cellStyle name="Percent 3 21 15" xfId="13125"/>
    <cellStyle name="Percent 3 21 16" xfId="13126"/>
    <cellStyle name="Percent 3 21 17" xfId="13127"/>
    <cellStyle name="Percent 3 21 18" xfId="13128"/>
    <cellStyle name="Percent 3 21 19" xfId="13129"/>
    <cellStyle name="Percent 3 21 2" xfId="13130"/>
    <cellStyle name="Percent 3 21 2 10" xfId="13131"/>
    <cellStyle name="Percent 3 21 2 11" xfId="13132"/>
    <cellStyle name="Percent 3 21 2 12" xfId="13133"/>
    <cellStyle name="Percent 3 21 2 13" xfId="13134"/>
    <cellStyle name="Percent 3 21 2 14" xfId="13135"/>
    <cellStyle name="Percent 3 21 2 15" xfId="13136"/>
    <cellStyle name="Percent 3 21 2 16" xfId="13137"/>
    <cellStyle name="Percent 3 21 2 17" xfId="13138"/>
    <cellStyle name="Percent 3 21 2 18" xfId="13139"/>
    <cellStyle name="Percent 3 21 2 19" xfId="13140"/>
    <cellStyle name="Percent 3 21 2 2" xfId="13141"/>
    <cellStyle name="Percent 3 21 2 2 10" xfId="13142"/>
    <cellStyle name="Percent 3 21 2 2 11" xfId="13143"/>
    <cellStyle name="Percent 3 21 2 2 12" xfId="13144"/>
    <cellStyle name="Percent 3 21 2 2 13" xfId="13145"/>
    <cellStyle name="Percent 3 21 2 2 14" xfId="13146"/>
    <cellStyle name="Percent 3 21 2 2 15" xfId="13147"/>
    <cellStyle name="Percent 3 21 2 2 16" xfId="13148"/>
    <cellStyle name="Percent 3 21 2 2 17" xfId="13149"/>
    <cellStyle name="Percent 3 21 2 2 18" xfId="13150"/>
    <cellStyle name="Percent 3 21 2 2 19" xfId="13151"/>
    <cellStyle name="Percent 3 21 2 2 2" xfId="13152"/>
    <cellStyle name="Percent 3 21 2 2 3" xfId="13153"/>
    <cellStyle name="Percent 3 21 2 2 4" xfId="13154"/>
    <cellStyle name="Percent 3 21 2 2 5" xfId="13155"/>
    <cellStyle name="Percent 3 21 2 2 6" xfId="13156"/>
    <cellStyle name="Percent 3 21 2 2 7" xfId="13157"/>
    <cellStyle name="Percent 3 21 2 2 8" xfId="13158"/>
    <cellStyle name="Percent 3 21 2 2 9" xfId="13159"/>
    <cellStyle name="Percent 3 21 2 20" xfId="13160"/>
    <cellStyle name="Percent 3 21 2 3" xfId="13161"/>
    <cellStyle name="Percent 3 21 2 4" xfId="13162"/>
    <cellStyle name="Percent 3 21 2 5" xfId="13163"/>
    <cellStyle name="Percent 3 21 2 6" xfId="13164"/>
    <cellStyle name="Percent 3 21 2 7" xfId="13165"/>
    <cellStyle name="Percent 3 21 2 8" xfId="13166"/>
    <cellStyle name="Percent 3 21 2 9" xfId="13167"/>
    <cellStyle name="Percent 3 21 20" xfId="13168"/>
    <cellStyle name="Percent 3 21 21" xfId="13169"/>
    <cellStyle name="Percent 3 21 3" xfId="13170"/>
    <cellStyle name="Percent 3 21 3 10" xfId="13171"/>
    <cellStyle name="Percent 3 21 3 11" xfId="13172"/>
    <cellStyle name="Percent 3 21 3 12" xfId="13173"/>
    <cellStyle name="Percent 3 21 3 13" xfId="13174"/>
    <cellStyle name="Percent 3 21 3 14" xfId="13175"/>
    <cellStyle name="Percent 3 21 3 15" xfId="13176"/>
    <cellStyle name="Percent 3 21 3 16" xfId="13177"/>
    <cellStyle name="Percent 3 21 3 17" xfId="13178"/>
    <cellStyle name="Percent 3 21 3 18" xfId="13179"/>
    <cellStyle name="Percent 3 21 3 19" xfId="13180"/>
    <cellStyle name="Percent 3 21 3 2" xfId="13181"/>
    <cellStyle name="Percent 3 21 3 3" xfId="13182"/>
    <cellStyle name="Percent 3 21 3 4" xfId="13183"/>
    <cellStyle name="Percent 3 21 3 5" xfId="13184"/>
    <cellStyle name="Percent 3 21 3 6" xfId="13185"/>
    <cellStyle name="Percent 3 21 3 7" xfId="13186"/>
    <cellStyle name="Percent 3 21 3 8" xfId="13187"/>
    <cellStyle name="Percent 3 21 3 9" xfId="13188"/>
    <cellStyle name="Percent 3 21 4" xfId="13189"/>
    <cellStyle name="Percent 3 21 5" xfId="13190"/>
    <cellStyle name="Percent 3 21 6" xfId="13191"/>
    <cellStyle name="Percent 3 21 7" xfId="13192"/>
    <cellStyle name="Percent 3 21 8" xfId="13193"/>
    <cellStyle name="Percent 3 21 9" xfId="13194"/>
    <cellStyle name="Percent 3 22" xfId="3284"/>
    <cellStyle name="Percent 3 22 10" xfId="13195"/>
    <cellStyle name="Percent 3 22 11" xfId="13196"/>
    <cellStyle name="Percent 3 22 12" xfId="13197"/>
    <cellStyle name="Percent 3 22 13" xfId="13198"/>
    <cellStyle name="Percent 3 22 14" xfId="13199"/>
    <cellStyle name="Percent 3 22 15" xfId="13200"/>
    <cellStyle name="Percent 3 22 16" xfId="13201"/>
    <cellStyle name="Percent 3 22 17" xfId="13202"/>
    <cellStyle name="Percent 3 22 18" xfId="13203"/>
    <cellStyle name="Percent 3 22 19" xfId="13204"/>
    <cellStyle name="Percent 3 22 2" xfId="13205"/>
    <cellStyle name="Percent 3 22 2 10" xfId="13206"/>
    <cellStyle name="Percent 3 22 2 11" xfId="13207"/>
    <cellStyle name="Percent 3 22 2 12" xfId="13208"/>
    <cellStyle name="Percent 3 22 2 13" xfId="13209"/>
    <cellStyle name="Percent 3 22 2 14" xfId="13210"/>
    <cellStyle name="Percent 3 22 2 15" xfId="13211"/>
    <cellStyle name="Percent 3 22 2 16" xfId="13212"/>
    <cellStyle name="Percent 3 22 2 17" xfId="13213"/>
    <cellStyle name="Percent 3 22 2 18" xfId="13214"/>
    <cellStyle name="Percent 3 22 2 19" xfId="13215"/>
    <cellStyle name="Percent 3 22 2 2" xfId="13216"/>
    <cellStyle name="Percent 3 22 2 2 10" xfId="13217"/>
    <cellStyle name="Percent 3 22 2 2 11" xfId="13218"/>
    <cellStyle name="Percent 3 22 2 2 12" xfId="13219"/>
    <cellStyle name="Percent 3 22 2 2 13" xfId="13220"/>
    <cellStyle name="Percent 3 22 2 2 14" xfId="13221"/>
    <cellStyle name="Percent 3 22 2 2 15" xfId="13222"/>
    <cellStyle name="Percent 3 22 2 2 16" xfId="13223"/>
    <cellStyle name="Percent 3 22 2 2 17" xfId="13224"/>
    <cellStyle name="Percent 3 22 2 2 18" xfId="13225"/>
    <cellStyle name="Percent 3 22 2 2 19" xfId="13226"/>
    <cellStyle name="Percent 3 22 2 2 2" xfId="13227"/>
    <cellStyle name="Percent 3 22 2 2 3" xfId="13228"/>
    <cellStyle name="Percent 3 22 2 2 4" xfId="13229"/>
    <cellStyle name="Percent 3 22 2 2 5" xfId="13230"/>
    <cellStyle name="Percent 3 22 2 2 6" xfId="13231"/>
    <cellStyle name="Percent 3 22 2 2 7" xfId="13232"/>
    <cellStyle name="Percent 3 22 2 2 8" xfId="13233"/>
    <cellStyle name="Percent 3 22 2 2 9" xfId="13234"/>
    <cellStyle name="Percent 3 22 2 20" xfId="13235"/>
    <cellStyle name="Percent 3 22 2 3" xfId="13236"/>
    <cellStyle name="Percent 3 22 2 4" xfId="13237"/>
    <cellStyle name="Percent 3 22 2 5" xfId="13238"/>
    <cellStyle name="Percent 3 22 2 6" xfId="13239"/>
    <cellStyle name="Percent 3 22 2 7" xfId="13240"/>
    <cellStyle name="Percent 3 22 2 8" xfId="13241"/>
    <cellStyle name="Percent 3 22 2 9" xfId="13242"/>
    <cellStyle name="Percent 3 22 20" xfId="13243"/>
    <cellStyle name="Percent 3 22 21" xfId="13244"/>
    <cellStyle name="Percent 3 22 3" xfId="13245"/>
    <cellStyle name="Percent 3 22 3 10" xfId="13246"/>
    <cellStyle name="Percent 3 22 3 11" xfId="13247"/>
    <cellStyle name="Percent 3 22 3 12" xfId="13248"/>
    <cellStyle name="Percent 3 22 3 13" xfId="13249"/>
    <cellStyle name="Percent 3 22 3 14" xfId="13250"/>
    <cellStyle name="Percent 3 22 3 15" xfId="13251"/>
    <cellStyle name="Percent 3 22 3 16" xfId="13252"/>
    <cellStyle name="Percent 3 22 3 17" xfId="13253"/>
    <cellStyle name="Percent 3 22 3 18" xfId="13254"/>
    <cellStyle name="Percent 3 22 3 19" xfId="13255"/>
    <cellStyle name="Percent 3 22 3 2" xfId="13256"/>
    <cellStyle name="Percent 3 22 3 3" xfId="13257"/>
    <cellStyle name="Percent 3 22 3 4" xfId="13258"/>
    <cellStyle name="Percent 3 22 3 5" xfId="13259"/>
    <cellStyle name="Percent 3 22 3 6" xfId="13260"/>
    <cellStyle name="Percent 3 22 3 7" xfId="13261"/>
    <cellStyle name="Percent 3 22 3 8" xfId="13262"/>
    <cellStyle name="Percent 3 22 3 9" xfId="13263"/>
    <cellStyle name="Percent 3 22 4" xfId="13264"/>
    <cellStyle name="Percent 3 22 5" xfId="13265"/>
    <cellStyle name="Percent 3 22 6" xfId="13266"/>
    <cellStyle name="Percent 3 22 7" xfId="13267"/>
    <cellStyle name="Percent 3 22 8" xfId="13268"/>
    <cellStyle name="Percent 3 22 9" xfId="13269"/>
    <cellStyle name="Percent 3 23" xfId="3285"/>
    <cellStyle name="Percent 3 23 10" xfId="13270"/>
    <cellStyle name="Percent 3 23 11" xfId="13271"/>
    <cellStyle name="Percent 3 23 12" xfId="13272"/>
    <cellStyle name="Percent 3 23 13" xfId="13273"/>
    <cellStyle name="Percent 3 23 14" xfId="13274"/>
    <cellStyle name="Percent 3 23 15" xfId="13275"/>
    <cellStyle name="Percent 3 23 16" xfId="13276"/>
    <cellStyle name="Percent 3 23 17" xfId="13277"/>
    <cellStyle name="Percent 3 23 18" xfId="13278"/>
    <cellStyle name="Percent 3 23 19" xfId="13279"/>
    <cellStyle name="Percent 3 23 2" xfId="13280"/>
    <cellStyle name="Percent 3 23 2 10" xfId="13281"/>
    <cellStyle name="Percent 3 23 2 11" xfId="13282"/>
    <cellStyle name="Percent 3 23 2 12" xfId="13283"/>
    <cellStyle name="Percent 3 23 2 13" xfId="13284"/>
    <cellStyle name="Percent 3 23 2 14" xfId="13285"/>
    <cellStyle name="Percent 3 23 2 15" xfId="13286"/>
    <cellStyle name="Percent 3 23 2 16" xfId="13287"/>
    <cellStyle name="Percent 3 23 2 17" xfId="13288"/>
    <cellStyle name="Percent 3 23 2 18" xfId="13289"/>
    <cellStyle name="Percent 3 23 2 19" xfId="13290"/>
    <cellStyle name="Percent 3 23 2 2" xfId="13291"/>
    <cellStyle name="Percent 3 23 2 2 10" xfId="13292"/>
    <cellStyle name="Percent 3 23 2 2 11" xfId="13293"/>
    <cellStyle name="Percent 3 23 2 2 12" xfId="13294"/>
    <cellStyle name="Percent 3 23 2 2 13" xfId="13295"/>
    <cellStyle name="Percent 3 23 2 2 14" xfId="13296"/>
    <cellStyle name="Percent 3 23 2 2 15" xfId="13297"/>
    <cellStyle name="Percent 3 23 2 2 16" xfId="13298"/>
    <cellStyle name="Percent 3 23 2 2 17" xfId="13299"/>
    <cellStyle name="Percent 3 23 2 2 18" xfId="13300"/>
    <cellStyle name="Percent 3 23 2 2 19" xfId="13301"/>
    <cellStyle name="Percent 3 23 2 2 2" xfId="13302"/>
    <cellStyle name="Percent 3 23 2 2 3" xfId="13303"/>
    <cellStyle name="Percent 3 23 2 2 4" xfId="13304"/>
    <cellStyle name="Percent 3 23 2 2 5" xfId="13305"/>
    <cellStyle name="Percent 3 23 2 2 6" xfId="13306"/>
    <cellStyle name="Percent 3 23 2 2 7" xfId="13307"/>
    <cellStyle name="Percent 3 23 2 2 8" xfId="13308"/>
    <cellStyle name="Percent 3 23 2 2 9" xfId="13309"/>
    <cellStyle name="Percent 3 23 2 20" xfId="13310"/>
    <cellStyle name="Percent 3 23 2 3" xfId="13311"/>
    <cellStyle name="Percent 3 23 2 4" xfId="13312"/>
    <cellStyle name="Percent 3 23 2 5" xfId="13313"/>
    <cellStyle name="Percent 3 23 2 6" xfId="13314"/>
    <cellStyle name="Percent 3 23 2 7" xfId="13315"/>
    <cellStyle name="Percent 3 23 2 8" xfId="13316"/>
    <cellStyle name="Percent 3 23 2 9" xfId="13317"/>
    <cellStyle name="Percent 3 23 20" xfId="13318"/>
    <cellStyle name="Percent 3 23 21" xfId="13319"/>
    <cellStyle name="Percent 3 23 3" xfId="13320"/>
    <cellStyle name="Percent 3 23 3 10" xfId="13321"/>
    <cellStyle name="Percent 3 23 3 11" xfId="13322"/>
    <cellStyle name="Percent 3 23 3 12" xfId="13323"/>
    <cellStyle name="Percent 3 23 3 13" xfId="13324"/>
    <cellStyle name="Percent 3 23 3 14" xfId="13325"/>
    <cellStyle name="Percent 3 23 3 15" xfId="13326"/>
    <cellStyle name="Percent 3 23 3 16" xfId="13327"/>
    <cellStyle name="Percent 3 23 3 17" xfId="13328"/>
    <cellStyle name="Percent 3 23 3 18" xfId="13329"/>
    <cellStyle name="Percent 3 23 3 19" xfId="13330"/>
    <cellStyle name="Percent 3 23 3 2" xfId="13331"/>
    <cellStyle name="Percent 3 23 3 3" xfId="13332"/>
    <cellStyle name="Percent 3 23 3 4" xfId="13333"/>
    <cellStyle name="Percent 3 23 3 5" xfId="13334"/>
    <cellStyle name="Percent 3 23 3 6" xfId="13335"/>
    <cellStyle name="Percent 3 23 3 7" xfId="13336"/>
    <cellStyle name="Percent 3 23 3 8" xfId="13337"/>
    <cellStyle name="Percent 3 23 3 9" xfId="13338"/>
    <cellStyle name="Percent 3 23 4" xfId="13339"/>
    <cellStyle name="Percent 3 23 5" xfId="13340"/>
    <cellStyle name="Percent 3 23 6" xfId="13341"/>
    <cellStyle name="Percent 3 23 7" xfId="13342"/>
    <cellStyle name="Percent 3 23 8" xfId="13343"/>
    <cellStyle name="Percent 3 23 9" xfId="13344"/>
    <cellStyle name="Percent 3 24" xfId="3286"/>
    <cellStyle name="Percent 3 24 10" xfId="13345"/>
    <cellStyle name="Percent 3 24 11" xfId="13346"/>
    <cellStyle name="Percent 3 24 12" xfId="13347"/>
    <cellStyle name="Percent 3 24 13" xfId="13348"/>
    <cellStyle name="Percent 3 24 14" xfId="13349"/>
    <cellStyle name="Percent 3 24 15" xfId="13350"/>
    <cellStyle name="Percent 3 24 16" xfId="13351"/>
    <cellStyle name="Percent 3 24 17" xfId="13352"/>
    <cellStyle name="Percent 3 24 18" xfId="13353"/>
    <cellStyle name="Percent 3 24 19" xfId="13354"/>
    <cellStyle name="Percent 3 24 2" xfId="13355"/>
    <cellStyle name="Percent 3 24 2 10" xfId="13356"/>
    <cellStyle name="Percent 3 24 2 11" xfId="13357"/>
    <cellStyle name="Percent 3 24 2 12" xfId="13358"/>
    <cellStyle name="Percent 3 24 2 13" xfId="13359"/>
    <cellStyle name="Percent 3 24 2 14" xfId="13360"/>
    <cellStyle name="Percent 3 24 2 15" xfId="13361"/>
    <cellStyle name="Percent 3 24 2 16" xfId="13362"/>
    <cellStyle name="Percent 3 24 2 17" xfId="13363"/>
    <cellStyle name="Percent 3 24 2 18" xfId="13364"/>
    <cellStyle name="Percent 3 24 2 19" xfId="13365"/>
    <cellStyle name="Percent 3 24 2 2" xfId="13366"/>
    <cellStyle name="Percent 3 24 2 2 10" xfId="13367"/>
    <cellStyle name="Percent 3 24 2 2 11" xfId="13368"/>
    <cellStyle name="Percent 3 24 2 2 12" xfId="13369"/>
    <cellStyle name="Percent 3 24 2 2 13" xfId="13370"/>
    <cellStyle name="Percent 3 24 2 2 14" xfId="13371"/>
    <cellStyle name="Percent 3 24 2 2 15" xfId="13372"/>
    <cellStyle name="Percent 3 24 2 2 16" xfId="13373"/>
    <cellStyle name="Percent 3 24 2 2 17" xfId="13374"/>
    <cellStyle name="Percent 3 24 2 2 18" xfId="13375"/>
    <cellStyle name="Percent 3 24 2 2 19" xfId="13376"/>
    <cellStyle name="Percent 3 24 2 2 2" xfId="13377"/>
    <cellStyle name="Percent 3 24 2 2 3" xfId="13378"/>
    <cellStyle name="Percent 3 24 2 2 4" xfId="13379"/>
    <cellStyle name="Percent 3 24 2 2 5" xfId="13380"/>
    <cellStyle name="Percent 3 24 2 2 6" xfId="13381"/>
    <cellStyle name="Percent 3 24 2 2 7" xfId="13382"/>
    <cellStyle name="Percent 3 24 2 2 8" xfId="13383"/>
    <cellStyle name="Percent 3 24 2 2 9" xfId="13384"/>
    <cellStyle name="Percent 3 24 2 20" xfId="13385"/>
    <cellStyle name="Percent 3 24 2 3" xfId="13386"/>
    <cellStyle name="Percent 3 24 2 4" xfId="13387"/>
    <cellStyle name="Percent 3 24 2 5" xfId="13388"/>
    <cellStyle name="Percent 3 24 2 6" xfId="13389"/>
    <cellStyle name="Percent 3 24 2 7" xfId="13390"/>
    <cellStyle name="Percent 3 24 2 8" xfId="13391"/>
    <cellStyle name="Percent 3 24 2 9" xfId="13392"/>
    <cellStyle name="Percent 3 24 20" xfId="13393"/>
    <cellStyle name="Percent 3 24 21" xfId="13394"/>
    <cellStyle name="Percent 3 24 3" xfId="13395"/>
    <cellStyle name="Percent 3 24 3 10" xfId="13396"/>
    <cellStyle name="Percent 3 24 3 11" xfId="13397"/>
    <cellStyle name="Percent 3 24 3 12" xfId="13398"/>
    <cellStyle name="Percent 3 24 3 13" xfId="13399"/>
    <cellStyle name="Percent 3 24 3 14" xfId="13400"/>
    <cellStyle name="Percent 3 24 3 15" xfId="13401"/>
    <cellStyle name="Percent 3 24 3 16" xfId="13402"/>
    <cellStyle name="Percent 3 24 3 17" xfId="13403"/>
    <cellStyle name="Percent 3 24 3 18" xfId="13404"/>
    <cellStyle name="Percent 3 24 3 19" xfId="13405"/>
    <cellStyle name="Percent 3 24 3 2" xfId="13406"/>
    <cellStyle name="Percent 3 24 3 3" xfId="13407"/>
    <cellStyle name="Percent 3 24 3 4" xfId="13408"/>
    <cellStyle name="Percent 3 24 3 5" xfId="13409"/>
    <cellStyle name="Percent 3 24 3 6" xfId="13410"/>
    <cellStyle name="Percent 3 24 3 7" xfId="13411"/>
    <cellStyle name="Percent 3 24 3 8" xfId="13412"/>
    <cellStyle name="Percent 3 24 3 9" xfId="13413"/>
    <cellStyle name="Percent 3 24 4" xfId="13414"/>
    <cellStyle name="Percent 3 24 5" xfId="13415"/>
    <cellStyle name="Percent 3 24 6" xfId="13416"/>
    <cellStyle name="Percent 3 24 7" xfId="13417"/>
    <cellStyle name="Percent 3 24 8" xfId="13418"/>
    <cellStyle name="Percent 3 24 9" xfId="13419"/>
    <cellStyle name="Percent 3 25" xfId="3287"/>
    <cellStyle name="Percent 3 25 10" xfId="13420"/>
    <cellStyle name="Percent 3 25 11" xfId="13421"/>
    <cellStyle name="Percent 3 25 12" xfId="13422"/>
    <cellStyle name="Percent 3 25 13" xfId="13423"/>
    <cellStyle name="Percent 3 25 14" xfId="13424"/>
    <cellStyle name="Percent 3 25 15" xfId="13425"/>
    <cellStyle name="Percent 3 25 16" xfId="13426"/>
    <cellStyle name="Percent 3 25 17" xfId="13427"/>
    <cellStyle name="Percent 3 25 18" xfId="13428"/>
    <cellStyle name="Percent 3 25 19" xfId="13429"/>
    <cellStyle name="Percent 3 25 2" xfId="13430"/>
    <cellStyle name="Percent 3 25 2 10" xfId="13431"/>
    <cellStyle name="Percent 3 25 2 11" xfId="13432"/>
    <cellStyle name="Percent 3 25 2 12" xfId="13433"/>
    <cellStyle name="Percent 3 25 2 13" xfId="13434"/>
    <cellStyle name="Percent 3 25 2 14" xfId="13435"/>
    <cellStyle name="Percent 3 25 2 15" xfId="13436"/>
    <cellStyle name="Percent 3 25 2 16" xfId="13437"/>
    <cellStyle name="Percent 3 25 2 17" xfId="13438"/>
    <cellStyle name="Percent 3 25 2 18" xfId="13439"/>
    <cellStyle name="Percent 3 25 2 19" xfId="13440"/>
    <cellStyle name="Percent 3 25 2 2" xfId="13441"/>
    <cellStyle name="Percent 3 25 2 2 10" xfId="13442"/>
    <cellStyle name="Percent 3 25 2 2 11" xfId="13443"/>
    <cellStyle name="Percent 3 25 2 2 12" xfId="13444"/>
    <cellStyle name="Percent 3 25 2 2 13" xfId="13445"/>
    <cellStyle name="Percent 3 25 2 2 14" xfId="13446"/>
    <cellStyle name="Percent 3 25 2 2 15" xfId="13447"/>
    <cellStyle name="Percent 3 25 2 2 16" xfId="13448"/>
    <cellStyle name="Percent 3 25 2 2 17" xfId="13449"/>
    <cellStyle name="Percent 3 25 2 2 18" xfId="13450"/>
    <cellStyle name="Percent 3 25 2 2 19" xfId="13451"/>
    <cellStyle name="Percent 3 25 2 2 2" xfId="13452"/>
    <cellStyle name="Percent 3 25 2 2 3" xfId="13453"/>
    <cellStyle name="Percent 3 25 2 2 4" xfId="13454"/>
    <cellStyle name="Percent 3 25 2 2 5" xfId="13455"/>
    <cellStyle name="Percent 3 25 2 2 6" xfId="13456"/>
    <cellStyle name="Percent 3 25 2 2 7" xfId="13457"/>
    <cellStyle name="Percent 3 25 2 2 8" xfId="13458"/>
    <cellStyle name="Percent 3 25 2 2 9" xfId="13459"/>
    <cellStyle name="Percent 3 25 2 20" xfId="13460"/>
    <cellStyle name="Percent 3 25 2 3" xfId="13461"/>
    <cellStyle name="Percent 3 25 2 4" xfId="13462"/>
    <cellStyle name="Percent 3 25 2 5" xfId="13463"/>
    <cellStyle name="Percent 3 25 2 6" xfId="13464"/>
    <cellStyle name="Percent 3 25 2 7" xfId="13465"/>
    <cellStyle name="Percent 3 25 2 8" xfId="13466"/>
    <cellStyle name="Percent 3 25 2 9" xfId="13467"/>
    <cellStyle name="Percent 3 25 20" xfId="13468"/>
    <cellStyle name="Percent 3 25 21" xfId="13469"/>
    <cellStyle name="Percent 3 25 3" xfId="13470"/>
    <cellStyle name="Percent 3 25 3 10" xfId="13471"/>
    <cellStyle name="Percent 3 25 3 11" xfId="13472"/>
    <cellStyle name="Percent 3 25 3 12" xfId="13473"/>
    <cellStyle name="Percent 3 25 3 13" xfId="13474"/>
    <cellStyle name="Percent 3 25 3 14" xfId="13475"/>
    <cellStyle name="Percent 3 25 3 15" xfId="13476"/>
    <cellStyle name="Percent 3 25 3 16" xfId="13477"/>
    <cellStyle name="Percent 3 25 3 17" xfId="13478"/>
    <cellStyle name="Percent 3 25 3 18" xfId="13479"/>
    <cellStyle name="Percent 3 25 3 19" xfId="13480"/>
    <cellStyle name="Percent 3 25 3 2" xfId="13481"/>
    <cellStyle name="Percent 3 25 3 3" xfId="13482"/>
    <cellStyle name="Percent 3 25 3 4" xfId="13483"/>
    <cellStyle name="Percent 3 25 3 5" xfId="13484"/>
    <cellStyle name="Percent 3 25 3 6" xfId="13485"/>
    <cellStyle name="Percent 3 25 3 7" xfId="13486"/>
    <cellStyle name="Percent 3 25 3 8" xfId="13487"/>
    <cellStyle name="Percent 3 25 3 9" xfId="13488"/>
    <cellStyle name="Percent 3 25 4" xfId="13489"/>
    <cellStyle name="Percent 3 25 5" xfId="13490"/>
    <cellStyle name="Percent 3 25 6" xfId="13491"/>
    <cellStyle name="Percent 3 25 7" xfId="13492"/>
    <cellStyle name="Percent 3 25 8" xfId="13493"/>
    <cellStyle name="Percent 3 25 9" xfId="13494"/>
    <cellStyle name="Percent 3 26" xfId="3288"/>
    <cellStyle name="Percent 3 26 10" xfId="13495"/>
    <cellStyle name="Percent 3 26 11" xfId="13496"/>
    <cellStyle name="Percent 3 26 12" xfId="13497"/>
    <cellStyle name="Percent 3 26 13" xfId="13498"/>
    <cellStyle name="Percent 3 26 14" xfId="13499"/>
    <cellStyle name="Percent 3 26 15" xfId="13500"/>
    <cellStyle name="Percent 3 26 16" xfId="13501"/>
    <cellStyle name="Percent 3 26 17" xfId="13502"/>
    <cellStyle name="Percent 3 26 18" xfId="13503"/>
    <cellStyle name="Percent 3 26 19" xfId="13504"/>
    <cellStyle name="Percent 3 26 2" xfId="13505"/>
    <cellStyle name="Percent 3 26 2 10" xfId="13506"/>
    <cellStyle name="Percent 3 26 2 11" xfId="13507"/>
    <cellStyle name="Percent 3 26 2 12" xfId="13508"/>
    <cellStyle name="Percent 3 26 2 13" xfId="13509"/>
    <cellStyle name="Percent 3 26 2 14" xfId="13510"/>
    <cellStyle name="Percent 3 26 2 15" xfId="13511"/>
    <cellStyle name="Percent 3 26 2 16" xfId="13512"/>
    <cellStyle name="Percent 3 26 2 17" xfId="13513"/>
    <cellStyle name="Percent 3 26 2 18" xfId="13514"/>
    <cellStyle name="Percent 3 26 2 19" xfId="13515"/>
    <cellStyle name="Percent 3 26 2 2" xfId="13516"/>
    <cellStyle name="Percent 3 26 2 2 10" xfId="13517"/>
    <cellStyle name="Percent 3 26 2 2 11" xfId="13518"/>
    <cellStyle name="Percent 3 26 2 2 12" xfId="13519"/>
    <cellStyle name="Percent 3 26 2 2 13" xfId="13520"/>
    <cellStyle name="Percent 3 26 2 2 14" xfId="13521"/>
    <cellStyle name="Percent 3 26 2 2 15" xfId="13522"/>
    <cellStyle name="Percent 3 26 2 2 16" xfId="13523"/>
    <cellStyle name="Percent 3 26 2 2 17" xfId="13524"/>
    <cellStyle name="Percent 3 26 2 2 18" xfId="13525"/>
    <cellStyle name="Percent 3 26 2 2 19" xfId="13526"/>
    <cellStyle name="Percent 3 26 2 2 2" xfId="13527"/>
    <cellStyle name="Percent 3 26 2 2 3" xfId="13528"/>
    <cellStyle name="Percent 3 26 2 2 4" xfId="13529"/>
    <cellStyle name="Percent 3 26 2 2 5" xfId="13530"/>
    <cellStyle name="Percent 3 26 2 2 6" xfId="13531"/>
    <cellStyle name="Percent 3 26 2 2 7" xfId="13532"/>
    <cellStyle name="Percent 3 26 2 2 8" xfId="13533"/>
    <cellStyle name="Percent 3 26 2 2 9" xfId="13534"/>
    <cellStyle name="Percent 3 26 2 20" xfId="13535"/>
    <cellStyle name="Percent 3 26 2 3" xfId="13536"/>
    <cellStyle name="Percent 3 26 2 4" xfId="13537"/>
    <cellStyle name="Percent 3 26 2 5" xfId="13538"/>
    <cellStyle name="Percent 3 26 2 6" xfId="13539"/>
    <cellStyle name="Percent 3 26 2 7" xfId="13540"/>
    <cellStyle name="Percent 3 26 2 8" xfId="13541"/>
    <cellStyle name="Percent 3 26 2 9" xfId="13542"/>
    <cellStyle name="Percent 3 26 20" xfId="13543"/>
    <cellStyle name="Percent 3 26 21" xfId="13544"/>
    <cellStyle name="Percent 3 26 3" xfId="13545"/>
    <cellStyle name="Percent 3 26 3 10" xfId="13546"/>
    <cellStyle name="Percent 3 26 3 11" xfId="13547"/>
    <cellStyle name="Percent 3 26 3 12" xfId="13548"/>
    <cellStyle name="Percent 3 26 3 13" xfId="13549"/>
    <cellStyle name="Percent 3 26 3 14" xfId="13550"/>
    <cellStyle name="Percent 3 26 3 15" xfId="13551"/>
    <cellStyle name="Percent 3 26 3 16" xfId="13552"/>
    <cellStyle name="Percent 3 26 3 17" xfId="13553"/>
    <cellStyle name="Percent 3 26 3 18" xfId="13554"/>
    <cellStyle name="Percent 3 26 3 19" xfId="13555"/>
    <cellStyle name="Percent 3 26 3 2" xfId="13556"/>
    <cellStyle name="Percent 3 26 3 3" xfId="13557"/>
    <cellStyle name="Percent 3 26 3 4" xfId="13558"/>
    <cellStyle name="Percent 3 26 3 5" xfId="13559"/>
    <cellStyle name="Percent 3 26 3 6" xfId="13560"/>
    <cellStyle name="Percent 3 26 3 7" xfId="13561"/>
    <cellStyle name="Percent 3 26 3 8" xfId="13562"/>
    <cellStyle name="Percent 3 26 3 9" xfId="13563"/>
    <cellStyle name="Percent 3 26 4" xfId="13564"/>
    <cellStyle name="Percent 3 26 5" xfId="13565"/>
    <cellStyle name="Percent 3 26 6" xfId="13566"/>
    <cellStyle name="Percent 3 26 7" xfId="13567"/>
    <cellStyle name="Percent 3 26 8" xfId="13568"/>
    <cellStyle name="Percent 3 26 9" xfId="13569"/>
    <cellStyle name="Percent 3 27" xfId="3289"/>
    <cellStyle name="Percent 3 27 10" xfId="13570"/>
    <cellStyle name="Percent 3 27 11" xfId="13571"/>
    <cellStyle name="Percent 3 27 12" xfId="13572"/>
    <cellStyle name="Percent 3 27 13" xfId="13573"/>
    <cellStyle name="Percent 3 27 14" xfId="13574"/>
    <cellStyle name="Percent 3 27 15" xfId="13575"/>
    <cellStyle name="Percent 3 27 16" xfId="13576"/>
    <cellStyle name="Percent 3 27 17" xfId="13577"/>
    <cellStyle name="Percent 3 27 18" xfId="13578"/>
    <cellStyle name="Percent 3 27 19" xfId="13579"/>
    <cellStyle name="Percent 3 27 2" xfId="13580"/>
    <cellStyle name="Percent 3 27 2 10" xfId="13581"/>
    <cellStyle name="Percent 3 27 2 11" xfId="13582"/>
    <cellStyle name="Percent 3 27 2 12" xfId="13583"/>
    <cellStyle name="Percent 3 27 2 13" xfId="13584"/>
    <cellStyle name="Percent 3 27 2 14" xfId="13585"/>
    <cellStyle name="Percent 3 27 2 15" xfId="13586"/>
    <cellStyle name="Percent 3 27 2 16" xfId="13587"/>
    <cellStyle name="Percent 3 27 2 17" xfId="13588"/>
    <cellStyle name="Percent 3 27 2 18" xfId="13589"/>
    <cellStyle name="Percent 3 27 2 19" xfId="13590"/>
    <cellStyle name="Percent 3 27 2 2" xfId="13591"/>
    <cellStyle name="Percent 3 27 2 2 10" xfId="13592"/>
    <cellStyle name="Percent 3 27 2 2 11" xfId="13593"/>
    <cellStyle name="Percent 3 27 2 2 12" xfId="13594"/>
    <cellStyle name="Percent 3 27 2 2 13" xfId="13595"/>
    <cellStyle name="Percent 3 27 2 2 14" xfId="13596"/>
    <cellStyle name="Percent 3 27 2 2 15" xfId="13597"/>
    <cellStyle name="Percent 3 27 2 2 16" xfId="13598"/>
    <cellStyle name="Percent 3 27 2 2 17" xfId="13599"/>
    <cellStyle name="Percent 3 27 2 2 18" xfId="13600"/>
    <cellStyle name="Percent 3 27 2 2 19" xfId="13601"/>
    <cellStyle name="Percent 3 27 2 2 2" xfId="13602"/>
    <cellStyle name="Percent 3 27 2 2 3" xfId="13603"/>
    <cellStyle name="Percent 3 27 2 2 4" xfId="13604"/>
    <cellStyle name="Percent 3 27 2 2 5" xfId="13605"/>
    <cellStyle name="Percent 3 27 2 2 6" xfId="13606"/>
    <cellStyle name="Percent 3 27 2 2 7" xfId="13607"/>
    <cellStyle name="Percent 3 27 2 2 8" xfId="13608"/>
    <cellStyle name="Percent 3 27 2 2 9" xfId="13609"/>
    <cellStyle name="Percent 3 27 2 20" xfId="13610"/>
    <cellStyle name="Percent 3 27 2 3" xfId="13611"/>
    <cellStyle name="Percent 3 27 2 4" xfId="13612"/>
    <cellStyle name="Percent 3 27 2 5" xfId="13613"/>
    <cellStyle name="Percent 3 27 2 6" xfId="13614"/>
    <cellStyle name="Percent 3 27 2 7" xfId="13615"/>
    <cellStyle name="Percent 3 27 2 8" xfId="13616"/>
    <cellStyle name="Percent 3 27 2 9" xfId="13617"/>
    <cellStyle name="Percent 3 27 20" xfId="13618"/>
    <cellStyle name="Percent 3 27 21" xfId="13619"/>
    <cellStyle name="Percent 3 27 3" xfId="13620"/>
    <cellStyle name="Percent 3 27 3 10" xfId="13621"/>
    <cellStyle name="Percent 3 27 3 11" xfId="13622"/>
    <cellStyle name="Percent 3 27 3 12" xfId="13623"/>
    <cellStyle name="Percent 3 27 3 13" xfId="13624"/>
    <cellStyle name="Percent 3 27 3 14" xfId="13625"/>
    <cellStyle name="Percent 3 27 3 15" xfId="13626"/>
    <cellStyle name="Percent 3 27 3 16" xfId="13627"/>
    <cellStyle name="Percent 3 27 3 17" xfId="13628"/>
    <cellStyle name="Percent 3 27 3 18" xfId="13629"/>
    <cellStyle name="Percent 3 27 3 19" xfId="13630"/>
    <cellStyle name="Percent 3 27 3 2" xfId="13631"/>
    <cellStyle name="Percent 3 27 3 3" xfId="13632"/>
    <cellStyle name="Percent 3 27 3 4" xfId="13633"/>
    <cellStyle name="Percent 3 27 3 5" xfId="13634"/>
    <cellStyle name="Percent 3 27 3 6" xfId="13635"/>
    <cellStyle name="Percent 3 27 3 7" xfId="13636"/>
    <cellStyle name="Percent 3 27 3 8" xfId="13637"/>
    <cellStyle name="Percent 3 27 3 9" xfId="13638"/>
    <cellStyle name="Percent 3 27 4" xfId="13639"/>
    <cellStyle name="Percent 3 27 5" xfId="13640"/>
    <cellStyle name="Percent 3 27 6" xfId="13641"/>
    <cellStyle name="Percent 3 27 7" xfId="13642"/>
    <cellStyle name="Percent 3 27 8" xfId="13643"/>
    <cellStyle name="Percent 3 27 9" xfId="13644"/>
    <cellStyle name="Percent 3 28" xfId="3290"/>
    <cellStyle name="Percent 3 28 10" xfId="13645"/>
    <cellStyle name="Percent 3 28 11" xfId="13646"/>
    <cellStyle name="Percent 3 28 12" xfId="13647"/>
    <cellStyle name="Percent 3 28 13" xfId="13648"/>
    <cellStyle name="Percent 3 28 14" xfId="13649"/>
    <cellStyle name="Percent 3 28 15" xfId="13650"/>
    <cellStyle name="Percent 3 28 16" xfId="13651"/>
    <cellStyle name="Percent 3 28 17" xfId="13652"/>
    <cellStyle name="Percent 3 28 18" xfId="13653"/>
    <cellStyle name="Percent 3 28 19" xfId="13654"/>
    <cellStyle name="Percent 3 28 2" xfId="13655"/>
    <cellStyle name="Percent 3 28 2 10" xfId="13656"/>
    <cellStyle name="Percent 3 28 2 11" xfId="13657"/>
    <cellStyle name="Percent 3 28 2 12" xfId="13658"/>
    <cellStyle name="Percent 3 28 2 13" xfId="13659"/>
    <cellStyle name="Percent 3 28 2 14" xfId="13660"/>
    <cellStyle name="Percent 3 28 2 15" xfId="13661"/>
    <cellStyle name="Percent 3 28 2 16" xfId="13662"/>
    <cellStyle name="Percent 3 28 2 17" xfId="13663"/>
    <cellStyle name="Percent 3 28 2 18" xfId="13664"/>
    <cellStyle name="Percent 3 28 2 19" xfId="13665"/>
    <cellStyle name="Percent 3 28 2 2" xfId="13666"/>
    <cellStyle name="Percent 3 28 2 2 10" xfId="13667"/>
    <cellStyle name="Percent 3 28 2 2 11" xfId="13668"/>
    <cellStyle name="Percent 3 28 2 2 12" xfId="13669"/>
    <cellStyle name="Percent 3 28 2 2 13" xfId="13670"/>
    <cellStyle name="Percent 3 28 2 2 14" xfId="13671"/>
    <cellStyle name="Percent 3 28 2 2 15" xfId="13672"/>
    <cellStyle name="Percent 3 28 2 2 16" xfId="13673"/>
    <cellStyle name="Percent 3 28 2 2 17" xfId="13674"/>
    <cellStyle name="Percent 3 28 2 2 18" xfId="13675"/>
    <cellStyle name="Percent 3 28 2 2 19" xfId="13676"/>
    <cellStyle name="Percent 3 28 2 2 2" xfId="13677"/>
    <cellStyle name="Percent 3 28 2 2 3" xfId="13678"/>
    <cellStyle name="Percent 3 28 2 2 4" xfId="13679"/>
    <cellStyle name="Percent 3 28 2 2 5" xfId="13680"/>
    <cellStyle name="Percent 3 28 2 2 6" xfId="13681"/>
    <cellStyle name="Percent 3 28 2 2 7" xfId="13682"/>
    <cellStyle name="Percent 3 28 2 2 8" xfId="13683"/>
    <cellStyle name="Percent 3 28 2 2 9" xfId="13684"/>
    <cellStyle name="Percent 3 28 2 20" xfId="13685"/>
    <cellStyle name="Percent 3 28 2 3" xfId="13686"/>
    <cellStyle name="Percent 3 28 2 4" xfId="13687"/>
    <cellStyle name="Percent 3 28 2 5" xfId="13688"/>
    <cellStyle name="Percent 3 28 2 6" xfId="13689"/>
    <cellStyle name="Percent 3 28 2 7" xfId="13690"/>
    <cellStyle name="Percent 3 28 2 8" xfId="13691"/>
    <cellStyle name="Percent 3 28 2 9" xfId="13692"/>
    <cellStyle name="Percent 3 28 20" xfId="13693"/>
    <cellStyle name="Percent 3 28 21" xfId="13694"/>
    <cellStyle name="Percent 3 28 3" xfId="13695"/>
    <cellStyle name="Percent 3 28 3 10" xfId="13696"/>
    <cellStyle name="Percent 3 28 3 11" xfId="13697"/>
    <cellStyle name="Percent 3 28 3 12" xfId="13698"/>
    <cellStyle name="Percent 3 28 3 13" xfId="13699"/>
    <cellStyle name="Percent 3 28 3 14" xfId="13700"/>
    <cellStyle name="Percent 3 28 3 15" xfId="13701"/>
    <cellStyle name="Percent 3 28 3 16" xfId="13702"/>
    <cellStyle name="Percent 3 28 3 17" xfId="13703"/>
    <cellStyle name="Percent 3 28 3 18" xfId="13704"/>
    <cellStyle name="Percent 3 28 3 19" xfId="13705"/>
    <cellStyle name="Percent 3 28 3 2" xfId="13706"/>
    <cellStyle name="Percent 3 28 3 3" xfId="13707"/>
    <cellStyle name="Percent 3 28 3 4" xfId="13708"/>
    <cellStyle name="Percent 3 28 3 5" xfId="13709"/>
    <cellStyle name="Percent 3 28 3 6" xfId="13710"/>
    <cellStyle name="Percent 3 28 3 7" xfId="13711"/>
    <cellStyle name="Percent 3 28 3 8" xfId="13712"/>
    <cellStyle name="Percent 3 28 3 9" xfId="13713"/>
    <cellStyle name="Percent 3 28 4" xfId="13714"/>
    <cellStyle name="Percent 3 28 5" xfId="13715"/>
    <cellStyle name="Percent 3 28 6" xfId="13716"/>
    <cellStyle name="Percent 3 28 7" xfId="13717"/>
    <cellStyle name="Percent 3 28 8" xfId="13718"/>
    <cellStyle name="Percent 3 28 9" xfId="13719"/>
    <cellStyle name="Percent 3 29" xfId="3291"/>
    <cellStyle name="Percent 3 29 10" xfId="13720"/>
    <cellStyle name="Percent 3 29 11" xfId="13721"/>
    <cellStyle name="Percent 3 29 12" xfId="13722"/>
    <cellStyle name="Percent 3 29 13" xfId="13723"/>
    <cellStyle name="Percent 3 29 14" xfId="13724"/>
    <cellStyle name="Percent 3 29 15" xfId="13725"/>
    <cellStyle name="Percent 3 29 16" xfId="13726"/>
    <cellStyle name="Percent 3 29 17" xfId="13727"/>
    <cellStyle name="Percent 3 29 18" xfId="13728"/>
    <cellStyle name="Percent 3 29 19" xfId="13729"/>
    <cellStyle name="Percent 3 29 2" xfId="13730"/>
    <cellStyle name="Percent 3 29 2 10" xfId="13731"/>
    <cellStyle name="Percent 3 29 2 11" xfId="13732"/>
    <cellStyle name="Percent 3 29 2 12" xfId="13733"/>
    <cellStyle name="Percent 3 29 2 13" xfId="13734"/>
    <cellStyle name="Percent 3 29 2 14" xfId="13735"/>
    <cellStyle name="Percent 3 29 2 15" xfId="13736"/>
    <cellStyle name="Percent 3 29 2 16" xfId="13737"/>
    <cellStyle name="Percent 3 29 2 17" xfId="13738"/>
    <cellStyle name="Percent 3 29 2 18" xfId="13739"/>
    <cellStyle name="Percent 3 29 2 19" xfId="13740"/>
    <cellStyle name="Percent 3 29 2 2" xfId="13741"/>
    <cellStyle name="Percent 3 29 2 2 10" xfId="13742"/>
    <cellStyle name="Percent 3 29 2 2 11" xfId="13743"/>
    <cellStyle name="Percent 3 29 2 2 12" xfId="13744"/>
    <cellStyle name="Percent 3 29 2 2 13" xfId="13745"/>
    <cellStyle name="Percent 3 29 2 2 14" xfId="13746"/>
    <cellStyle name="Percent 3 29 2 2 15" xfId="13747"/>
    <cellStyle name="Percent 3 29 2 2 16" xfId="13748"/>
    <cellStyle name="Percent 3 29 2 2 17" xfId="13749"/>
    <cellStyle name="Percent 3 29 2 2 18" xfId="13750"/>
    <cellStyle name="Percent 3 29 2 2 19" xfId="13751"/>
    <cellStyle name="Percent 3 29 2 2 2" xfId="13752"/>
    <cellStyle name="Percent 3 29 2 2 3" xfId="13753"/>
    <cellStyle name="Percent 3 29 2 2 4" xfId="13754"/>
    <cellStyle name="Percent 3 29 2 2 5" xfId="13755"/>
    <cellStyle name="Percent 3 29 2 2 6" xfId="13756"/>
    <cellStyle name="Percent 3 29 2 2 7" xfId="13757"/>
    <cellStyle name="Percent 3 29 2 2 8" xfId="13758"/>
    <cellStyle name="Percent 3 29 2 2 9" xfId="13759"/>
    <cellStyle name="Percent 3 29 2 20" xfId="13760"/>
    <cellStyle name="Percent 3 29 2 3" xfId="13761"/>
    <cellStyle name="Percent 3 29 2 4" xfId="13762"/>
    <cellStyle name="Percent 3 29 2 5" xfId="13763"/>
    <cellStyle name="Percent 3 29 2 6" xfId="13764"/>
    <cellStyle name="Percent 3 29 2 7" xfId="13765"/>
    <cellStyle name="Percent 3 29 2 8" xfId="13766"/>
    <cellStyle name="Percent 3 29 2 9" xfId="13767"/>
    <cellStyle name="Percent 3 29 20" xfId="13768"/>
    <cellStyle name="Percent 3 29 21" xfId="13769"/>
    <cellStyle name="Percent 3 29 3" xfId="13770"/>
    <cellStyle name="Percent 3 29 3 10" xfId="13771"/>
    <cellStyle name="Percent 3 29 3 11" xfId="13772"/>
    <cellStyle name="Percent 3 29 3 12" xfId="13773"/>
    <cellStyle name="Percent 3 29 3 13" xfId="13774"/>
    <cellStyle name="Percent 3 29 3 14" xfId="13775"/>
    <cellStyle name="Percent 3 29 3 15" xfId="13776"/>
    <cellStyle name="Percent 3 29 3 16" xfId="13777"/>
    <cellStyle name="Percent 3 29 3 17" xfId="13778"/>
    <cellStyle name="Percent 3 29 3 18" xfId="13779"/>
    <cellStyle name="Percent 3 29 3 19" xfId="13780"/>
    <cellStyle name="Percent 3 29 3 2" xfId="13781"/>
    <cellStyle name="Percent 3 29 3 3" xfId="13782"/>
    <cellStyle name="Percent 3 29 3 4" xfId="13783"/>
    <cellStyle name="Percent 3 29 3 5" xfId="13784"/>
    <cellStyle name="Percent 3 29 3 6" xfId="13785"/>
    <cellStyle name="Percent 3 29 3 7" xfId="13786"/>
    <cellStyle name="Percent 3 29 3 8" xfId="13787"/>
    <cellStyle name="Percent 3 29 3 9" xfId="13788"/>
    <cellStyle name="Percent 3 29 4" xfId="13789"/>
    <cellStyle name="Percent 3 29 5" xfId="13790"/>
    <cellStyle name="Percent 3 29 6" xfId="13791"/>
    <cellStyle name="Percent 3 29 7" xfId="13792"/>
    <cellStyle name="Percent 3 29 8" xfId="13793"/>
    <cellStyle name="Percent 3 29 9" xfId="13794"/>
    <cellStyle name="Percent 3 3" xfId="28"/>
    <cellStyle name="Percent 3 3 10" xfId="3292"/>
    <cellStyle name="Percent 3 3 11" xfId="3293"/>
    <cellStyle name="Percent 3 3 12" xfId="3294"/>
    <cellStyle name="Percent 3 3 13" xfId="3295"/>
    <cellStyle name="Percent 3 3 14" xfId="13795"/>
    <cellStyle name="Percent 3 3 14 10" xfId="13796"/>
    <cellStyle name="Percent 3 3 14 11" xfId="13797"/>
    <cellStyle name="Percent 3 3 14 12" xfId="13798"/>
    <cellStyle name="Percent 3 3 14 13" xfId="13799"/>
    <cellStyle name="Percent 3 3 14 14" xfId="13800"/>
    <cellStyle name="Percent 3 3 14 15" xfId="13801"/>
    <cellStyle name="Percent 3 3 14 16" xfId="13802"/>
    <cellStyle name="Percent 3 3 14 17" xfId="13803"/>
    <cellStyle name="Percent 3 3 14 18" xfId="13804"/>
    <cellStyle name="Percent 3 3 14 19" xfId="13805"/>
    <cellStyle name="Percent 3 3 14 2" xfId="13806"/>
    <cellStyle name="Percent 3 3 14 2 10" xfId="13807"/>
    <cellStyle name="Percent 3 3 14 2 11" xfId="13808"/>
    <cellStyle name="Percent 3 3 14 2 12" xfId="13809"/>
    <cellStyle name="Percent 3 3 14 2 13" xfId="13810"/>
    <cellStyle name="Percent 3 3 14 2 14" xfId="13811"/>
    <cellStyle name="Percent 3 3 14 2 15" xfId="13812"/>
    <cellStyle name="Percent 3 3 14 2 16" xfId="13813"/>
    <cellStyle name="Percent 3 3 14 2 17" xfId="13814"/>
    <cellStyle name="Percent 3 3 14 2 18" xfId="13815"/>
    <cellStyle name="Percent 3 3 14 2 19" xfId="13816"/>
    <cellStyle name="Percent 3 3 14 2 2" xfId="13817"/>
    <cellStyle name="Percent 3 3 14 2 3" xfId="13818"/>
    <cellStyle name="Percent 3 3 14 2 4" xfId="13819"/>
    <cellStyle name="Percent 3 3 14 2 5" xfId="13820"/>
    <cellStyle name="Percent 3 3 14 2 6" xfId="13821"/>
    <cellStyle name="Percent 3 3 14 2 7" xfId="13822"/>
    <cellStyle name="Percent 3 3 14 2 8" xfId="13823"/>
    <cellStyle name="Percent 3 3 14 2 9" xfId="13824"/>
    <cellStyle name="Percent 3 3 14 20" xfId="13825"/>
    <cellStyle name="Percent 3 3 14 3" xfId="13826"/>
    <cellStyle name="Percent 3 3 14 4" xfId="13827"/>
    <cellStyle name="Percent 3 3 14 5" xfId="13828"/>
    <cellStyle name="Percent 3 3 14 6" xfId="13829"/>
    <cellStyle name="Percent 3 3 14 7" xfId="13830"/>
    <cellStyle name="Percent 3 3 14 8" xfId="13831"/>
    <cellStyle name="Percent 3 3 14 9" xfId="13832"/>
    <cellStyle name="Percent 3 3 15" xfId="13833"/>
    <cellStyle name="Percent 3 3 15 10" xfId="13834"/>
    <cellStyle name="Percent 3 3 15 11" xfId="13835"/>
    <cellStyle name="Percent 3 3 15 12" xfId="13836"/>
    <cellStyle name="Percent 3 3 15 13" xfId="13837"/>
    <cellStyle name="Percent 3 3 15 14" xfId="13838"/>
    <cellStyle name="Percent 3 3 15 15" xfId="13839"/>
    <cellStyle name="Percent 3 3 15 16" xfId="13840"/>
    <cellStyle name="Percent 3 3 15 17" xfId="13841"/>
    <cellStyle name="Percent 3 3 15 18" xfId="13842"/>
    <cellStyle name="Percent 3 3 15 19" xfId="13843"/>
    <cellStyle name="Percent 3 3 15 2" xfId="13844"/>
    <cellStyle name="Percent 3 3 15 3" xfId="13845"/>
    <cellStyle name="Percent 3 3 15 4" xfId="13846"/>
    <cellStyle name="Percent 3 3 15 5" xfId="13847"/>
    <cellStyle name="Percent 3 3 15 6" xfId="13848"/>
    <cellStyle name="Percent 3 3 15 7" xfId="13849"/>
    <cellStyle name="Percent 3 3 15 8" xfId="13850"/>
    <cellStyle name="Percent 3 3 15 9" xfId="13851"/>
    <cellStyle name="Percent 3 3 16" xfId="13852"/>
    <cellStyle name="Percent 3 3 17" xfId="13853"/>
    <cellStyle name="Percent 3 3 18" xfId="13854"/>
    <cellStyle name="Percent 3 3 19" xfId="13855"/>
    <cellStyle name="Percent 3 3 2" xfId="3296"/>
    <cellStyle name="Percent 3 3 20" xfId="13856"/>
    <cellStyle name="Percent 3 3 21" xfId="13857"/>
    <cellStyle name="Percent 3 3 22" xfId="13858"/>
    <cellStyle name="Percent 3 3 23" xfId="13859"/>
    <cellStyle name="Percent 3 3 24" xfId="13860"/>
    <cellStyle name="Percent 3 3 25" xfId="13861"/>
    <cellStyle name="Percent 3 3 26" xfId="13862"/>
    <cellStyle name="Percent 3 3 27" xfId="13863"/>
    <cellStyle name="Percent 3 3 28" xfId="13864"/>
    <cellStyle name="Percent 3 3 29" xfId="13865"/>
    <cellStyle name="Percent 3 3 3" xfId="3297"/>
    <cellStyle name="Percent 3 3 30" xfId="13866"/>
    <cellStyle name="Percent 3 3 31" xfId="13867"/>
    <cellStyle name="Percent 3 3 32" xfId="13868"/>
    <cellStyle name="Percent 3 3 33" xfId="13869"/>
    <cellStyle name="Percent 3 3 4" xfId="3298"/>
    <cellStyle name="Percent 3 3 5" xfId="3299"/>
    <cellStyle name="Percent 3 3 6" xfId="3300"/>
    <cellStyle name="Percent 3 3 7" xfId="3301"/>
    <cellStyle name="Percent 3 3 8" xfId="3302"/>
    <cellStyle name="Percent 3 3 9" xfId="3303"/>
    <cellStyle name="Percent 3 30" xfId="3304"/>
    <cellStyle name="Percent 3 30 10" xfId="13870"/>
    <cellStyle name="Percent 3 30 11" xfId="13871"/>
    <cellStyle name="Percent 3 30 12" xfId="13872"/>
    <cellStyle name="Percent 3 30 13" xfId="13873"/>
    <cellStyle name="Percent 3 30 14" xfId="13874"/>
    <cellStyle name="Percent 3 30 15" xfId="13875"/>
    <cellStyle name="Percent 3 30 16" xfId="13876"/>
    <cellStyle name="Percent 3 30 17" xfId="13877"/>
    <cellStyle name="Percent 3 30 18" xfId="13878"/>
    <cellStyle name="Percent 3 30 19" xfId="13879"/>
    <cellStyle name="Percent 3 30 2" xfId="13880"/>
    <cellStyle name="Percent 3 30 2 10" xfId="13881"/>
    <cellStyle name="Percent 3 30 2 11" xfId="13882"/>
    <cellStyle name="Percent 3 30 2 12" xfId="13883"/>
    <cellStyle name="Percent 3 30 2 13" xfId="13884"/>
    <cellStyle name="Percent 3 30 2 14" xfId="13885"/>
    <cellStyle name="Percent 3 30 2 15" xfId="13886"/>
    <cellStyle name="Percent 3 30 2 16" xfId="13887"/>
    <cellStyle name="Percent 3 30 2 17" xfId="13888"/>
    <cellStyle name="Percent 3 30 2 18" xfId="13889"/>
    <cellStyle name="Percent 3 30 2 19" xfId="13890"/>
    <cellStyle name="Percent 3 30 2 2" xfId="13891"/>
    <cellStyle name="Percent 3 30 2 2 10" xfId="13892"/>
    <cellStyle name="Percent 3 30 2 2 11" xfId="13893"/>
    <cellStyle name="Percent 3 30 2 2 12" xfId="13894"/>
    <cellStyle name="Percent 3 30 2 2 13" xfId="13895"/>
    <cellStyle name="Percent 3 30 2 2 14" xfId="13896"/>
    <cellStyle name="Percent 3 30 2 2 15" xfId="13897"/>
    <cellStyle name="Percent 3 30 2 2 16" xfId="13898"/>
    <cellStyle name="Percent 3 30 2 2 17" xfId="13899"/>
    <cellStyle name="Percent 3 30 2 2 18" xfId="13900"/>
    <cellStyle name="Percent 3 30 2 2 19" xfId="13901"/>
    <cellStyle name="Percent 3 30 2 2 2" xfId="13902"/>
    <cellStyle name="Percent 3 30 2 2 3" xfId="13903"/>
    <cellStyle name="Percent 3 30 2 2 4" xfId="13904"/>
    <cellStyle name="Percent 3 30 2 2 5" xfId="13905"/>
    <cellStyle name="Percent 3 30 2 2 6" xfId="13906"/>
    <cellStyle name="Percent 3 30 2 2 7" xfId="13907"/>
    <cellStyle name="Percent 3 30 2 2 8" xfId="13908"/>
    <cellStyle name="Percent 3 30 2 2 9" xfId="13909"/>
    <cellStyle name="Percent 3 30 2 20" xfId="13910"/>
    <cellStyle name="Percent 3 30 2 3" xfId="13911"/>
    <cellStyle name="Percent 3 30 2 4" xfId="13912"/>
    <cellStyle name="Percent 3 30 2 5" xfId="13913"/>
    <cellStyle name="Percent 3 30 2 6" xfId="13914"/>
    <cellStyle name="Percent 3 30 2 7" xfId="13915"/>
    <cellStyle name="Percent 3 30 2 8" xfId="13916"/>
    <cellStyle name="Percent 3 30 2 9" xfId="13917"/>
    <cellStyle name="Percent 3 30 20" xfId="13918"/>
    <cellStyle name="Percent 3 30 21" xfId="13919"/>
    <cellStyle name="Percent 3 30 3" xfId="13920"/>
    <cellStyle name="Percent 3 30 3 10" xfId="13921"/>
    <cellStyle name="Percent 3 30 3 11" xfId="13922"/>
    <cellStyle name="Percent 3 30 3 12" xfId="13923"/>
    <cellStyle name="Percent 3 30 3 13" xfId="13924"/>
    <cellStyle name="Percent 3 30 3 14" xfId="13925"/>
    <cellStyle name="Percent 3 30 3 15" xfId="13926"/>
    <cellStyle name="Percent 3 30 3 16" xfId="13927"/>
    <cellStyle name="Percent 3 30 3 17" xfId="13928"/>
    <cellStyle name="Percent 3 30 3 18" xfId="13929"/>
    <cellStyle name="Percent 3 30 3 19" xfId="13930"/>
    <cellStyle name="Percent 3 30 3 2" xfId="13931"/>
    <cellStyle name="Percent 3 30 3 3" xfId="13932"/>
    <cellStyle name="Percent 3 30 3 4" xfId="13933"/>
    <cellStyle name="Percent 3 30 3 5" xfId="13934"/>
    <cellStyle name="Percent 3 30 3 6" xfId="13935"/>
    <cellStyle name="Percent 3 30 3 7" xfId="13936"/>
    <cellStyle name="Percent 3 30 3 8" xfId="13937"/>
    <cellStyle name="Percent 3 30 3 9" xfId="13938"/>
    <cellStyle name="Percent 3 30 4" xfId="13939"/>
    <cellStyle name="Percent 3 30 5" xfId="13940"/>
    <cellStyle name="Percent 3 30 6" xfId="13941"/>
    <cellStyle name="Percent 3 30 7" xfId="13942"/>
    <cellStyle name="Percent 3 30 8" xfId="13943"/>
    <cellStyle name="Percent 3 30 9" xfId="13944"/>
    <cellStyle name="Percent 3 31" xfId="3305"/>
    <cellStyle name="Percent 3 31 10" xfId="13945"/>
    <cellStyle name="Percent 3 31 11" xfId="13946"/>
    <cellStyle name="Percent 3 31 12" xfId="13947"/>
    <cellStyle name="Percent 3 31 13" xfId="13948"/>
    <cellStyle name="Percent 3 31 14" xfId="13949"/>
    <cellStyle name="Percent 3 31 15" xfId="13950"/>
    <cellStyle name="Percent 3 31 16" xfId="13951"/>
    <cellStyle name="Percent 3 31 17" xfId="13952"/>
    <cellStyle name="Percent 3 31 18" xfId="13953"/>
    <cellStyle name="Percent 3 31 19" xfId="13954"/>
    <cellStyle name="Percent 3 31 2" xfId="13955"/>
    <cellStyle name="Percent 3 31 2 10" xfId="13956"/>
    <cellStyle name="Percent 3 31 2 11" xfId="13957"/>
    <cellStyle name="Percent 3 31 2 12" xfId="13958"/>
    <cellStyle name="Percent 3 31 2 13" xfId="13959"/>
    <cellStyle name="Percent 3 31 2 14" xfId="13960"/>
    <cellStyle name="Percent 3 31 2 15" xfId="13961"/>
    <cellStyle name="Percent 3 31 2 16" xfId="13962"/>
    <cellStyle name="Percent 3 31 2 17" xfId="13963"/>
    <cellStyle name="Percent 3 31 2 18" xfId="13964"/>
    <cellStyle name="Percent 3 31 2 19" xfId="13965"/>
    <cellStyle name="Percent 3 31 2 2" xfId="13966"/>
    <cellStyle name="Percent 3 31 2 2 10" xfId="13967"/>
    <cellStyle name="Percent 3 31 2 2 11" xfId="13968"/>
    <cellStyle name="Percent 3 31 2 2 12" xfId="13969"/>
    <cellStyle name="Percent 3 31 2 2 13" xfId="13970"/>
    <cellStyle name="Percent 3 31 2 2 14" xfId="13971"/>
    <cellStyle name="Percent 3 31 2 2 15" xfId="13972"/>
    <cellStyle name="Percent 3 31 2 2 16" xfId="13973"/>
    <cellStyle name="Percent 3 31 2 2 17" xfId="13974"/>
    <cellStyle name="Percent 3 31 2 2 18" xfId="13975"/>
    <cellStyle name="Percent 3 31 2 2 19" xfId="13976"/>
    <cellStyle name="Percent 3 31 2 2 2" xfId="13977"/>
    <cellStyle name="Percent 3 31 2 2 3" xfId="13978"/>
    <cellStyle name="Percent 3 31 2 2 4" xfId="13979"/>
    <cellStyle name="Percent 3 31 2 2 5" xfId="13980"/>
    <cellStyle name="Percent 3 31 2 2 6" xfId="13981"/>
    <cellStyle name="Percent 3 31 2 2 7" xfId="13982"/>
    <cellStyle name="Percent 3 31 2 2 8" xfId="13983"/>
    <cellStyle name="Percent 3 31 2 2 9" xfId="13984"/>
    <cellStyle name="Percent 3 31 2 20" xfId="13985"/>
    <cellStyle name="Percent 3 31 2 3" xfId="13986"/>
    <cellStyle name="Percent 3 31 2 4" xfId="13987"/>
    <cellStyle name="Percent 3 31 2 5" xfId="13988"/>
    <cellStyle name="Percent 3 31 2 6" xfId="13989"/>
    <cellStyle name="Percent 3 31 2 7" xfId="13990"/>
    <cellStyle name="Percent 3 31 2 8" xfId="13991"/>
    <cellStyle name="Percent 3 31 2 9" xfId="13992"/>
    <cellStyle name="Percent 3 31 20" xfId="13993"/>
    <cellStyle name="Percent 3 31 21" xfId="13994"/>
    <cellStyle name="Percent 3 31 3" xfId="13995"/>
    <cellStyle name="Percent 3 31 3 10" xfId="13996"/>
    <cellStyle name="Percent 3 31 3 11" xfId="13997"/>
    <cellStyle name="Percent 3 31 3 12" xfId="13998"/>
    <cellStyle name="Percent 3 31 3 13" xfId="13999"/>
    <cellStyle name="Percent 3 31 3 14" xfId="14000"/>
    <cellStyle name="Percent 3 31 3 15" xfId="14001"/>
    <cellStyle name="Percent 3 31 3 16" xfId="14002"/>
    <cellStyle name="Percent 3 31 3 17" xfId="14003"/>
    <cellStyle name="Percent 3 31 3 18" xfId="14004"/>
    <cellStyle name="Percent 3 31 3 19" xfId="14005"/>
    <cellStyle name="Percent 3 31 3 2" xfId="14006"/>
    <cellStyle name="Percent 3 31 3 3" xfId="14007"/>
    <cellStyle name="Percent 3 31 3 4" xfId="14008"/>
    <cellStyle name="Percent 3 31 3 5" xfId="14009"/>
    <cellStyle name="Percent 3 31 3 6" xfId="14010"/>
    <cellStyle name="Percent 3 31 3 7" xfId="14011"/>
    <cellStyle name="Percent 3 31 3 8" xfId="14012"/>
    <cellStyle name="Percent 3 31 3 9" xfId="14013"/>
    <cellStyle name="Percent 3 31 4" xfId="14014"/>
    <cellStyle name="Percent 3 31 5" xfId="14015"/>
    <cellStyle name="Percent 3 31 6" xfId="14016"/>
    <cellStyle name="Percent 3 31 7" xfId="14017"/>
    <cellStyle name="Percent 3 31 8" xfId="14018"/>
    <cellStyle name="Percent 3 31 9" xfId="14019"/>
    <cellStyle name="Percent 3 32" xfId="3306"/>
    <cellStyle name="Percent 3 32 10" xfId="14020"/>
    <cellStyle name="Percent 3 32 11" xfId="14021"/>
    <cellStyle name="Percent 3 32 12" xfId="14022"/>
    <cellStyle name="Percent 3 32 13" xfId="14023"/>
    <cellStyle name="Percent 3 32 14" xfId="14024"/>
    <cellStyle name="Percent 3 32 15" xfId="14025"/>
    <cellStyle name="Percent 3 32 16" xfId="14026"/>
    <cellStyle name="Percent 3 32 17" xfId="14027"/>
    <cellStyle name="Percent 3 32 18" xfId="14028"/>
    <cellStyle name="Percent 3 32 19" xfId="14029"/>
    <cellStyle name="Percent 3 32 2" xfId="14030"/>
    <cellStyle name="Percent 3 32 2 10" xfId="14031"/>
    <cellStyle name="Percent 3 32 2 11" xfId="14032"/>
    <cellStyle name="Percent 3 32 2 12" xfId="14033"/>
    <cellStyle name="Percent 3 32 2 13" xfId="14034"/>
    <cellStyle name="Percent 3 32 2 14" xfId="14035"/>
    <cellStyle name="Percent 3 32 2 15" xfId="14036"/>
    <cellStyle name="Percent 3 32 2 16" xfId="14037"/>
    <cellStyle name="Percent 3 32 2 17" xfId="14038"/>
    <cellStyle name="Percent 3 32 2 18" xfId="14039"/>
    <cellStyle name="Percent 3 32 2 19" xfId="14040"/>
    <cellStyle name="Percent 3 32 2 2" xfId="14041"/>
    <cellStyle name="Percent 3 32 2 2 10" xfId="14042"/>
    <cellStyle name="Percent 3 32 2 2 11" xfId="14043"/>
    <cellStyle name="Percent 3 32 2 2 12" xfId="14044"/>
    <cellStyle name="Percent 3 32 2 2 13" xfId="14045"/>
    <cellStyle name="Percent 3 32 2 2 14" xfId="14046"/>
    <cellStyle name="Percent 3 32 2 2 15" xfId="14047"/>
    <cellStyle name="Percent 3 32 2 2 16" xfId="14048"/>
    <cellStyle name="Percent 3 32 2 2 17" xfId="14049"/>
    <cellStyle name="Percent 3 32 2 2 18" xfId="14050"/>
    <cellStyle name="Percent 3 32 2 2 19" xfId="14051"/>
    <cellStyle name="Percent 3 32 2 2 2" xfId="14052"/>
    <cellStyle name="Percent 3 32 2 2 3" xfId="14053"/>
    <cellStyle name="Percent 3 32 2 2 4" xfId="14054"/>
    <cellStyle name="Percent 3 32 2 2 5" xfId="14055"/>
    <cellStyle name="Percent 3 32 2 2 6" xfId="14056"/>
    <cellStyle name="Percent 3 32 2 2 7" xfId="14057"/>
    <cellStyle name="Percent 3 32 2 2 8" xfId="14058"/>
    <cellStyle name="Percent 3 32 2 2 9" xfId="14059"/>
    <cellStyle name="Percent 3 32 2 20" xfId="14060"/>
    <cellStyle name="Percent 3 32 2 3" xfId="14061"/>
    <cellStyle name="Percent 3 32 2 4" xfId="14062"/>
    <cellStyle name="Percent 3 32 2 5" xfId="14063"/>
    <cellStyle name="Percent 3 32 2 6" xfId="14064"/>
    <cellStyle name="Percent 3 32 2 7" xfId="14065"/>
    <cellStyle name="Percent 3 32 2 8" xfId="14066"/>
    <cellStyle name="Percent 3 32 2 9" xfId="14067"/>
    <cellStyle name="Percent 3 32 20" xfId="14068"/>
    <cellStyle name="Percent 3 32 21" xfId="14069"/>
    <cellStyle name="Percent 3 32 3" xfId="14070"/>
    <cellStyle name="Percent 3 32 3 10" xfId="14071"/>
    <cellStyle name="Percent 3 32 3 11" xfId="14072"/>
    <cellStyle name="Percent 3 32 3 12" xfId="14073"/>
    <cellStyle name="Percent 3 32 3 13" xfId="14074"/>
    <cellStyle name="Percent 3 32 3 14" xfId="14075"/>
    <cellStyle name="Percent 3 32 3 15" xfId="14076"/>
    <cellStyle name="Percent 3 32 3 16" xfId="14077"/>
    <cellStyle name="Percent 3 32 3 17" xfId="14078"/>
    <cellStyle name="Percent 3 32 3 18" xfId="14079"/>
    <cellStyle name="Percent 3 32 3 19" xfId="14080"/>
    <cellStyle name="Percent 3 32 3 2" xfId="14081"/>
    <cellStyle name="Percent 3 32 3 3" xfId="14082"/>
    <cellStyle name="Percent 3 32 3 4" xfId="14083"/>
    <cellStyle name="Percent 3 32 3 5" xfId="14084"/>
    <cellStyle name="Percent 3 32 3 6" xfId="14085"/>
    <cellStyle name="Percent 3 32 3 7" xfId="14086"/>
    <cellStyle name="Percent 3 32 3 8" xfId="14087"/>
    <cellStyle name="Percent 3 32 3 9" xfId="14088"/>
    <cellStyle name="Percent 3 32 4" xfId="14089"/>
    <cellStyle name="Percent 3 32 5" xfId="14090"/>
    <cellStyle name="Percent 3 32 6" xfId="14091"/>
    <cellStyle name="Percent 3 32 7" xfId="14092"/>
    <cellStyle name="Percent 3 32 8" xfId="14093"/>
    <cellStyle name="Percent 3 32 9" xfId="14094"/>
    <cellStyle name="Percent 3 33" xfId="3307"/>
    <cellStyle name="Percent 3 33 10" xfId="14095"/>
    <cellStyle name="Percent 3 33 11" xfId="14096"/>
    <cellStyle name="Percent 3 33 12" xfId="14097"/>
    <cellStyle name="Percent 3 33 13" xfId="14098"/>
    <cellStyle name="Percent 3 33 14" xfId="14099"/>
    <cellStyle name="Percent 3 33 15" xfId="14100"/>
    <cellStyle name="Percent 3 33 16" xfId="14101"/>
    <cellStyle name="Percent 3 33 17" xfId="14102"/>
    <cellStyle name="Percent 3 33 18" xfId="14103"/>
    <cellStyle name="Percent 3 33 19" xfId="14104"/>
    <cellStyle name="Percent 3 33 2" xfId="14105"/>
    <cellStyle name="Percent 3 33 2 10" xfId="14106"/>
    <cellStyle name="Percent 3 33 2 11" xfId="14107"/>
    <cellStyle name="Percent 3 33 2 12" xfId="14108"/>
    <cellStyle name="Percent 3 33 2 13" xfId="14109"/>
    <cellStyle name="Percent 3 33 2 14" xfId="14110"/>
    <cellStyle name="Percent 3 33 2 15" xfId="14111"/>
    <cellStyle name="Percent 3 33 2 16" xfId="14112"/>
    <cellStyle name="Percent 3 33 2 17" xfId="14113"/>
    <cellStyle name="Percent 3 33 2 18" xfId="14114"/>
    <cellStyle name="Percent 3 33 2 19" xfId="14115"/>
    <cellStyle name="Percent 3 33 2 2" xfId="14116"/>
    <cellStyle name="Percent 3 33 2 2 10" xfId="14117"/>
    <cellStyle name="Percent 3 33 2 2 11" xfId="14118"/>
    <cellStyle name="Percent 3 33 2 2 12" xfId="14119"/>
    <cellStyle name="Percent 3 33 2 2 13" xfId="14120"/>
    <cellStyle name="Percent 3 33 2 2 14" xfId="14121"/>
    <cellStyle name="Percent 3 33 2 2 15" xfId="14122"/>
    <cellStyle name="Percent 3 33 2 2 16" xfId="14123"/>
    <cellStyle name="Percent 3 33 2 2 17" xfId="14124"/>
    <cellStyle name="Percent 3 33 2 2 18" xfId="14125"/>
    <cellStyle name="Percent 3 33 2 2 19" xfId="14126"/>
    <cellStyle name="Percent 3 33 2 2 2" xfId="14127"/>
    <cellStyle name="Percent 3 33 2 2 3" xfId="14128"/>
    <cellStyle name="Percent 3 33 2 2 4" xfId="14129"/>
    <cellStyle name="Percent 3 33 2 2 5" xfId="14130"/>
    <cellStyle name="Percent 3 33 2 2 6" xfId="14131"/>
    <cellStyle name="Percent 3 33 2 2 7" xfId="14132"/>
    <cellStyle name="Percent 3 33 2 2 8" xfId="14133"/>
    <cellStyle name="Percent 3 33 2 2 9" xfId="14134"/>
    <cellStyle name="Percent 3 33 2 20" xfId="14135"/>
    <cellStyle name="Percent 3 33 2 3" xfId="14136"/>
    <cellStyle name="Percent 3 33 2 4" xfId="14137"/>
    <cellStyle name="Percent 3 33 2 5" xfId="14138"/>
    <cellStyle name="Percent 3 33 2 6" xfId="14139"/>
    <cellStyle name="Percent 3 33 2 7" xfId="14140"/>
    <cellStyle name="Percent 3 33 2 8" xfId="14141"/>
    <cellStyle name="Percent 3 33 2 9" xfId="14142"/>
    <cellStyle name="Percent 3 33 20" xfId="14143"/>
    <cellStyle name="Percent 3 33 21" xfId="14144"/>
    <cellStyle name="Percent 3 33 3" xfId="14145"/>
    <cellStyle name="Percent 3 33 3 10" xfId="14146"/>
    <cellStyle name="Percent 3 33 3 11" xfId="14147"/>
    <cellStyle name="Percent 3 33 3 12" xfId="14148"/>
    <cellStyle name="Percent 3 33 3 13" xfId="14149"/>
    <cellStyle name="Percent 3 33 3 14" xfId="14150"/>
    <cellStyle name="Percent 3 33 3 15" xfId="14151"/>
    <cellStyle name="Percent 3 33 3 16" xfId="14152"/>
    <cellStyle name="Percent 3 33 3 17" xfId="14153"/>
    <cellStyle name="Percent 3 33 3 18" xfId="14154"/>
    <cellStyle name="Percent 3 33 3 19" xfId="14155"/>
    <cellStyle name="Percent 3 33 3 2" xfId="14156"/>
    <cellStyle name="Percent 3 33 3 3" xfId="14157"/>
    <cellStyle name="Percent 3 33 3 4" xfId="14158"/>
    <cellStyle name="Percent 3 33 3 5" xfId="14159"/>
    <cellStyle name="Percent 3 33 3 6" xfId="14160"/>
    <cellStyle name="Percent 3 33 3 7" xfId="14161"/>
    <cellStyle name="Percent 3 33 3 8" xfId="14162"/>
    <cellStyle name="Percent 3 33 3 9" xfId="14163"/>
    <cellStyle name="Percent 3 33 4" xfId="14164"/>
    <cellStyle name="Percent 3 33 5" xfId="14165"/>
    <cellStyle name="Percent 3 33 6" xfId="14166"/>
    <cellStyle name="Percent 3 33 7" xfId="14167"/>
    <cellStyle name="Percent 3 33 8" xfId="14168"/>
    <cellStyle name="Percent 3 33 9" xfId="14169"/>
    <cellStyle name="Percent 3 34" xfId="3308"/>
    <cellStyle name="Percent 3 34 10" xfId="14170"/>
    <cellStyle name="Percent 3 34 11" xfId="14171"/>
    <cellStyle name="Percent 3 34 12" xfId="14172"/>
    <cellStyle name="Percent 3 34 13" xfId="14173"/>
    <cellStyle name="Percent 3 34 14" xfId="14174"/>
    <cellStyle name="Percent 3 34 15" xfId="14175"/>
    <cellStyle name="Percent 3 34 16" xfId="14176"/>
    <cellStyle name="Percent 3 34 17" xfId="14177"/>
    <cellStyle name="Percent 3 34 18" xfId="14178"/>
    <cellStyle name="Percent 3 34 19" xfId="14179"/>
    <cellStyle name="Percent 3 34 2" xfId="14180"/>
    <cellStyle name="Percent 3 34 2 10" xfId="14181"/>
    <cellStyle name="Percent 3 34 2 11" xfId="14182"/>
    <cellStyle name="Percent 3 34 2 12" xfId="14183"/>
    <cellStyle name="Percent 3 34 2 13" xfId="14184"/>
    <cellStyle name="Percent 3 34 2 14" xfId="14185"/>
    <cellStyle name="Percent 3 34 2 15" xfId="14186"/>
    <cellStyle name="Percent 3 34 2 16" xfId="14187"/>
    <cellStyle name="Percent 3 34 2 17" xfId="14188"/>
    <cellStyle name="Percent 3 34 2 18" xfId="14189"/>
    <cellStyle name="Percent 3 34 2 19" xfId="14190"/>
    <cellStyle name="Percent 3 34 2 2" xfId="14191"/>
    <cellStyle name="Percent 3 34 2 2 10" xfId="14192"/>
    <cellStyle name="Percent 3 34 2 2 11" xfId="14193"/>
    <cellStyle name="Percent 3 34 2 2 12" xfId="14194"/>
    <cellStyle name="Percent 3 34 2 2 13" xfId="14195"/>
    <cellStyle name="Percent 3 34 2 2 14" xfId="14196"/>
    <cellStyle name="Percent 3 34 2 2 15" xfId="14197"/>
    <cellStyle name="Percent 3 34 2 2 16" xfId="14198"/>
    <cellStyle name="Percent 3 34 2 2 17" xfId="14199"/>
    <cellStyle name="Percent 3 34 2 2 18" xfId="14200"/>
    <cellStyle name="Percent 3 34 2 2 19" xfId="14201"/>
    <cellStyle name="Percent 3 34 2 2 2" xfId="14202"/>
    <cellStyle name="Percent 3 34 2 2 3" xfId="14203"/>
    <cellStyle name="Percent 3 34 2 2 4" xfId="14204"/>
    <cellStyle name="Percent 3 34 2 2 5" xfId="14205"/>
    <cellStyle name="Percent 3 34 2 2 6" xfId="14206"/>
    <cellStyle name="Percent 3 34 2 2 7" xfId="14207"/>
    <cellStyle name="Percent 3 34 2 2 8" xfId="14208"/>
    <cellStyle name="Percent 3 34 2 2 9" xfId="14209"/>
    <cellStyle name="Percent 3 34 2 20" xfId="14210"/>
    <cellStyle name="Percent 3 34 2 3" xfId="14211"/>
    <cellStyle name="Percent 3 34 2 4" xfId="14212"/>
    <cellStyle name="Percent 3 34 2 5" xfId="14213"/>
    <cellStyle name="Percent 3 34 2 6" xfId="14214"/>
    <cellStyle name="Percent 3 34 2 7" xfId="14215"/>
    <cellStyle name="Percent 3 34 2 8" xfId="14216"/>
    <cellStyle name="Percent 3 34 2 9" xfId="14217"/>
    <cellStyle name="Percent 3 34 20" xfId="14218"/>
    <cellStyle name="Percent 3 34 21" xfId="14219"/>
    <cellStyle name="Percent 3 34 3" xfId="14220"/>
    <cellStyle name="Percent 3 34 3 10" xfId="14221"/>
    <cellStyle name="Percent 3 34 3 11" xfId="14222"/>
    <cellStyle name="Percent 3 34 3 12" xfId="14223"/>
    <cellStyle name="Percent 3 34 3 13" xfId="14224"/>
    <cellStyle name="Percent 3 34 3 14" xfId="14225"/>
    <cellStyle name="Percent 3 34 3 15" xfId="14226"/>
    <cellStyle name="Percent 3 34 3 16" xfId="14227"/>
    <cellStyle name="Percent 3 34 3 17" xfId="14228"/>
    <cellStyle name="Percent 3 34 3 18" xfId="14229"/>
    <cellStyle name="Percent 3 34 3 19" xfId="14230"/>
    <cellStyle name="Percent 3 34 3 2" xfId="14231"/>
    <cellStyle name="Percent 3 34 3 3" xfId="14232"/>
    <cellStyle name="Percent 3 34 3 4" xfId="14233"/>
    <cellStyle name="Percent 3 34 3 5" xfId="14234"/>
    <cellStyle name="Percent 3 34 3 6" xfId="14235"/>
    <cellStyle name="Percent 3 34 3 7" xfId="14236"/>
    <cellStyle name="Percent 3 34 3 8" xfId="14237"/>
    <cellStyle name="Percent 3 34 3 9" xfId="14238"/>
    <cellStyle name="Percent 3 34 4" xfId="14239"/>
    <cellStyle name="Percent 3 34 5" xfId="14240"/>
    <cellStyle name="Percent 3 34 6" xfId="14241"/>
    <cellStyle name="Percent 3 34 7" xfId="14242"/>
    <cellStyle name="Percent 3 34 8" xfId="14243"/>
    <cellStyle name="Percent 3 34 9" xfId="14244"/>
    <cellStyle name="Percent 3 35" xfId="3309"/>
    <cellStyle name="Percent 3 35 10" xfId="14245"/>
    <cellStyle name="Percent 3 35 11" xfId="14246"/>
    <cellStyle name="Percent 3 35 12" xfId="14247"/>
    <cellStyle name="Percent 3 35 13" xfId="14248"/>
    <cellStyle name="Percent 3 35 14" xfId="14249"/>
    <cellStyle name="Percent 3 35 15" xfId="14250"/>
    <cellStyle name="Percent 3 35 16" xfId="14251"/>
    <cellStyle name="Percent 3 35 17" xfId="14252"/>
    <cellStyle name="Percent 3 35 18" xfId="14253"/>
    <cellStyle name="Percent 3 35 19" xfId="14254"/>
    <cellStyle name="Percent 3 35 2" xfId="14255"/>
    <cellStyle name="Percent 3 35 2 10" xfId="14256"/>
    <cellStyle name="Percent 3 35 2 11" xfId="14257"/>
    <cellStyle name="Percent 3 35 2 12" xfId="14258"/>
    <cellStyle name="Percent 3 35 2 13" xfId="14259"/>
    <cellStyle name="Percent 3 35 2 14" xfId="14260"/>
    <cellStyle name="Percent 3 35 2 15" xfId="14261"/>
    <cellStyle name="Percent 3 35 2 16" xfId="14262"/>
    <cellStyle name="Percent 3 35 2 17" xfId="14263"/>
    <cellStyle name="Percent 3 35 2 18" xfId="14264"/>
    <cellStyle name="Percent 3 35 2 19" xfId="14265"/>
    <cellStyle name="Percent 3 35 2 2" xfId="14266"/>
    <cellStyle name="Percent 3 35 2 2 10" xfId="14267"/>
    <cellStyle name="Percent 3 35 2 2 11" xfId="14268"/>
    <cellStyle name="Percent 3 35 2 2 12" xfId="14269"/>
    <cellStyle name="Percent 3 35 2 2 13" xfId="14270"/>
    <cellStyle name="Percent 3 35 2 2 14" xfId="14271"/>
    <cellStyle name="Percent 3 35 2 2 15" xfId="14272"/>
    <cellStyle name="Percent 3 35 2 2 16" xfId="14273"/>
    <cellStyle name="Percent 3 35 2 2 17" xfId="14274"/>
    <cellStyle name="Percent 3 35 2 2 18" xfId="14275"/>
    <cellStyle name="Percent 3 35 2 2 19" xfId="14276"/>
    <cellStyle name="Percent 3 35 2 2 2" xfId="14277"/>
    <cellStyle name="Percent 3 35 2 2 3" xfId="14278"/>
    <cellStyle name="Percent 3 35 2 2 4" xfId="14279"/>
    <cellStyle name="Percent 3 35 2 2 5" xfId="14280"/>
    <cellStyle name="Percent 3 35 2 2 6" xfId="14281"/>
    <cellStyle name="Percent 3 35 2 2 7" xfId="14282"/>
    <cellStyle name="Percent 3 35 2 2 8" xfId="14283"/>
    <cellStyle name="Percent 3 35 2 2 9" xfId="14284"/>
    <cellStyle name="Percent 3 35 2 20" xfId="14285"/>
    <cellStyle name="Percent 3 35 2 3" xfId="14286"/>
    <cellStyle name="Percent 3 35 2 4" xfId="14287"/>
    <cellStyle name="Percent 3 35 2 5" xfId="14288"/>
    <cellStyle name="Percent 3 35 2 6" xfId="14289"/>
    <cellStyle name="Percent 3 35 2 7" xfId="14290"/>
    <cellStyle name="Percent 3 35 2 8" xfId="14291"/>
    <cellStyle name="Percent 3 35 2 9" xfId="14292"/>
    <cellStyle name="Percent 3 35 20" xfId="14293"/>
    <cellStyle name="Percent 3 35 21" xfId="14294"/>
    <cellStyle name="Percent 3 35 3" xfId="14295"/>
    <cellStyle name="Percent 3 35 3 10" xfId="14296"/>
    <cellStyle name="Percent 3 35 3 11" xfId="14297"/>
    <cellStyle name="Percent 3 35 3 12" xfId="14298"/>
    <cellStyle name="Percent 3 35 3 13" xfId="14299"/>
    <cellStyle name="Percent 3 35 3 14" xfId="14300"/>
    <cellStyle name="Percent 3 35 3 15" xfId="14301"/>
    <cellStyle name="Percent 3 35 3 16" xfId="14302"/>
    <cellStyle name="Percent 3 35 3 17" xfId="14303"/>
    <cellStyle name="Percent 3 35 3 18" xfId="14304"/>
    <cellStyle name="Percent 3 35 3 19" xfId="14305"/>
    <cellStyle name="Percent 3 35 3 2" xfId="14306"/>
    <cellStyle name="Percent 3 35 3 3" xfId="14307"/>
    <cellStyle name="Percent 3 35 3 4" xfId="14308"/>
    <cellStyle name="Percent 3 35 3 5" xfId="14309"/>
    <cellStyle name="Percent 3 35 3 6" xfId="14310"/>
    <cellStyle name="Percent 3 35 3 7" xfId="14311"/>
    <cellStyle name="Percent 3 35 3 8" xfId="14312"/>
    <cellStyle name="Percent 3 35 3 9" xfId="14313"/>
    <cellStyle name="Percent 3 35 4" xfId="14314"/>
    <cellStyle name="Percent 3 35 5" xfId="14315"/>
    <cellStyle name="Percent 3 35 6" xfId="14316"/>
    <cellStyle name="Percent 3 35 7" xfId="14317"/>
    <cellStyle name="Percent 3 35 8" xfId="14318"/>
    <cellStyle name="Percent 3 35 9" xfId="14319"/>
    <cellStyle name="Percent 3 36" xfId="3310"/>
    <cellStyle name="Percent 3 36 10" xfId="14320"/>
    <cellStyle name="Percent 3 36 11" xfId="14321"/>
    <cellStyle name="Percent 3 36 12" xfId="14322"/>
    <cellStyle name="Percent 3 36 13" xfId="14323"/>
    <cellStyle name="Percent 3 36 14" xfId="14324"/>
    <cellStyle name="Percent 3 36 15" xfId="14325"/>
    <cellStyle name="Percent 3 36 16" xfId="14326"/>
    <cellStyle name="Percent 3 36 17" xfId="14327"/>
    <cellStyle name="Percent 3 36 18" xfId="14328"/>
    <cellStyle name="Percent 3 36 19" xfId="14329"/>
    <cellStyle name="Percent 3 36 2" xfId="14330"/>
    <cellStyle name="Percent 3 36 2 10" xfId="14331"/>
    <cellStyle name="Percent 3 36 2 11" xfId="14332"/>
    <cellStyle name="Percent 3 36 2 12" xfId="14333"/>
    <cellStyle name="Percent 3 36 2 13" xfId="14334"/>
    <cellStyle name="Percent 3 36 2 14" xfId="14335"/>
    <cellStyle name="Percent 3 36 2 15" xfId="14336"/>
    <cellStyle name="Percent 3 36 2 16" xfId="14337"/>
    <cellStyle name="Percent 3 36 2 17" xfId="14338"/>
    <cellStyle name="Percent 3 36 2 18" xfId="14339"/>
    <cellStyle name="Percent 3 36 2 19" xfId="14340"/>
    <cellStyle name="Percent 3 36 2 2" xfId="14341"/>
    <cellStyle name="Percent 3 36 2 2 10" xfId="14342"/>
    <cellStyle name="Percent 3 36 2 2 11" xfId="14343"/>
    <cellStyle name="Percent 3 36 2 2 12" xfId="14344"/>
    <cellStyle name="Percent 3 36 2 2 13" xfId="14345"/>
    <cellStyle name="Percent 3 36 2 2 14" xfId="14346"/>
    <cellStyle name="Percent 3 36 2 2 15" xfId="14347"/>
    <cellStyle name="Percent 3 36 2 2 16" xfId="14348"/>
    <cellStyle name="Percent 3 36 2 2 17" xfId="14349"/>
    <cellStyle name="Percent 3 36 2 2 18" xfId="14350"/>
    <cellStyle name="Percent 3 36 2 2 19" xfId="14351"/>
    <cellStyle name="Percent 3 36 2 2 2" xfId="14352"/>
    <cellStyle name="Percent 3 36 2 2 3" xfId="14353"/>
    <cellStyle name="Percent 3 36 2 2 4" xfId="14354"/>
    <cellStyle name="Percent 3 36 2 2 5" xfId="14355"/>
    <cellStyle name="Percent 3 36 2 2 6" xfId="14356"/>
    <cellStyle name="Percent 3 36 2 2 7" xfId="14357"/>
    <cellStyle name="Percent 3 36 2 2 8" xfId="14358"/>
    <cellStyle name="Percent 3 36 2 2 9" xfId="14359"/>
    <cellStyle name="Percent 3 36 2 20" xfId="14360"/>
    <cellStyle name="Percent 3 36 2 3" xfId="14361"/>
    <cellStyle name="Percent 3 36 2 4" xfId="14362"/>
    <cellStyle name="Percent 3 36 2 5" xfId="14363"/>
    <cellStyle name="Percent 3 36 2 6" xfId="14364"/>
    <cellStyle name="Percent 3 36 2 7" xfId="14365"/>
    <cellStyle name="Percent 3 36 2 8" xfId="14366"/>
    <cellStyle name="Percent 3 36 2 9" xfId="14367"/>
    <cellStyle name="Percent 3 36 20" xfId="14368"/>
    <cellStyle name="Percent 3 36 21" xfId="14369"/>
    <cellStyle name="Percent 3 36 3" xfId="14370"/>
    <cellStyle name="Percent 3 36 3 10" xfId="14371"/>
    <cellStyle name="Percent 3 36 3 11" xfId="14372"/>
    <cellStyle name="Percent 3 36 3 12" xfId="14373"/>
    <cellStyle name="Percent 3 36 3 13" xfId="14374"/>
    <cellStyle name="Percent 3 36 3 14" xfId="14375"/>
    <cellStyle name="Percent 3 36 3 15" xfId="14376"/>
    <cellStyle name="Percent 3 36 3 16" xfId="14377"/>
    <cellStyle name="Percent 3 36 3 17" xfId="14378"/>
    <cellStyle name="Percent 3 36 3 18" xfId="14379"/>
    <cellStyle name="Percent 3 36 3 19" xfId="14380"/>
    <cellStyle name="Percent 3 36 3 2" xfId="14381"/>
    <cellStyle name="Percent 3 36 3 3" xfId="14382"/>
    <cellStyle name="Percent 3 36 3 4" xfId="14383"/>
    <cellStyle name="Percent 3 36 3 5" xfId="14384"/>
    <cellStyle name="Percent 3 36 3 6" xfId="14385"/>
    <cellStyle name="Percent 3 36 3 7" xfId="14386"/>
    <cellStyle name="Percent 3 36 3 8" xfId="14387"/>
    <cellStyle name="Percent 3 36 3 9" xfId="14388"/>
    <cellStyle name="Percent 3 36 4" xfId="14389"/>
    <cellStyle name="Percent 3 36 5" xfId="14390"/>
    <cellStyle name="Percent 3 36 6" xfId="14391"/>
    <cellStyle name="Percent 3 36 7" xfId="14392"/>
    <cellStyle name="Percent 3 36 8" xfId="14393"/>
    <cellStyle name="Percent 3 36 9" xfId="14394"/>
    <cellStyle name="Percent 3 37" xfId="3311"/>
    <cellStyle name="Percent 3 37 10" xfId="14395"/>
    <cellStyle name="Percent 3 37 11" xfId="14396"/>
    <cellStyle name="Percent 3 37 12" xfId="14397"/>
    <cellStyle name="Percent 3 37 13" xfId="14398"/>
    <cellStyle name="Percent 3 37 14" xfId="14399"/>
    <cellStyle name="Percent 3 37 15" xfId="14400"/>
    <cellStyle name="Percent 3 37 16" xfId="14401"/>
    <cellStyle name="Percent 3 37 17" xfId="14402"/>
    <cellStyle name="Percent 3 37 18" xfId="14403"/>
    <cellStyle name="Percent 3 37 19" xfId="14404"/>
    <cellStyle name="Percent 3 37 2" xfId="14405"/>
    <cellStyle name="Percent 3 37 2 10" xfId="14406"/>
    <cellStyle name="Percent 3 37 2 11" xfId="14407"/>
    <cellStyle name="Percent 3 37 2 12" xfId="14408"/>
    <cellStyle name="Percent 3 37 2 13" xfId="14409"/>
    <cellStyle name="Percent 3 37 2 14" xfId="14410"/>
    <cellStyle name="Percent 3 37 2 15" xfId="14411"/>
    <cellStyle name="Percent 3 37 2 16" xfId="14412"/>
    <cellStyle name="Percent 3 37 2 17" xfId="14413"/>
    <cellStyle name="Percent 3 37 2 18" xfId="14414"/>
    <cellStyle name="Percent 3 37 2 19" xfId="14415"/>
    <cellStyle name="Percent 3 37 2 2" xfId="14416"/>
    <cellStyle name="Percent 3 37 2 2 10" xfId="14417"/>
    <cellStyle name="Percent 3 37 2 2 11" xfId="14418"/>
    <cellStyle name="Percent 3 37 2 2 12" xfId="14419"/>
    <cellStyle name="Percent 3 37 2 2 13" xfId="14420"/>
    <cellStyle name="Percent 3 37 2 2 14" xfId="14421"/>
    <cellStyle name="Percent 3 37 2 2 15" xfId="14422"/>
    <cellStyle name="Percent 3 37 2 2 16" xfId="14423"/>
    <cellStyle name="Percent 3 37 2 2 17" xfId="14424"/>
    <cellStyle name="Percent 3 37 2 2 18" xfId="14425"/>
    <cellStyle name="Percent 3 37 2 2 19" xfId="14426"/>
    <cellStyle name="Percent 3 37 2 2 2" xfId="14427"/>
    <cellStyle name="Percent 3 37 2 2 3" xfId="14428"/>
    <cellStyle name="Percent 3 37 2 2 4" xfId="14429"/>
    <cellStyle name="Percent 3 37 2 2 5" xfId="14430"/>
    <cellStyle name="Percent 3 37 2 2 6" xfId="14431"/>
    <cellStyle name="Percent 3 37 2 2 7" xfId="14432"/>
    <cellStyle name="Percent 3 37 2 2 8" xfId="14433"/>
    <cellStyle name="Percent 3 37 2 2 9" xfId="14434"/>
    <cellStyle name="Percent 3 37 2 20" xfId="14435"/>
    <cellStyle name="Percent 3 37 2 3" xfId="14436"/>
    <cellStyle name="Percent 3 37 2 4" xfId="14437"/>
    <cellStyle name="Percent 3 37 2 5" xfId="14438"/>
    <cellStyle name="Percent 3 37 2 6" xfId="14439"/>
    <cellStyle name="Percent 3 37 2 7" xfId="14440"/>
    <cellStyle name="Percent 3 37 2 8" xfId="14441"/>
    <cellStyle name="Percent 3 37 2 9" xfId="14442"/>
    <cellStyle name="Percent 3 37 20" xfId="14443"/>
    <cellStyle name="Percent 3 37 21" xfId="14444"/>
    <cellStyle name="Percent 3 37 3" xfId="14445"/>
    <cellStyle name="Percent 3 37 3 10" xfId="14446"/>
    <cellStyle name="Percent 3 37 3 11" xfId="14447"/>
    <cellStyle name="Percent 3 37 3 12" xfId="14448"/>
    <cellStyle name="Percent 3 37 3 13" xfId="14449"/>
    <cellStyle name="Percent 3 37 3 14" xfId="14450"/>
    <cellStyle name="Percent 3 37 3 15" xfId="14451"/>
    <cellStyle name="Percent 3 37 3 16" xfId="14452"/>
    <cellStyle name="Percent 3 37 3 17" xfId="14453"/>
    <cellStyle name="Percent 3 37 3 18" xfId="14454"/>
    <cellStyle name="Percent 3 37 3 19" xfId="14455"/>
    <cellStyle name="Percent 3 37 3 2" xfId="14456"/>
    <cellStyle name="Percent 3 37 3 3" xfId="14457"/>
    <cellStyle name="Percent 3 37 3 4" xfId="14458"/>
    <cellStyle name="Percent 3 37 3 5" xfId="14459"/>
    <cellStyle name="Percent 3 37 3 6" xfId="14460"/>
    <cellStyle name="Percent 3 37 3 7" xfId="14461"/>
    <cellStyle name="Percent 3 37 3 8" xfId="14462"/>
    <cellStyle name="Percent 3 37 3 9" xfId="14463"/>
    <cellStyle name="Percent 3 37 4" xfId="14464"/>
    <cellStyle name="Percent 3 37 5" xfId="14465"/>
    <cellStyle name="Percent 3 37 6" xfId="14466"/>
    <cellStyle name="Percent 3 37 7" xfId="14467"/>
    <cellStyle name="Percent 3 37 8" xfId="14468"/>
    <cellStyle name="Percent 3 37 9" xfId="14469"/>
    <cellStyle name="Percent 3 38" xfId="3312"/>
    <cellStyle name="Percent 3 38 10" xfId="14470"/>
    <cellStyle name="Percent 3 38 11" xfId="14471"/>
    <cellStyle name="Percent 3 38 12" xfId="14472"/>
    <cellStyle name="Percent 3 38 13" xfId="14473"/>
    <cellStyle name="Percent 3 38 14" xfId="14474"/>
    <cellStyle name="Percent 3 38 15" xfId="14475"/>
    <cellStyle name="Percent 3 38 16" xfId="14476"/>
    <cellStyle name="Percent 3 38 17" xfId="14477"/>
    <cellStyle name="Percent 3 38 18" xfId="14478"/>
    <cellStyle name="Percent 3 38 19" xfId="14479"/>
    <cellStyle name="Percent 3 38 2" xfId="14480"/>
    <cellStyle name="Percent 3 38 2 10" xfId="14481"/>
    <cellStyle name="Percent 3 38 2 11" xfId="14482"/>
    <cellStyle name="Percent 3 38 2 12" xfId="14483"/>
    <cellStyle name="Percent 3 38 2 13" xfId="14484"/>
    <cellStyle name="Percent 3 38 2 14" xfId="14485"/>
    <cellStyle name="Percent 3 38 2 15" xfId="14486"/>
    <cellStyle name="Percent 3 38 2 16" xfId="14487"/>
    <cellStyle name="Percent 3 38 2 17" xfId="14488"/>
    <cellStyle name="Percent 3 38 2 18" xfId="14489"/>
    <cellStyle name="Percent 3 38 2 19" xfId="14490"/>
    <cellStyle name="Percent 3 38 2 2" xfId="14491"/>
    <cellStyle name="Percent 3 38 2 2 10" xfId="14492"/>
    <cellStyle name="Percent 3 38 2 2 11" xfId="14493"/>
    <cellStyle name="Percent 3 38 2 2 12" xfId="14494"/>
    <cellStyle name="Percent 3 38 2 2 13" xfId="14495"/>
    <cellStyle name="Percent 3 38 2 2 14" xfId="14496"/>
    <cellStyle name="Percent 3 38 2 2 15" xfId="14497"/>
    <cellStyle name="Percent 3 38 2 2 16" xfId="14498"/>
    <cellStyle name="Percent 3 38 2 2 17" xfId="14499"/>
    <cellStyle name="Percent 3 38 2 2 18" xfId="14500"/>
    <cellStyle name="Percent 3 38 2 2 19" xfId="14501"/>
    <cellStyle name="Percent 3 38 2 2 2" xfId="14502"/>
    <cellStyle name="Percent 3 38 2 2 3" xfId="14503"/>
    <cellStyle name="Percent 3 38 2 2 4" xfId="14504"/>
    <cellStyle name="Percent 3 38 2 2 5" xfId="14505"/>
    <cellStyle name="Percent 3 38 2 2 6" xfId="14506"/>
    <cellStyle name="Percent 3 38 2 2 7" xfId="14507"/>
    <cellStyle name="Percent 3 38 2 2 8" xfId="14508"/>
    <cellStyle name="Percent 3 38 2 2 9" xfId="14509"/>
    <cellStyle name="Percent 3 38 2 20" xfId="14510"/>
    <cellStyle name="Percent 3 38 2 3" xfId="14511"/>
    <cellStyle name="Percent 3 38 2 4" xfId="14512"/>
    <cellStyle name="Percent 3 38 2 5" xfId="14513"/>
    <cellStyle name="Percent 3 38 2 6" xfId="14514"/>
    <cellStyle name="Percent 3 38 2 7" xfId="14515"/>
    <cellStyle name="Percent 3 38 2 8" xfId="14516"/>
    <cellStyle name="Percent 3 38 2 9" xfId="14517"/>
    <cellStyle name="Percent 3 38 20" xfId="14518"/>
    <cellStyle name="Percent 3 38 21" xfId="14519"/>
    <cellStyle name="Percent 3 38 3" xfId="14520"/>
    <cellStyle name="Percent 3 38 3 10" xfId="14521"/>
    <cellStyle name="Percent 3 38 3 11" xfId="14522"/>
    <cellStyle name="Percent 3 38 3 12" xfId="14523"/>
    <cellStyle name="Percent 3 38 3 13" xfId="14524"/>
    <cellStyle name="Percent 3 38 3 14" xfId="14525"/>
    <cellStyle name="Percent 3 38 3 15" xfId="14526"/>
    <cellStyle name="Percent 3 38 3 16" xfId="14527"/>
    <cellStyle name="Percent 3 38 3 17" xfId="14528"/>
    <cellStyle name="Percent 3 38 3 18" xfId="14529"/>
    <cellStyle name="Percent 3 38 3 19" xfId="14530"/>
    <cellStyle name="Percent 3 38 3 2" xfId="14531"/>
    <cellStyle name="Percent 3 38 3 3" xfId="14532"/>
    <cellStyle name="Percent 3 38 3 4" xfId="14533"/>
    <cellStyle name="Percent 3 38 3 5" xfId="14534"/>
    <cellStyle name="Percent 3 38 3 6" xfId="14535"/>
    <cellStyle name="Percent 3 38 3 7" xfId="14536"/>
    <cellStyle name="Percent 3 38 3 8" xfId="14537"/>
    <cellStyle name="Percent 3 38 3 9" xfId="14538"/>
    <cellStyle name="Percent 3 38 4" xfId="14539"/>
    <cellStyle name="Percent 3 38 5" xfId="14540"/>
    <cellStyle name="Percent 3 38 6" xfId="14541"/>
    <cellStyle name="Percent 3 38 7" xfId="14542"/>
    <cellStyle name="Percent 3 38 8" xfId="14543"/>
    <cellStyle name="Percent 3 38 9" xfId="14544"/>
    <cellStyle name="Percent 3 39" xfId="3313"/>
    <cellStyle name="Percent 3 39 10" xfId="14545"/>
    <cellStyle name="Percent 3 39 11" xfId="14546"/>
    <cellStyle name="Percent 3 39 12" xfId="14547"/>
    <cellStyle name="Percent 3 39 13" xfId="14548"/>
    <cellStyle name="Percent 3 39 14" xfId="14549"/>
    <cellStyle name="Percent 3 39 15" xfId="14550"/>
    <cellStyle name="Percent 3 39 16" xfId="14551"/>
    <cellStyle name="Percent 3 39 17" xfId="14552"/>
    <cellStyle name="Percent 3 39 18" xfId="14553"/>
    <cellStyle name="Percent 3 39 19" xfId="14554"/>
    <cellStyle name="Percent 3 39 2" xfId="14555"/>
    <cellStyle name="Percent 3 39 2 10" xfId="14556"/>
    <cellStyle name="Percent 3 39 2 11" xfId="14557"/>
    <cellStyle name="Percent 3 39 2 12" xfId="14558"/>
    <cellStyle name="Percent 3 39 2 13" xfId="14559"/>
    <cellStyle name="Percent 3 39 2 14" xfId="14560"/>
    <cellStyle name="Percent 3 39 2 15" xfId="14561"/>
    <cellStyle name="Percent 3 39 2 16" xfId="14562"/>
    <cellStyle name="Percent 3 39 2 17" xfId="14563"/>
    <cellStyle name="Percent 3 39 2 18" xfId="14564"/>
    <cellStyle name="Percent 3 39 2 19" xfId="14565"/>
    <cellStyle name="Percent 3 39 2 2" xfId="14566"/>
    <cellStyle name="Percent 3 39 2 2 10" xfId="14567"/>
    <cellStyle name="Percent 3 39 2 2 11" xfId="14568"/>
    <cellStyle name="Percent 3 39 2 2 12" xfId="14569"/>
    <cellStyle name="Percent 3 39 2 2 13" xfId="14570"/>
    <cellStyle name="Percent 3 39 2 2 14" xfId="14571"/>
    <cellStyle name="Percent 3 39 2 2 15" xfId="14572"/>
    <cellStyle name="Percent 3 39 2 2 16" xfId="14573"/>
    <cellStyle name="Percent 3 39 2 2 17" xfId="14574"/>
    <cellStyle name="Percent 3 39 2 2 18" xfId="14575"/>
    <cellStyle name="Percent 3 39 2 2 19" xfId="14576"/>
    <cellStyle name="Percent 3 39 2 2 2" xfId="14577"/>
    <cellStyle name="Percent 3 39 2 2 3" xfId="14578"/>
    <cellStyle name="Percent 3 39 2 2 4" xfId="14579"/>
    <cellStyle name="Percent 3 39 2 2 5" xfId="14580"/>
    <cellStyle name="Percent 3 39 2 2 6" xfId="14581"/>
    <cellStyle name="Percent 3 39 2 2 7" xfId="14582"/>
    <cellStyle name="Percent 3 39 2 2 8" xfId="14583"/>
    <cellStyle name="Percent 3 39 2 2 9" xfId="14584"/>
    <cellStyle name="Percent 3 39 2 20" xfId="14585"/>
    <cellStyle name="Percent 3 39 2 3" xfId="14586"/>
    <cellStyle name="Percent 3 39 2 4" xfId="14587"/>
    <cellStyle name="Percent 3 39 2 5" xfId="14588"/>
    <cellStyle name="Percent 3 39 2 6" xfId="14589"/>
    <cellStyle name="Percent 3 39 2 7" xfId="14590"/>
    <cellStyle name="Percent 3 39 2 8" xfId="14591"/>
    <cellStyle name="Percent 3 39 2 9" xfId="14592"/>
    <cellStyle name="Percent 3 39 20" xfId="14593"/>
    <cellStyle name="Percent 3 39 21" xfId="14594"/>
    <cellStyle name="Percent 3 39 3" xfId="14595"/>
    <cellStyle name="Percent 3 39 3 10" xfId="14596"/>
    <cellStyle name="Percent 3 39 3 11" xfId="14597"/>
    <cellStyle name="Percent 3 39 3 12" xfId="14598"/>
    <cellStyle name="Percent 3 39 3 13" xfId="14599"/>
    <cellStyle name="Percent 3 39 3 14" xfId="14600"/>
    <cellStyle name="Percent 3 39 3 15" xfId="14601"/>
    <cellStyle name="Percent 3 39 3 16" xfId="14602"/>
    <cellStyle name="Percent 3 39 3 17" xfId="14603"/>
    <cellStyle name="Percent 3 39 3 18" xfId="14604"/>
    <cellStyle name="Percent 3 39 3 19" xfId="14605"/>
    <cellStyle name="Percent 3 39 3 2" xfId="14606"/>
    <cellStyle name="Percent 3 39 3 3" xfId="14607"/>
    <cellStyle name="Percent 3 39 3 4" xfId="14608"/>
    <cellStyle name="Percent 3 39 3 5" xfId="14609"/>
    <cellStyle name="Percent 3 39 3 6" xfId="14610"/>
    <cellStyle name="Percent 3 39 3 7" xfId="14611"/>
    <cellStyle name="Percent 3 39 3 8" xfId="14612"/>
    <cellStyle name="Percent 3 39 3 9" xfId="14613"/>
    <cellStyle name="Percent 3 39 4" xfId="14614"/>
    <cellStyle name="Percent 3 39 5" xfId="14615"/>
    <cellStyle name="Percent 3 39 6" xfId="14616"/>
    <cellStyle name="Percent 3 39 7" xfId="14617"/>
    <cellStyle name="Percent 3 39 8" xfId="14618"/>
    <cellStyle name="Percent 3 39 9" xfId="14619"/>
    <cellStyle name="Percent 3 4" xfId="3314"/>
    <cellStyle name="Percent 3 4 10" xfId="14620"/>
    <cellStyle name="Percent 3 4 11" xfId="14621"/>
    <cellStyle name="Percent 3 4 12" xfId="14622"/>
    <cellStyle name="Percent 3 4 13" xfId="14623"/>
    <cellStyle name="Percent 3 4 14" xfId="14624"/>
    <cellStyle name="Percent 3 4 15" xfId="14625"/>
    <cellStyle name="Percent 3 4 16" xfId="14626"/>
    <cellStyle name="Percent 3 4 17" xfId="14627"/>
    <cellStyle name="Percent 3 4 18" xfId="14628"/>
    <cellStyle name="Percent 3 4 19" xfId="14629"/>
    <cellStyle name="Percent 3 4 2" xfId="14630"/>
    <cellStyle name="Percent 3 4 2 10" xfId="14631"/>
    <cellStyle name="Percent 3 4 2 11" xfId="14632"/>
    <cellStyle name="Percent 3 4 2 12" xfId="14633"/>
    <cellStyle name="Percent 3 4 2 13" xfId="14634"/>
    <cellStyle name="Percent 3 4 2 14" xfId="14635"/>
    <cellStyle name="Percent 3 4 2 15" xfId="14636"/>
    <cellStyle name="Percent 3 4 2 16" xfId="14637"/>
    <cellStyle name="Percent 3 4 2 17" xfId="14638"/>
    <cellStyle name="Percent 3 4 2 18" xfId="14639"/>
    <cellStyle name="Percent 3 4 2 19" xfId="14640"/>
    <cellStyle name="Percent 3 4 2 2" xfId="14641"/>
    <cellStyle name="Percent 3 4 2 2 10" xfId="14642"/>
    <cellStyle name="Percent 3 4 2 2 11" xfId="14643"/>
    <cellStyle name="Percent 3 4 2 2 12" xfId="14644"/>
    <cellStyle name="Percent 3 4 2 2 13" xfId="14645"/>
    <cellStyle name="Percent 3 4 2 2 14" xfId="14646"/>
    <cellStyle name="Percent 3 4 2 2 15" xfId="14647"/>
    <cellStyle name="Percent 3 4 2 2 16" xfId="14648"/>
    <cellStyle name="Percent 3 4 2 2 17" xfId="14649"/>
    <cellStyle name="Percent 3 4 2 2 18" xfId="14650"/>
    <cellStyle name="Percent 3 4 2 2 19" xfId="14651"/>
    <cellStyle name="Percent 3 4 2 2 2" xfId="14652"/>
    <cellStyle name="Percent 3 4 2 2 3" xfId="14653"/>
    <cellStyle name="Percent 3 4 2 2 4" xfId="14654"/>
    <cellStyle name="Percent 3 4 2 2 5" xfId="14655"/>
    <cellStyle name="Percent 3 4 2 2 6" xfId="14656"/>
    <cellStyle name="Percent 3 4 2 2 7" xfId="14657"/>
    <cellStyle name="Percent 3 4 2 2 8" xfId="14658"/>
    <cellStyle name="Percent 3 4 2 2 9" xfId="14659"/>
    <cellStyle name="Percent 3 4 2 20" xfId="14660"/>
    <cellStyle name="Percent 3 4 2 3" xfId="14661"/>
    <cellStyle name="Percent 3 4 2 4" xfId="14662"/>
    <cellStyle name="Percent 3 4 2 5" xfId="14663"/>
    <cellStyle name="Percent 3 4 2 6" xfId="14664"/>
    <cellStyle name="Percent 3 4 2 7" xfId="14665"/>
    <cellStyle name="Percent 3 4 2 8" xfId="14666"/>
    <cellStyle name="Percent 3 4 2 9" xfId="14667"/>
    <cellStyle name="Percent 3 4 20" xfId="14668"/>
    <cellStyle name="Percent 3 4 21" xfId="14669"/>
    <cellStyle name="Percent 3 4 3" xfId="14670"/>
    <cellStyle name="Percent 3 4 3 10" xfId="14671"/>
    <cellStyle name="Percent 3 4 3 11" xfId="14672"/>
    <cellStyle name="Percent 3 4 3 12" xfId="14673"/>
    <cellStyle name="Percent 3 4 3 13" xfId="14674"/>
    <cellStyle name="Percent 3 4 3 14" xfId="14675"/>
    <cellStyle name="Percent 3 4 3 15" xfId="14676"/>
    <cellStyle name="Percent 3 4 3 16" xfId="14677"/>
    <cellStyle name="Percent 3 4 3 17" xfId="14678"/>
    <cellStyle name="Percent 3 4 3 18" xfId="14679"/>
    <cellStyle name="Percent 3 4 3 19" xfId="14680"/>
    <cellStyle name="Percent 3 4 3 2" xfId="14681"/>
    <cellStyle name="Percent 3 4 3 3" xfId="14682"/>
    <cellStyle name="Percent 3 4 3 4" xfId="14683"/>
    <cellStyle name="Percent 3 4 3 5" xfId="14684"/>
    <cellStyle name="Percent 3 4 3 6" xfId="14685"/>
    <cellStyle name="Percent 3 4 3 7" xfId="14686"/>
    <cellStyle name="Percent 3 4 3 8" xfId="14687"/>
    <cellStyle name="Percent 3 4 3 9" xfId="14688"/>
    <cellStyle name="Percent 3 4 4" xfId="14689"/>
    <cellStyle name="Percent 3 4 5" xfId="14690"/>
    <cellStyle name="Percent 3 4 6" xfId="14691"/>
    <cellStyle name="Percent 3 4 7" xfId="14692"/>
    <cellStyle name="Percent 3 4 8" xfId="14693"/>
    <cellStyle name="Percent 3 4 9" xfId="14694"/>
    <cellStyle name="Percent 3 40" xfId="3315"/>
    <cellStyle name="Percent 3 41" xfId="3316"/>
    <cellStyle name="Percent 3 42" xfId="3317"/>
    <cellStyle name="Percent 3 42 10" xfId="14695"/>
    <cellStyle name="Percent 3 42 11" xfId="14696"/>
    <cellStyle name="Percent 3 42 12" xfId="14697"/>
    <cellStyle name="Percent 3 42 13" xfId="14698"/>
    <cellStyle name="Percent 3 42 14" xfId="14699"/>
    <cellStyle name="Percent 3 42 15" xfId="14700"/>
    <cellStyle name="Percent 3 42 16" xfId="14701"/>
    <cellStyle name="Percent 3 42 17" xfId="14702"/>
    <cellStyle name="Percent 3 42 18" xfId="14703"/>
    <cellStyle name="Percent 3 42 19" xfId="14704"/>
    <cellStyle name="Percent 3 42 2" xfId="14705"/>
    <cellStyle name="Percent 3 42 2 10" xfId="14706"/>
    <cellStyle name="Percent 3 42 2 11" xfId="14707"/>
    <cellStyle name="Percent 3 42 2 12" xfId="14708"/>
    <cellStyle name="Percent 3 42 2 13" xfId="14709"/>
    <cellStyle name="Percent 3 42 2 14" xfId="14710"/>
    <cellStyle name="Percent 3 42 2 15" xfId="14711"/>
    <cellStyle name="Percent 3 42 2 16" xfId="14712"/>
    <cellStyle name="Percent 3 42 2 17" xfId="14713"/>
    <cellStyle name="Percent 3 42 2 18" xfId="14714"/>
    <cellStyle name="Percent 3 42 2 19" xfId="14715"/>
    <cellStyle name="Percent 3 42 2 2" xfId="14716"/>
    <cellStyle name="Percent 3 42 2 2 10" xfId="14717"/>
    <cellStyle name="Percent 3 42 2 2 11" xfId="14718"/>
    <cellStyle name="Percent 3 42 2 2 12" xfId="14719"/>
    <cellStyle name="Percent 3 42 2 2 13" xfId="14720"/>
    <cellStyle name="Percent 3 42 2 2 14" xfId="14721"/>
    <cellStyle name="Percent 3 42 2 2 15" xfId="14722"/>
    <cellStyle name="Percent 3 42 2 2 16" xfId="14723"/>
    <cellStyle name="Percent 3 42 2 2 17" xfId="14724"/>
    <cellStyle name="Percent 3 42 2 2 18" xfId="14725"/>
    <cellStyle name="Percent 3 42 2 2 19" xfId="14726"/>
    <cellStyle name="Percent 3 42 2 2 2" xfId="14727"/>
    <cellStyle name="Percent 3 42 2 2 3" xfId="14728"/>
    <cellStyle name="Percent 3 42 2 2 4" xfId="14729"/>
    <cellStyle name="Percent 3 42 2 2 5" xfId="14730"/>
    <cellStyle name="Percent 3 42 2 2 6" xfId="14731"/>
    <cellStyle name="Percent 3 42 2 2 7" xfId="14732"/>
    <cellStyle name="Percent 3 42 2 2 8" xfId="14733"/>
    <cellStyle name="Percent 3 42 2 2 9" xfId="14734"/>
    <cellStyle name="Percent 3 42 2 20" xfId="14735"/>
    <cellStyle name="Percent 3 42 2 3" xfId="14736"/>
    <cellStyle name="Percent 3 42 2 4" xfId="14737"/>
    <cellStyle name="Percent 3 42 2 5" xfId="14738"/>
    <cellStyle name="Percent 3 42 2 6" xfId="14739"/>
    <cellStyle name="Percent 3 42 2 7" xfId="14740"/>
    <cellStyle name="Percent 3 42 2 8" xfId="14741"/>
    <cellStyle name="Percent 3 42 2 9" xfId="14742"/>
    <cellStyle name="Percent 3 42 20" xfId="14743"/>
    <cellStyle name="Percent 3 42 21" xfId="14744"/>
    <cellStyle name="Percent 3 42 3" xfId="14745"/>
    <cellStyle name="Percent 3 42 3 10" xfId="14746"/>
    <cellStyle name="Percent 3 42 3 11" xfId="14747"/>
    <cellStyle name="Percent 3 42 3 12" xfId="14748"/>
    <cellStyle name="Percent 3 42 3 13" xfId="14749"/>
    <cellStyle name="Percent 3 42 3 14" xfId="14750"/>
    <cellStyle name="Percent 3 42 3 15" xfId="14751"/>
    <cellStyle name="Percent 3 42 3 16" xfId="14752"/>
    <cellStyle name="Percent 3 42 3 17" xfId="14753"/>
    <cellStyle name="Percent 3 42 3 18" xfId="14754"/>
    <cellStyle name="Percent 3 42 3 19" xfId="14755"/>
    <cellStyle name="Percent 3 42 3 2" xfId="14756"/>
    <cellStyle name="Percent 3 42 3 3" xfId="14757"/>
    <cellStyle name="Percent 3 42 3 4" xfId="14758"/>
    <cellStyle name="Percent 3 42 3 5" xfId="14759"/>
    <cellStyle name="Percent 3 42 3 6" xfId="14760"/>
    <cellStyle name="Percent 3 42 3 7" xfId="14761"/>
    <cellStyle name="Percent 3 42 3 8" xfId="14762"/>
    <cellStyle name="Percent 3 42 3 9" xfId="14763"/>
    <cellStyle name="Percent 3 42 4" xfId="14764"/>
    <cellStyle name="Percent 3 42 5" xfId="14765"/>
    <cellStyle name="Percent 3 42 6" xfId="14766"/>
    <cellStyle name="Percent 3 42 7" xfId="14767"/>
    <cellStyle name="Percent 3 42 8" xfId="14768"/>
    <cellStyle name="Percent 3 42 9" xfId="14769"/>
    <cellStyle name="Percent 3 43" xfId="3318"/>
    <cellStyle name="Percent 3 43 10" xfId="14770"/>
    <cellStyle name="Percent 3 43 11" xfId="14771"/>
    <cellStyle name="Percent 3 43 12" xfId="14772"/>
    <cellStyle name="Percent 3 43 13" xfId="14773"/>
    <cellStyle name="Percent 3 43 14" xfId="14774"/>
    <cellStyle name="Percent 3 43 15" xfId="14775"/>
    <cellStyle name="Percent 3 43 16" xfId="14776"/>
    <cellStyle name="Percent 3 43 17" xfId="14777"/>
    <cellStyle name="Percent 3 43 18" xfId="14778"/>
    <cellStyle name="Percent 3 43 19" xfId="14779"/>
    <cellStyle name="Percent 3 43 2" xfId="14780"/>
    <cellStyle name="Percent 3 43 2 10" xfId="14781"/>
    <cellStyle name="Percent 3 43 2 11" xfId="14782"/>
    <cellStyle name="Percent 3 43 2 12" xfId="14783"/>
    <cellStyle name="Percent 3 43 2 13" xfId="14784"/>
    <cellStyle name="Percent 3 43 2 14" xfId="14785"/>
    <cellStyle name="Percent 3 43 2 15" xfId="14786"/>
    <cellStyle name="Percent 3 43 2 16" xfId="14787"/>
    <cellStyle name="Percent 3 43 2 17" xfId="14788"/>
    <cellStyle name="Percent 3 43 2 18" xfId="14789"/>
    <cellStyle name="Percent 3 43 2 19" xfId="14790"/>
    <cellStyle name="Percent 3 43 2 2" xfId="14791"/>
    <cellStyle name="Percent 3 43 2 2 10" xfId="14792"/>
    <cellStyle name="Percent 3 43 2 2 11" xfId="14793"/>
    <cellStyle name="Percent 3 43 2 2 12" xfId="14794"/>
    <cellStyle name="Percent 3 43 2 2 13" xfId="14795"/>
    <cellStyle name="Percent 3 43 2 2 14" xfId="14796"/>
    <cellStyle name="Percent 3 43 2 2 15" xfId="14797"/>
    <cellStyle name="Percent 3 43 2 2 16" xfId="14798"/>
    <cellStyle name="Percent 3 43 2 2 17" xfId="14799"/>
    <cellStyle name="Percent 3 43 2 2 18" xfId="14800"/>
    <cellStyle name="Percent 3 43 2 2 19" xfId="14801"/>
    <cellStyle name="Percent 3 43 2 2 2" xfId="14802"/>
    <cellStyle name="Percent 3 43 2 2 3" xfId="14803"/>
    <cellStyle name="Percent 3 43 2 2 4" xfId="14804"/>
    <cellStyle name="Percent 3 43 2 2 5" xfId="14805"/>
    <cellStyle name="Percent 3 43 2 2 6" xfId="14806"/>
    <cellStyle name="Percent 3 43 2 2 7" xfId="14807"/>
    <cellStyle name="Percent 3 43 2 2 8" xfId="14808"/>
    <cellStyle name="Percent 3 43 2 2 9" xfId="14809"/>
    <cellStyle name="Percent 3 43 2 20" xfId="14810"/>
    <cellStyle name="Percent 3 43 2 3" xfId="14811"/>
    <cellStyle name="Percent 3 43 2 4" xfId="14812"/>
    <cellStyle name="Percent 3 43 2 5" xfId="14813"/>
    <cellStyle name="Percent 3 43 2 6" xfId="14814"/>
    <cellStyle name="Percent 3 43 2 7" xfId="14815"/>
    <cellStyle name="Percent 3 43 2 8" xfId="14816"/>
    <cellStyle name="Percent 3 43 2 9" xfId="14817"/>
    <cellStyle name="Percent 3 43 20" xfId="14818"/>
    <cellStyle name="Percent 3 43 21" xfId="14819"/>
    <cellStyle name="Percent 3 43 3" xfId="14820"/>
    <cellStyle name="Percent 3 43 3 10" xfId="14821"/>
    <cellStyle name="Percent 3 43 3 11" xfId="14822"/>
    <cellStyle name="Percent 3 43 3 12" xfId="14823"/>
    <cellStyle name="Percent 3 43 3 13" xfId="14824"/>
    <cellStyle name="Percent 3 43 3 14" xfId="14825"/>
    <cellStyle name="Percent 3 43 3 15" xfId="14826"/>
    <cellStyle name="Percent 3 43 3 16" xfId="14827"/>
    <cellStyle name="Percent 3 43 3 17" xfId="14828"/>
    <cellStyle name="Percent 3 43 3 18" xfId="14829"/>
    <cellStyle name="Percent 3 43 3 19" xfId="14830"/>
    <cellStyle name="Percent 3 43 3 2" xfId="14831"/>
    <cellStyle name="Percent 3 43 3 3" xfId="14832"/>
    <cellStyle name="Percent 3 43 3 4" xfId="14833"/>
    <cellStyle name="Percent 3 43 3 5" xfId="14834"/>
    <cellStyle name="Percent 3 43 3 6" xfId="14835"/>
    <cellStyle name="Percent 3 43 3 7" xfId="14836"/>
    <cellStyle name="Percent 3 43 3 8" xfId="14837"/>
    <cellStyle name="Percent 3 43 3 9" xfId="14838"/>
    <cellStyle name="Percent 3 43 4" xfId="14839"/>
    <cellStyle name="Percent 3 43 5" xfId="14840"/>
    <cellStyle name="Percent 3 43 6" xfId="14841"/>
    <cellStyle name="Percent 3 43 7" xfId="14842"/>
    <cellStyle name="Percent 3 43 8" xfId="14843"/>
    <cellStyle name="Percent 3 43 9" xfId="14844"/>
    <cellStyle name="Percent 3 44" xfId="3319"/>
    <cellStyle name="Percent 3 44 10" xfId="14845"/>
    <cellStyle name="Percent 3 44 11" xfId="14846"/>
    <cellStyle name="Percent 3 44 12" xfId="14847"/>
    <cellStyle name="Percent 3 44 13" xfId="14848"/>
    <cellStyle name="Percent 3 44 14" xfId="14849"/>
    <cellStyle name="Percent 3 44 15" xfId="14850"/>
    <cellStyle name="Percent 3 44 16" xfId="14851"/>
    <cellStyle name="Percent 3 44 17" xfId="14852"/>
    <cellStyle name="Percent 3 44 18" xfId="14853"/>
    <cellStyle name="Percent 3 44 19" xfId="14854"/>
    <cellStyle name="Percent 3 44 2" xfId="14855"/>
    <cellStyle name="Percent 3 44 2 10" xfId="14856"/>
    <cellStyle name="Percent 3 44 2 11" xfId="14857"/>
    <cellStyle name="Percent 3 44 2 12" xfId="14858"/>
    <cellStyle name="Percent 3 44 2 13" xfId="14859"/>
    <cellStyle name="Percent 3 44 2 14" xfId="14860"/>
    <cellStyle name="Percent 3 44 2 15" xfId="14861"/>
    <cellStyle name="Percent 3 44 2 16" xfId="14862"/>
    <cellStyle name="Percent 3 44 2 17" xfId="14863"/>
    <cellStyle name="Percent 3 44 2 18" xfId="14864"/>
    <cellStyle name="Percent 3 44 2 19" xfId="14865"/>
    <cellStyle name="Percent 3 44 2 2" xfId="14866"/>
    <cellStyle name="Percent 3 44 2 2 10" xfId="14867"/>
    <cellStyle name="Percent 3 44 2 2 11" xfId="14868"/>
    <cellStyle name="Percent 3 44 2 2 12" xfId="14869"/>
    <cellStyle name="Percent 3 44 2 2 13" xfId="14870"/>
    <cellStyle name="Percent 3 44 2 2 14" xfId="14871"/>
    <cellStyle name="Percent 3 44 2 2 15" xfId="14872"/>
    <cellStyle name="Percent 3 44 2 2 16" xfId="14873"/>
    <cellStyle name="Percent 3 44 2 2 17" xfId="14874"/>
    <cellStyle name="Percent 3 44 2 2 18" xfId="14875"/>
    <cellStyle name="Percent 3 44 2 2 19" xfId="14876"/>
    <cellStyle name="Percent 3 44 2 2 2" xfId="14877"/>
    <cellStyle name="Percent 3 44 2 2 3" xfId="14878"/>
    <cellStyle name="Percent 3 44 2 2 4" xfId="14879"/>
    <cellStyle name="Percent 3 44 2 2 5" xfId="14880"/>
    <cellStyle name="Percent 3 44 2 2 6" xfId="14881"/>
    <cellStyle name="Percent 3 44 2 2 7" xfId="14882"/>
    <cellStyle name="Percent 3 44 2 2 8" xfId="14883"/>
    <cellStyle name="Percent 3 44 2 2 9" xfId="14884"/>
    <cellStyle name="Percent 3 44 2 20" xfId="14885"/>
    <cellStyle name="Percent 3 44 2 3" xfId="14886"/>
    <cellStyle name="Percent 3 44 2 4" xfId="14887"/>
    <cellStyle name="Percent 3 44 2 5" xfId="14888"/>
    <cellStyle name="Percent 3 44 2 6" xfId="14889"/>
    <cellStyle name="Percent 3 44 2 7" xfId="14890"/>
    <cellStyle name="Percent 3 44 2 8" xfId="14891"/>
    <cellStyle name="Percent 3 44 2 9" xfId="14892"/>
    <cellStyle name="Percent 3 44 20" xfId="14893"/>
    <cellStyle name="Percent 3 44 21" xfId="14894"/>
    <cellStyle name="Percent 3 44 3" xfId="14895"/>
    <cellStyle name="Percent 3 44 3 10" xfId="14896"/>
    <cellStyle name="Percent 3 44 3 11" xfId="14897"/>
    <cellStyle name="Percent 3 44 3 12" xfId="14898"/>
    <cellStyle name="Percent 3 44 3 13" xfId="14899"/>
    <cellStyle name="Percent 3 44 3 14" xfId="14900"/>
    <cellStyle name="Percent 3 44 3 15" xfId="14901"/>
    <cellStyle name="Percent 3 44 3 16" xfId="14902"/>
    <cellStyle name="Percent 3 44 3 17" xfId="14903"/>
    <cellStyle name="Percent 3 44 3 18" xfId="14904"/>
    <cellStyle name="Percent 3 44 3 19" xfId="14905"/>
    <cellStyle name="Percent 3 44 3 2" xfId="14906"/>
    <cellStyle name="Percent 3 44 3 3" xfId="14907"/>
    <cellStyle name="Percent 3 44 3 4" xfId="14908"/>
    <cellStyle name="Percent 3 44 3 5" xfId="14909"/>
    <cellStyle name="Percent 3 44 3 6" xfId="14910"/>
    <cellStyle name="Percent 3 44 3 7" xfId="14911"/>
    <cellStyle name="Percent 3 44 3 8" xfId="14912"/>
    <cellStyle name="Percent 3 44 3 9" xfId="14913"/>
    <cellStyle name="Percent 3 44 4" xfId="14914"/>
    <cellStyle name="Percent 3 44 5" xfId="14915"/>
    <cellStyle name="Percent 3 44 6" xfId="14916"/>
    <cellStyle name="Percent 3 44 7" xfId="14917"/>
    <cellStyle name="Percent 3 44 8" xfId="14918"/>
    <cellStyle name="Percent 3 44 9" xfId="14919"/>
    <cellStyle name="Percent 3 45" xfId="3320"/>
    <cellStyle name="Percent 3 45 10" xfId="14920"/>
    <cellStyle name="Percent 3 45 11" xfId="14921"/>
    <cellStyle name="Percent 3 45 12" xfId="14922"/>
    <cellStyle name="Percent 3 45 13" xfId="14923"/>
    <cellStyle name="Percent 3 45 14" xfId="14924"/>
    <cellStyle name="Percent 3 45 15" xfId="14925"/>
    <cellStyle name="Percent 3 45 16" xfId="14926"/>
    <cellStyle name="Percent 3 45 17" xfId="14927"/>
    <cellStyle name="Percent 3 45 18" xfId="14928"/>
    <cellStyle name="Percent 3 45 19" xfId="14929"/>
    <cellStyle name="Percent 3 45 2" xfId="14930"/>
    <cellStyle name="Percent 3 45 2 10" xfId="14931"/>
    <cellStyle name="Percent 3 45 2 11" xfId="14932"/>
    <cellStyle name="Percent 3 45 2 12" xfId="14933"/>
    <cellStyle name="Percent 3 45 2 13" xfId="14934"/>
    <cellStyle name="Percent 3 45 2 14" xfId="14935"/>
    <cellStyle name="Percent 3 45 2 15" xfId="14936"/>
    <cellStyle name="Percent 3 45 2 16" xfId="14937"/>
    <cellStyle name="Percent 3 45 2 17" xfId="14938"/>
    <cellStyle name="Percent 3 45 2 18" xfId="14939"/>
    <cellStyle name="Percent 3 45 2 19" xfId="14940"/>
    <cellStyle name="Percent 3 45 2 2" xfId="14941"/>
    <cellStyle name="Percent 3 45 2 2 10" xfId="14942"/>
    <cellStyle name="Percent 3 45 2 2 11" xfId="14943"/>
    <cellStyle name="Percent 3 45 2 2 12" xfId="14944"/>
    <cellStyle name="Percent 3 45 2 2 13" xfId="14945"/>
    <cellStyle name="Percent 3 45 2 2 14" xfId="14946"/>
    <cellStyle name="Percent 3 45 2 2 15" xfId="14947"/>
    <cellStyle name="Percent 3 45 2 2 16" xfId="14948"/>
    <cellStyle name="Percent 3 45 2 2 17" xfId="14949"/>
    <cellStyle name="Percent 3 45 2 2 18" xfId="14950"/>
    <cellStyle name="Percent 3 45 2 2 19" xfId="14951"/>
    <cellStyle name="Percent 3 45 2 2 2" xfId="14952"/>
    <cellStyle name="Percent 3 45 2 2 3" xfId="14953"/>
    <cellStyle name="Percent 3 45 2 2 4" xfId="14954"/>
    <cellStyle name="Percent 3 45 2 2 5" xfId="14955"/>
    <cellStyle name="Percent 3 45 2 2 6" xfId="14956"/>
    <cellStyle name="Percent 3 45 2 2 7" xfId="14957"/>
    <cellStyle name="Percent 3 45 2 2 8" xfId="14958"/>
    <cellStyle name="Percent 3 45 2 2 9" xfId="14959"/>
    <cellStyle name="Percent 3 45 2 20" xfId="14960"/>
    <cellStyle name="Percent 3 45 2 3" xfId="14961"/>
    <cellStyle name="Percent 3 45 2 4" xfId="14962"/>
    <cellStyle name="Percent 3 45 2 5" xfId="14963"/>
    <cellStyle name="Percent 3 45 2 6" xfId="14964"/>
    <cellStyle name="Percent 3 45 2 7" xfId="14965"/>
    <cellStyle name="Percent 3 45 2 8" xfId="14966"/>
    <cellStyle name="Percent 3 45 2 9" xfId="14967"/>
    <cellStyle name="Percent 3 45 20" xfId="14968"/>
    <cellStyle name="Percent 3 45 21" xfId="14969"/>
    <cellStyle name="Percent 3 45 3" xfId="14970"/>
    <cellStyle name="Percent 3 45 3 10" xfId="14971"/>
    <cellStyle name="Percent 3 45 3 11" xfId="14972"/>
    <cellStyle name="Percent 3 45 3 12" xfId="14973"/>
    <cellStyle name="Percent 3 45 3 13" xfId="14974"/>
    <cellStyle name="Percent 3 45 3 14" xfId="14975"/>
    <cellStyle name="Percent 3 45 3 15" xfId="14976"/>
    <cellStyle name="Percent 3 45 3 16" xfId="14977"/>
    <cellStyle name="Percent 3 45 3 17" xfId="14978"/>
    <cellStyle name="Percent 3 45 3 18" xfId="14979"/>
    <cellStyle name="Percent 3 45 3 19" xfId="14980"/>
    <cellStyle name="Percent 3 45 3 2" xfId="14981"/>
    <cellStyle name="Percent 3 45 3 3" xfId="14982"/>
    <cellStyle name="Percent 3 45 3 4" xfId="14983"/>
    <cellStyle name="Percent 3 45 3 5" xfId="14984"/>
    <cellStyle name="Percent 3 45 3 6" xfId="14985"/>
    <cellStyle name="Percent 3 45 3 7" xfId="14986"/>
    <cellStyle name="Percent 3 45 3 8" xfId="14987"/>
    <cellStyle name="Percent 3 45 3 9" xfId="14988"/>
    <cellStyle name="Percent 3 45 4" xfId="14989"/>
    <cellStyle name="Percent 3 45 5" xfId="14990"/>
    <cellStyle name="Percent 3 45 6" xfId="14991"/>
    <cellStyle name="Percent 3 45 7" xfId="14992"/>
    <cellStyle name="Percent 3 45 8" xfId="14993"/>
    <cellStyle name="Percent 3 45 9" xfId="14994"/>
    <cellStyle name="Percent 3 46" xfId="3321"/>
    <cellStyle name="Percent 3 46 10" xfId="14995"/>
    <cellStyle name="Percent 3 46 11" xfId="14996"/>
    <cellStyle name="Percent 3 46 12" xfId="14997"/>
    <cellStyle name="Percent 3 46 13" xfId="14998"/>
    <cellStyle name="Percent 3 46 14" xfId="14999"/>
    <cellStyle name="Percent 3 46 15" xfId="15000"/>
    <cellStyle name="Percent 3 46 16" xfId="15001"/>
    <cellStyle name="Percent 3 46 17" xfId="15002"/>
    <cellStyle name="Percent 3 46 18" xfId="15003"/>
    <cellStyle name="Percent 3 46 19" xfId="15004"/>
    <cellStyle name="Percent 3 46 2" xfId="15005"/>
    <cellStyle name="Percent 3 46 2 10" xfId="15006"/>
    <cellStyle name="Percent 3 46 2 11" xfId="15007"/>
    <cellStyle name="Percent 3 46 2 12" xfId="15008"/>
    <cellStyle name="Percent 3 46 2 13" xfId="15009"/>
    <cellStyle name="Percent 3 46 2 14" xfId="15010"/>
    <cellStyle name="Percent 3 46 2 15" xfId="15011"/>
    <cellStyle name="Percent 3 46 2 16" xfId="15012"/>
    <cellStyle name="Percent 3 46 2 17" xfId="15013"/>
    <cellStyle name="Percent 3 46 2 18" xfId="15014"/>
    <cellStyle name="Percent 3 46 2 19" xfId="15015"/>
    <cellStyle name="Percent 3 46 2 2" xfId="15016"/>
    <cellStyle name="Percent 3 46 2 2 10" xfId="15017"/>
    <cellStyle name="Percent 3 46 2 2 11" xfId="15018"/>
    <cellStyle name="Percent 3 46 2 2 12" xfId="15019"/>
    <cellStyle name="Percent 3 46 2 2 13" xfId="15020"/>
    <cellStyle name="Percent 3 46 2 2 14" xfId="15021"/>
    <cellStyle name="Percent 3 46 2 2 15" xfId="15022"/>
    <cellStyle name="Percent 3 46 2 2 16" xfId="15023"/>
    <cellStyle name="Percent 3 46 2 2 17" xfId="15024"/>
    <cellStyle name="Percent 3 46 2 2 18" xfId="15025"/>
    <cellStyle name="Percent 3 46 2 2 19" xfId="15026"/>
    <cellStyle name="Percent 3 46 2 2 2" xfId="15027"/>
    <cellStyle name="Percent 3 46 2 2 3" xfId="15028"/>
    <cellStyle name="Percent 3 46 2 2 4" xfId="15029"/>
    <cellStyle name="Percent 3 46 2 2 5" xfId="15030"/>
    <cellStyle name="Percent 3 46 2 2 6" xfId="15031"/>
    <cellStyle name="Percent 3 46 2 2 7" xfId="15032"/>
    <cellStyle name="Percent 3 46 2 2 8" xfId="15033"/>
    <cellStyle name="Percent 3 46 2 2 9" xfId="15034"/>
    <cellStyle name="Percent 3 46 2 20" xfId="15035"/>
    <cellStyle name="Percent 3 46 2 3" xfId="15036"/>
    <cellStyle name="Percent 3 46 2 4" xfId="15037"/>
    <cellStyle name="Percent 3 46 2 5" xfId="15038"/>
    <cellStyle name="Percent 3 46 2 6" xfId="15039"/>
    <cellStyle name="Percent 3 46 2 7" xfId="15040"/>
    <cellStyle name="Percent 3 46 2 8" xfId="15041"/>
    <cellStyle name="Percent 3 46 2 9" xfId="15042"/>
    <cellStyle name="Percent 3 46 20" xfId="15043"/>
    <cellStyle name="Percent 3 46 21" xfId="15044"/>
    <cellStyle name="Percent 3 46 3" xfId="15045"/>
    <cellStyle name="Percent 3 46 3 10" xfId="15046"/>
    <cellStyle name="Percent 3 46 3 11" xfId="15047"/>
    <cellStyle name="Percent 3 46 3 12" xfId="15048"/>
    <cellStyle name="Percent 3 46 3 13" xfId="15049"/>
    <cellStyle name="Percent 3 46 3 14" xfId="15050"/>
    <cellStyle name="Percent 3 46 3 15" xfId="15051"/>
    <cellStyle name="Percent 3 46 3 16" xfId="15052"/>
    <cellStyle name="Percent 3 46 3 17" xfId="15053"/>
    <cellStyle name="Percent 3 46 3 18" xfId="15054"/>
    <cellStyle name="Percent 3 46 3 19" xfId="15055"/>
    <cellStyle name="Percent 3 46 3 2" xfId="15056"/>
    <cellStyle name="Percent 3 46 3 3" xfId="15057"/>
    <cellStyle name="Percent 3 46 3 4" xfId="15058"/>
    <cellStyle name="Percent 3 46 3 5" xfId="15059"/>
    <cellStyle name="Percent 3 46 3 6" xfId="15060"/>
    <cellStyle name="Percent 3 46 3 7" xfId="15061"/>
    <cellStyle name="Percent 3 46 3 8" xfId="15062"/>
    <cellStyle name="Percent 3 46 3 9" xfId="15063"/>
    <cellStyle name="Percent 3 46 4" xfId="15064"/>
    <cellStyle name="Percent 3 46 5" xfId="15065"/>
    <cellStyle name="Percent 3 46 6" xfId="15066"/>
    <cellStyle name="Percent 3 46 7" xfId="15067"/>
    <cellStyle name="Percent 3 46 8" xfId="15068"/>
    <cellStyle name="Percent 3 46 9" xfId="15069"/>
    <cellStyle name="Percent 3 47" xfId="3322"/>
    <cellStyle name="Percent 3 47 10" xfId="15070"/>
    <cellStyle name="Percent 3 47 11" xfId="15071"/>
    <cellStyle name="Percent 3 47 12" xfId="15072"/>
    <cellStyle name="Percent 3 47 13" xfId="15073"/>
    <cellStyle name="Percent 3 47 14" xfId="15074"/>
    <cellStyle name="Percent 3 47 15" xfId="15075"/>
    <cellStyle name="Percent 3 47 16" xfId="15076"/>
    <cellStyle name="Percent 3 47 17" xfId="15077"/>
    <cellStyle name="Percent 3 47 18" xfId="15078"/>
    <cellStyle name="Percent 3 47 19" xfId="15079"/>
    <cellStyle name="Percent 3 47 2" xfId="15080"/>
    <cellStyle name="Percent 3 47 2 10" xfId="15081"/>
    <cellStyle name="Percent 3 47 2 11" xfId="15082"/>
    <cellStyle name="Percent 3 47 2 12" xfId="15083"/>
    <cellStyle name="Percent 3 47 2 13" xfId="15084"/>
    <cellStyle name="Percent 3 47 2 14" xfId="15085"/>
    <cellStyle name="Percent 3 47 2 15" xfId="15086"/>
    <cellStyle name="Percent 3 47 2 16" xfId="15087"/>
    <cellStyle name="Percent 3 47 2 17" xfId="15088"/>
    <cellStyle name="Percent 3 47 2 18" xfId="15089"/>
    <cellStyle name="Percent 3 47 2 19" xfId="15090"/>
    <cellStyle name="Percent 3 47 2 2" xfId="15091"/>
    <cellStyle name="Percent 3 47 2 2 10" xfId="15092"/>
    <cellStyle name="Percent 3 47 2 2 11" xfId="15093"/>
    <cellStyle name="Percent 3 47 2 2 12" xfId="15094"/>
    <cellStyle name="Percent 3 47 2 2 13" xfId="15095"/>
    <cellStyle name="Percent 3 47 2 2 14" xfId="15096"/>
    <cellStyle name="Percent 3 47 2 2 15" xfId="15097"/>
    <cellStyle name="Percent 3 47 2 2 16" xfId="15098"/>
    <cellStyle name="Percent 3 47 2 2 17" xfId="15099"/>
    <cellStyle name="Percent 3 47 2 2 18" xfId="15100"/>
    <cellStyle name="Percent 3 47 2 2 19" xfId="15101"/>
    <cellStyle name="Percent 3 47 2 2 2" xfId="15102"/>
    <cellStyle name="Percent 3 47 2 2 3" xfId="15103"/>
    <cellStyle name="Percent 3 47 2 2 4" xfId="15104"/>
    <cellStyle name="Percent 3 47 2 2 5" xfId="15105"/>
    <cellStyle name="Percent 3 47 2 2 6" xfId="15106"/>
    <cellStyle name="Percent 3 47 2 2 7" xfId="15107"/>
    <cellStyle name="Percent 3 47 2 2 8" xfId="15108"/>
    <cellStyle name="Percent 3 47 2 2 9" xfId="15109"/>
    <cellStyle name="Percent 3 47 2 20" xfId="15110"/>
    <cellStyle name="Percent 3 47 2 3" xfId="15111"/>
    <cellStyle name="Percent 3 47 2 4" xfId="15112"/>
    <cellStyle name="Percent 3 47 2 5" xfId="15113"/>
    <cellStyle name="Percent 3 47 2 6" xfId="15114"/>
    <cellStyle name="Percent 3 47 2 7" xfId="15115"/>
    <cellStyle name="Percent 3 47 2 8" xfId="15116"/>
    <cellStyle name="Percent 3 47 2 9" xfId="15117"/>
    <cellStyle name="Percent 3 47 20" xfId="15118"/>
    <cellStyle name="Percent 3 47 21" xfId="15119"/>
    <cellStyle name="Percent 3 47 3" xfId="15120"/>
    <cellStyle name="Percent 3 47 3 10" xfId="15121"/>
    <cellStyle name="Percent 3 47 3 11" xfId="15122"/>
    <cellStyle name="Percent 3 47 3 12" xfId="15123"/>
    <cellStyle name="Percent 3 47 3 13" xfId="15124"/>
    <cellStyle name="Percent 3 47 3 14" xfId="15125"/>
    <cellStyle name="Percent 3 47 3 15" xfId="15126"/>
    <cellStyle name="Percent 3 47 3 16" xfId="15127"/>
    <cellStyle name="Percent 3 47 3 17" xfId="15128"/>
    <cellStyle name="Percent 3 47 3 18" xfId="15129"/>
    <cellStyle name="Percent 3 47 3 19" xfId="15130"/>
    <cellStyle name="Percent 3 47 3 2" xfId="15131"/>
    <cellStyle name="Percent 3 47 3 3" xfId="15132"/>
    <cellStyle name="Percent 3 47 3 4" xfId="15133"/>
    <cellStyle name="Percent 3 47 3 5" xfId="15134"/>
    <cellStyle name="Percent 3 47 3 6" xfId="15135"/>
    <cellStyle name="Percent 3 47 3 7" xfId="15136"/>
    <cellStyle name="Percent 3 47 3 8" xfId="15137"/>
    <cellStyle name="Percent 3 47 3 9" xfId="15138"/>
    <cellStyle name="Percent 3 47 4" xfId="15139"/>
    <cellStyle name="Percent 3 47 5" xfId="15140"/>
    <cellStyle name="Percent 3 47 6" xfId="15141"/>
    <cellStyle name="Percent 3 47 7" xfId="15142"/>
    <cellStyle name="Percent 3 47 8" xfId="15143"/>
    <cellStyle name="Percent 3 47 9" xfId="15144"/>
    <cellStyle name="Percent 3 48" xfId="3323"/>
    <cellStyle name="Percent 3 48 10" xfId="15145"/>
    <cellStyle name="Percent 3 48 11" xfId="15146"/>
    <cellStyle name="Percent 3 48 12" xfId="15147"/>
    <cellStyle name="Percent 3 48 13" xfId="15148"/>
    <cellStyle name="Percent 3 48 14" xfId="15149"/>
    <cellStyle name="Percent 3 48 15" xfId="15150"/>
    <cellStyle name="Percent 3 48 16" xfId="15151"/>
    <cellStyle name="Percent 3 48 17" xfId="15152"/>
    <cellStyle name="Percent 3 48 18" xfId="15153"/>
    <cellStyle name="Percent 3 48 19" xfId="15154"/>
    <cellStyle name="Percent 3 48 2" xfId="15155"/>
    <cellStyle name="Percent 3 48 2 10" xfId="15156"/>
    <cellStyle name="Percent 3 48 2 11" xfId="15157"/>
    <cellStyle name="Percent 3 48 2 12" xfId="15158"/>
    <cellStyle name="Percent 3 48 2 13" xfId="15159"/>
    <cellStyle name="Percent 3 48 2 14" xfId="15160"/>
    <cellStyle name="Percent 3 48 2 15" xfId="15161"/>
    <cellStyle name="Percent 3 48 2 16" xfId="15162"/>
    <cellStyle name="Percent 3 48 2 17" xfId="15163"/>
    <cellStyle name="Percent 3 48 2 18" xfId="15164"/>
    <cellStyle name="Percent 3 48 2 19" xfId="15165"/>
    <cellStyle name="Percent 3 48 2 2" xfId="15166"/>
    <cellStyle name="Percent 3 48 2 2 10" xfId="15167"/>
    <cellStyle name="Percent 3 48 2 2 11" xfId="15168"/>
    <cellStyle name="Percent 3 48 2 2 12" xfId="15169"/>
    <cellStyle name="Percent 3 48 2 2 13" xfId="15170"/>
    <cellStyle name="Percent 3 48 2 2 14" xfId="15171"/>
    <cellStyle name="Percent 3 48 2 2 15" xfId="15172"/>
    <cellStyle name="Percent 3 48 2 2 16" xfId="15173"/>
    <cellStyle name="Percent 3 48 2 2 17" xfId="15174"/>
    <cellStyle name="Percent 3 48 2 2 18" xfId="15175"/>
    <cellStyle name="Percent 3 48 2 2 19" xfId="15176"/>
    <cellStyle name="Percent 3 48 2 2 2" xfId="15177"/>
    <cellStyle name="Percent 3 48 2 2 3" xfId="15178"/>
    <cellStyle name="Percent 3 48 2 2 4" xfId="15179"/>
    <cellStyle name="Percent 3 48 2 2 5" xfId="15180"/>
    <cellStyle name="Percent 3 48 2 2 6" xfId="15181"/>
    <cellStyle name="Percent 3 48 2 2 7" xfId="15182"/>
    <cellStyle name="Percent 3 48 2 2 8" xfId="15183"/>
    <cellStyle name="Percent 3 48 2 2 9" xfId="15184"/>
    <cellStyle name="Percent 3 48 2 20" xfId="15185"/>
    <cellStyle name="Percent 3 48 2 3" xfId="15186"/>
    <cellStyle name="Percent 3 48 2 4" xfId="15187"/>
    <cellStyle name="Percent 3 48 2 5" xfId="15188"/>
    <cellStyle name="Percent 3 48 2 6" xfId="15189"/>
    <cellStyle name="Percent 3 48 2 7" xfId="15190"/>
    <cellStyle name="Percent 3 48 2 8" xfId="15191"/>
    <cellStyle name="Percent 3 48 2 9" xfId="15192"/>
    <cellStyle name="Percent 3 48 20" xfId="15193"/>
    <cellStyle name="Percent 3 48 21" xfId="15194"/>
    <cellStyle name="Percent 3 48 3" xfId="15195"/>
    <cellStyle name="Percent 3 48 3 10" xfId="15196"/>
    <cellStyle name="Percent 3 48 3 11" xfId="15197"/>
    <cellStyle name="Percent 3 48 3 12" xfId="15198"/>
    <cellStyle name="Percent 3 48 3 13" xfId="15199"/>
    <cellStyle name="Percent 3 48 3 14" xfId="15200"/>
    <cellStyle name="Percent 3 48 3 15" xfId="15201"/>
    <cellStyle name="Percent 3 48 3 16" xfId="15202"/>
    <cellStyle name="Percent 3 48 3 17" xfId="15203"/>
    <cellStyle name="Percent 3 48 3 18" xfId="15204"/>
    <cellStyle name="Percent 3 48 3 19" xfId="15205"/>
    <cellStyle name="Percent 3 48 3 2" xfId="15206"/>
    <cellStyle name="Percent 3 48 3 3" xfId="15207"/>
    <cellStyle name="Percent 3 48 3 4" xfId="15208"/>
    <cellStyle name="Percent 3 48 3 5" xfId="15209"/>
    <cellStyle name="Percent 3 48 3 6" xfId="15210"/>
    <cellStyle name="Percent 3 48 3 7" xfId="15211"/>
    <cellStyle name="Percent 3 48 3 8" xfId="15212"/>
    <cellStyle name="Percent 3 48 3 9" xfId="15213"/>
    <cellStyle name="Percent 3 48 4" xfId="15214"/>
    <cellStyle name="Percent 3 48 5" xfId="15215"/>
    <cellStyle name="Percent 3 48 6" xfId="15216"/>
    <cellStyle name="Percent 3 48 7" xfId="15217"/>
    <cellStyle name="Percent 3 48 8" xfId="15218"/>
    <cellStyle name="Percent 3 48 9" xfId="15219"/>
    <cellStyle name="Percent 3 49" xfId="3324"/>
    <cellStyle name="Percent 3 49 10" xfId="15220"/>
    <cellStyle name="Percent 3 49 11" xfId="15221"/>
    <cellStyle name="Percent 3 49 12" xfId="15222"/>
    <cellStyle name="Percent 3 49 13" xfId="15223"/>
    <cellStyle name="Percent 3 49 14" xfId="15224"/>
    <cellStyle name="Percent 3 49 15" xfId="15225"/>
    <cellStyle name="Percent 3 49 16" xfId="15226"/>
    <cellStyle name="Percent 3 49 17" xfId="15227"/>
    <cellStyle name="Percent 3 49 18" xfId="15228"/>
    <cellStyle name="Percent 3 49 19" xfId="15229"/>
    <cellStyle name="Percent 3 49 2" xfId="15230"/>
    <cellStyle name="Percent 3 49 2 10" xfId="15231"/>
    <cellStyle name="Percent 3 49 2 11" xfId="15232"/>
    <cellStyle name="Percent 3 49 2 12" xfId="15233"/>
    <cellStyle name="Percent 3 49 2 13" xfId="15234"/>
    <cellStyle name="Percent 3 49 2 14" xfId="15235"/>
    <cellStyle name="Percent 3 49 2 15" xfId="15236"/>
    <cellStyle name="Percent 3 49 2 16" xfId="15237"/>
    <cellStyle name="Percent 3 49 2 17" xfId="15238"/>
    <cellStyle name="Percent 3 49 2 18" xfId="15239"/>
    <cellStyle name="Percent 3 49 2 19" xfId="15240"/>
    <cellStyle name="Percent 3 49 2 2" xfId="15241"/>
    <cellStyle name="Percent 3 49 2 2 10" xfId="15242"/>
    <cellStyle name="Percent 3 49 2 2 11" xfId="15243"/>
    <cellStyle name="Percent 3 49 2 2 12" xfId="15244"/>
    <cellStyle name="Percent 3 49 2 2 13" xfId="15245"/>
    <cellStyle name="Percent 3 49 2 2 14" xfId="15246"/>
    <cellStyle name="Percent 3 49 2 2 15" xfId="15247"/>
    <cellStyle name="Percent 3 49 2 2 16" xfId="15248"/>
    <cellStyle name="Percent 3 49 2 2 17" xfId="15249"/>
    <cellStyle name="Percent 3 49 2 2 18" xfId="15250"/>
    <cellStyle name="Percent 3 49 2 2 19" xfId="15251"/>
    <cellStyle name="Percent 3 49 2 2 2" xfId="15252"/>
    <cellStyle name="Percent 3 49 2 2 3" xfId="15253"/>
    <cellStyle name="Percent 3 49 2 2 4" xfId="15254"/>
    <cellStyle name="Percent 3 49 2 2 5" xfId="15255"/>
    <cellStyle name="Percent 3 49 2 2 6" xfId="15256"/>
    <cellStyle name="Percent 3 49 2 2 7" xfId="15257"/>
    <cellStyle name="Percent 3 49 2 2 8" xfId="15258"/>
    <cellStyle name="Percent 3 49 2 2 9" xfId="15259"/>
    <cellStyle name="Percent 3 49 2 20" xfId="15260"/>
    <cellStyle name="Percent 3 49 2 3" xfId="15261"/>
    <cellStyle name="Percent 3 49 2 4" xfId="15262"/>
    <cellStyle name="Percent 3 49 2 5" xfId="15263"/>
    <cellStyle name="Percent 3 49 2 6" xfId="15264"/>
    <cellStyle name="Percent 3 49 2 7" xfId="15265"/>
    <cellStyle name="Percent 3 49 2 8" xfId="15266"/>
    <cellStyle name="Percent 3 49 2 9" xfId="15267"/>
    <cellStyle name="Percent 3 49 20" xfId="15268"/>
    <cellStyle name="Percent 3 49 21" xfId="15269"/>
    <cellStyle name="Percent 3 49 3" xfId="15270"/>
    <cellStyle name="Percent 3 49 3 10" xfId="15271"/>
    <cellStyle name="Percent 3 49 3 11" xfId="15272"/>
    <cellStyle name="Percent 3 49 3 12" xfId="15273"/>
    <cellStyle name="Percent 3 49 3 13" xfId="15274"/>
    <cellStyle name="Percent 3 49 3 14" xfId="15275"/>
    <cellStyle name="Percent 3 49 3 15" xfId="15276"/>
    <cellStyle name="Percent 3 49 3 16" xfId="15277"/>
    <cellStyle name="Percent 3 49 3 17" xfId="15278"/>
    <cellStyle name="Percent 3 49 3 18" xfId="15279"/>
    <cellStyle name="Percent 3 49 3 19" xfId="15280"/>
    <cellStyle name="Percent 3 49 3 2" xfId="15281"/>
    <cellStyle name="Percent 3 49 3 3" xfId="15282"/>
    <cellStyle name="Percent 3 49 3 4" xfId="15283"/>
    <cellStyle name="Percent 3 49 3 5" xfId="15284"/>
    <cellStyle name="Percent 3 49 3 6" xfId="15285"/>
    <cellStyle name="Percent 3 49 3 7" xfId="15286"/>
    <cellStyle name="Percent 3 49 3 8" xfId="15287"/>
    <cellStyle name="Percent 3 49 3 9" xfId="15288"/>
    <cellStyle name="Percent 3 49 4" xfId="15289"/>
    <cellStyle name="Percent 3 49 5" xfId="15290"/>
    <cellStyle name="Percent 3 49 6" xfId="15291"/>
    <cellStyle name="Percent 3 49 7" xfId="15292"/>
    <cellStyle name="Percent 3 49 8" xfId="15293"/>
    <cellStyle name="Percent 3 49 9" xfId="15294"/>
    <cellStyle name="Percent 3 5" xfId="3325"/>
    <cellStyle name="Percent 3 5 10" xfId="15295"/>
    <cellStyle name="Percent 3 5 11" xfId="15296"/>
    <cellStyle name="Percent 3 5 12" xfId="15297"/>
    <cellStyle name="Percent 3 5 13" xfId="15298"/>
    <cellStyle name="Percent 3 5 14" xfId="15299"/>
    <cellStyle name="Percent 3 5 15" xfId="15300"/>
    <cellStyle name="Percent 3 5 16" xfId="15301"/>
    <cellStyle name="Percent 3 5 17" xfId="15302"/>
    <cellStyle name="Percent 3 5 18" xfId="15303"/>
    <cellStyle name="Percent 3 5 19" xfId="15304"/>
    <cellStyle name="Percent 3 5 2" xfId="15305"/>
    <cellStyle name="Percent 3 5 2 10" xfId="15306"/>
    <cellStyle name="Percent 3 5 2 11" xfId="15307"/>
    <cellStyle name="Percent 3 5 2 12" xfId="15308"/>
    <cellStyle name="Percent 3 5 2 13" xfId="15309"/>
    <cellStyle name="Percent 3 5 2 14" xfId="15310"/>
    <cellStyle name="Percent 3 5 2 15" xfId="15311"/>
    <cellStyle name="Percent 3 5 2 16" xfId="15312"/>
    <cellStyle name="Percent 3 5 2 17" xfId="15313"/>
    <cellStyle name="Percent 3 5 2 18" xfId="15314"/>
    <cellStyle name="Percent 3 5 2 19" xfId="15315"/>
    <cellStyle name="Percent 3 5 2 2" xfId="15316"/>
    <cellStyle name="Percent 3 5 2 2 10" xfId="15317"/>
    <cellStyle name="Percent 3 5 2 2 11" xfId="15318"/>
    <cellStyle name="Percent 3 5 2 2 12" xfId="15319"/>
    <cellStyle name="Percent 3 5 2 2 13" xfId="15320"/>
    <cellStyle name="Percent 3 5 2 2 14" xfId="15321"/>
    <cellStyle name="Percent 3 5 2 2 15" xfId="15322"/>
    <cellStyle name="Percent 3 5 2 2 16" xfId="15323"/>
    <cellStyle name="Percent 3 5 2 2 17" xfId="15324"/>
    <cellStyle name="Percent 3 5 2 2 18" xfId="15325"/>
    <cellStyle name="Percent 3 5 2 2 19" xfId="15326"/>
    <cellStyle name="Percent 3 5 2 2 2" xfId="15327"/>
    <cellStyle name="Percent 3 5 2 2 3" xfId="15328"/>
    <cellStyle name="Percent 3 5 2 2 4" xfId="15329"/>
    <cellStyle name="Percent 3 5 2 2 5" xfId="15330"/>
    <cellStyle name="Percent 3 5 2 2 6" xfId="15331"/>
    <cellStyle name="Percent 3 5 2 2 7" xfId="15332"/>
    <cellStyle name="Percent 3 5 2 2 8" xfId="15333"/>
    <cellStyle name="Percent 3 5 2 2 9" xfId="15334"/>
    <cellStyle name="Percent 3 5 2 20" xfId="15335"/>
    <cellStyle name="Percent 3 5 2 3" xfId="15336"/>
    <cellStyle name="Percent 3 5 2 4" xfId="15337"/>
    <cellStyle name="Percent 3 5 2 5" xfId="15338"/>
    <cellStyle name="Percent 3 5 2 6" xfId="15339"/>
    <cellStyle name="Percent 3 5 2 7" xfId="15340"/>
    <cellStyle name="Percent 3 5 2 8" xfId="15341"/>
    <cellStyle name="Percent 3 5 2 9" xfId="15342"/>
    <cellStyle name="Percent 3 5 20" xfId="15343"/>
    <cellStyle name="Percent 3 5 21" xfId="15344"/>
    <cellStyle name="Percent 3 5 3" xfId="15345"/>
    <cellStyle name="Percent 3 5 3 10" xfId="15346"/>
    <cellStyle name="Percent 3 5 3 11" xfId="15347"/>
    <cellStyle name="Percent 3 5 3 12" xfId="15348"/>
    <cellStyle name="Percent 3 5 3 13" xfId="15349"/>
    <cellStyle name="Percent 3 5 3 14" xfId="15350"/>
    <cellStyle name="Percent 3 5 3 15" xfId="15351"/>
    <cellStyle name="Percent 3 5 3 16" xfId="15352"/>
    <cellStyle name="Percent 3 5 3 17" xfId="15353"/>
    <cellStyle name="Percent 3 5 3 18" xfId="15354"/>
    <cellStyle name="Percent 3 5 3 19" xfId="15355"/>
    <cellStyle name="Percent 3 5 3 2" xfId="15356"/>
    <cellStyle name="Percent 3 5 3 3" xfId="15357"/>
    <cellStyle name="Percent 3 5 3 4" xfId="15358"/>
    <cellStyle name="Percent 3 5 3 5" xfId="15359"/>
    <cellStyle name="Percent 3 5 3 6" xfId="15360"/>
    <cellStyle name="Percent 3 5 3 7" xfId="15361"/>
    <cellStyle name="Percent 3 5 3 8" xfId="15362"/>
    <cellStyle name="Percent 3 5 3 9" xfId="15363"/>
    <cellStyle name="Percent 3 5 4" xfId="15364"/>
    <cellStyle name="Percent 3 5 5" xfId="15365"/>
    <cellStyle name="Percent 3 5 6" xfId="15366"/>
    <cellStyle name="Percent 3 5 7" xfId="15367"/>
    <cellStyle name="Percent 3 5 8" xfId="15368"/>
    <cellStyle name="Percent 3 5 9" xfId="15369"/>
    <cellStyle name="Percent 3 50" xfId="3326"/>
    <cellStyle name="Percent 3 50 10" xfId="15370"/>
    <cellStyle name="Percent 3 50 11" xfId="15371"/>
    <cellStyle name="Percent 3 50 12" xfId="15372"/>
    <cellStyle name="Percent 3 50 13" xfId="15373"/>
    <cellStyle name="Percent 3 50 14" xfId="15374"/>
    <cellStyle name="Percent 3 50 15" xfId="15375"/>
    <cellStyle name="Percent 3 50 16" xfId="15376"/>
    <cellStyle name="Percent 3 50 17" xfId="15377"/>
    <cellStyle name="Percent 3 50 18" xfId="15378"/>
    <cellStyle name="Percent 3 50 19" xfId="15379"/>
    <cellStyle name="Percent 3 50 2" xfId="15380"/>
    <cellStyle name="Percent 3 50 2 10" xfId="15381"/>
    <cellStyle name="Percent 3 50 2 11" xfId="15382"/>
    <cellStyle name="Percent 3 50 2 12" xfId="15383"/>
    <cellStyle name="Percent 3 50 2 13" xfId="15384"/>
    <cellStyle name="Percent 3 50 2 14" xfId="15385"/>
    <cellStyle name="Percent 3 50 2 15" xfId="15386"/>
    <cellStyle name="Percent 3 50 2 16" xfId="15387"/>
    <cellStyle name="Percent 3 50 2 17" xfId="15388"/>
    <cellStyle name="Percent 3 50 2 18" xfId="15389"/>
    <cellStyle name="Percent 3 50 2 19" xfId="15390"/>
    <cellStyle name="Percent 3 50 2 2" xfId="15391"/>
    <cellStyle name="Percent 3 50 2 2 10" xfId="15392"/>
    <cellStyle name="Percent 3 50 2 2 11" xfId="15393"/>
    <cellStyle name="Percent 3 50 2 2 12" xfId="15394"/>
    <cellStyle name="Percent 3 50 2 2 13" xfId="15395"/>
    <cellStyle name="Percent 3 50 2 2 14" xfId="15396"/>
    <cellStyle name="Percent 3 50 2 2 15" xfId="15397"/>
    <cellStyle name="Percent 3 50 2 2 16" xfId="15398"/>
    <cellStyle name="Percent 3 50 2 2 17" xfId="15399"/>
    <cellStyle name="Percent 3 50 2 2 18" xfId="15400"/>
    <cellStyle name="Percent 3 50 2 2 19" xfId="15401"/>
    <cellStyle name="Percent 3 50 2 2 2" xfId="15402"/>
    <cellStyle name="Percent 3 50 2 2 3" xfId="15403"/>
    <cellStyle name="Percent 3 50 2 2 4" xfId="15404"/>
    <cellStyle name="Percent 3 50 2 2 5" xfId="15405"/>
    <cellStyle name="Percent 3 50 2 2 6" xfId="15406"/>
    <cellStyle name="Percent 3 50 2 2 7" xfId="15407"/>
    <cellStyle name="Percent 3 50 2 2 8" xfId="15408"/>
    <cellStyle name="Percent 3 50 2 2 9" xfId="15409"/>
    <cellStyle name="Percent 3 50 2 20" xfId="15410"/>
    <cellStyle name="Percent 3 50 2 3" xfId="15411"/>
    <cellStyle name="Percent 3 50 2 4" xfId="15412"/>
    <cellStyle name="Percent 3 50 2 5" xfId="15413"/>
    <cellStyle name="Percent 3 50 2 6" xfId="15414"/>
    <cellStyle name="Percent 3 50 2 7" xfId="15415"/>
    <cellStyle name="Percent 3 50 2 8" xfId="15416"/>
    <cellStyle name="Percent 3 50 2 9" xfId="15417"/>
    <cellStyle name="Percent 3 50 20" xfId="15418"/>
    <cellStyle name="Percent 3 50 21" xfId="15419"/>
    <cellStyle name="Percent 3 50 3" xfId="15420"/>
    <cellStyle name="Percent 3 50 3 10" xfId="15421"/>
    <cellStyle name="Percent 3 50 3 11" xfId="15422"/>
    <cellStyle name="Percent 3 50 3 12" xfId="15423"/>
    <cellStyle name="Percent 3 50 3 13" xfId="15424"/>
    <cellStyle name="Percent 3 50 3 14" xfId="15425"/>
    <cellStyle name="Percent 3 50 3 15" xfId="15426"/>
    <cellStyle name="Percent 3 50 3 16" xfId="15427"/>
    <cellStyle name="Percent 3 50 3 17" xfId="15428"/>
    <cellStyle name="Percent 3 50 3 18" xfId="15429"/>
    <cellStyle name="Percent 3 50 3 19" xfId="15430"/>
    <cellStyle name="Percent 3 50 3 2" xfId="15431"/>
    <cellStyle name="Percent 3 50 3 3" xfId="15432"/>
    <cellStyle name="Percent 3 50 3 4" xfId="15433"/>
    <cellStyle name="Percent 3 50 3 5" xfId="15434"/>
    <cellStyle name="Percent 3 50 3 6" xfId="15435"/>
    <cellStyle name="Percent 3 50 3 7" xfId="15436"/>
    <cellStyle name="Percent 3 50 3 8" xfId="15437"/>
    <cellStyle name="Percent 3 50 3 9" xfId="15438"/>
    <cellStyle name="Percent 3 50 4" xfId="15439"/>
    <cellStyle name="Percent 3 50 5" xfId="15440"/>
    <cellStyle name="Percent 3 50 6" xfId="15441"/>
    <cellStyle name="Percent 3 50 7" xfId="15442"/>
    <cellStyle name="Percent 3 50 8" xfId="15443"/>
    <cellStyle name="Percent 3 50 9" xfId="15444"/>
    <cellStyle name="Percent 3 51" xfId="3327"/>
    <cellStyle name="Percent 3 51 10" xfId="15445"/>
    <cellStyle name="Percent 3 51 11" xfId="15446"/>
    <cellStyle name="Percent 3 51 12" xfId="15447"/>
    <cellStyle name="Percent 3 51 13" xfId="15448"/>
    <cellStyle name="Percent 3 51 14" xfId="15449"/>
    <cellStyle name="Percent 3 51 15" xfId="15450"/>
    <cellStyle name="Percent 3 51 16" xfId="15451"/>
    <cellStyle name="Percent 3 51 17" xfId="15452"/>
    <cellStyle name="Percent 3 51 18" xfId="15453"/>
    <cellStyle name="Percent 3 51 19" xfId="15454"/>
    <cellStyle name="Percent 3 51 2" xfId="15455"/>
    <cellStyle name="Percent 3 51 2 10" xfId="15456"/>
    <cellStyle name="Percent 3 51 2 11" xfId="15457"/>
    <cellStyle name="Percent 3 51 2 12" xfId="15458"/>
    <cellStyle name="Percent 3 51 2 13" xfId="15459"/>
    <cellStyle name="Percent 3 51 2 14" xfId="15460"/>
    <cellStyle name="Percent 3 51 2 15" xfId="15461"/>
    <cellStyle name="Percent 3 51 2 16" xfId="15462"/>
    <cellStyle name="Percent 3 51 2 17" xfId="15463"/>
    <cellStyle name="Percent 3 51 2 18" xfId="15464"/>
    <cellStyle name="Percent 3 51 2 19" xfId="15465"/>
    <cellStyle name="Percent 3 51 2 2" xfId="15466"/>
    <cellStyle name="Percent 3 51 2 2 10" xfId="15467"/>
    <cellStyle name="Percent 3 51 2 2 11" xfId="15468"/>
    <cellStyle name="Percent 3 51 2 2 12" xfId="15469"/>
    <cellStyle name="Percent 3 51 2 2 13" xfId="15470"/>
    <cellStyle name="Percent 3 51 2 2 14" xfId="15471"/>
    <cellStyle name="Percent 3 51 2 2 15" xfId="15472"/>
    <cellStyle name="Percent 3 51 2 2 16" xfId="15473"/>
    <cellStyle name="Percent 3 51 2 2 17" xfId="15474"/>
    <cellStyle name="Percent 3 51 2 2 18" xfId="15475"/>
    <cellStyle name="Percent 3 51 2 2 19" xfId="15476"/>
    <cellStyle name="Percent 3 51 2 2 2" xfId="15477"/>
    <cellStyle name="Percent 3 51 2 2 3" xfId="15478"/>
    <cellStyle name="Percent 3 51 2 2 4" xfId="15479"/>
    <cellStyle name="Percent 3 51 2 2 5" xfId="15480"/>
    <cellStyle name="Percent 3 51 2 2 6" xfId="15481"/>
    <cellStyle name="Percent 3 51 2 2 7" xfId="15482"/>
    <cellStyle name="Percent 3 51 2 2 8" xfId="15483"/>
    <cellStyle name="Percent 3 51 2 2 9" xfId="15484"/>
    <cellStyle name="Percent 3 51 2 20" xfId="15485"/>
    <cellStyle name="Percent 3 51 2 3" xfId="15486"/>
    <cellStyle name="Percent 3 51 2 4" xfId="15487"/>
    <cellStyle name="Percent 3 51 2 5" xfId="15488"/>
    <cellStyle name="Percent 3 51 2 6" xfId="15489"/>
    <cellStyle name="Percent 3 51 2 7" xfId="15490"/>
    <cellStyle name="Percent 3 51 2 8" xfId="15491"/>
    <cellStyle name="Percent 3 51 2 9" xfId="15492"/>
    <cellStyle name="Percent 3 51 20" xfId="15493"/>
    <cellStyle name="Percent 3 51 21" xfId="15494"/>
    <cellStyle name="Percent 3 51 3" xfId="15495"/>
    <cellStyle name="Percent 3 51 3 10" xfId="15496"/>
    <cellStyle name="Percent 3 51 3 11" xfId="15497"/>
    <cellStyle name="Percent 3 51 3 12" xfId="15498"/>
    <cellStyle name="Percent 3 51 3 13" xfId="15499"/>
    <cellStyle name="Percent 3 51 3 14" xfId="15500"/>
    <cellStyle name="Percent 3 51 3 15" xfId="15501"/>
    <cellStyle name="Percent 3 51 3 16" xfId="15502"/>
    <cellStyle name="Percent 3 51 3 17" xfId="15503"/>
    <cellStyle name="Percent 3 51 3 18" xfId="15504"/>
    <cellStyle name="Percent 3 51 3 19" xfId="15505"/>
    <cellStyle name="Percent 3 51 3 2" xfId="15506"/>
    <cellStyle name="Percent 3 51 3 3" xfId="15507"/>
    <cellStyle name="Percent 3 51 3 4" xfId="15508"/>
    <cellStyle name="Percent 3 51 3 5" xfId="15509"/>
    <cellStyle name="Percent 3 51 3 6" xfId="15510"/>
    <cellStyle name="Percent 3 51 3 7" xfId="15511"/>
    <cellStyle name="Percent 3 51 3 8" xfId="15512"/>
    <cellStyle name="Percent 3 51 3 9" xfId="15513"/>
    <cellStyle name="Percent 3 51 4" xfId="15514"/>
    <cellStyle name="Percent 3 51 5" xfId="15515"/>
    <cellStyle name="Percent 3 51 6" xfId="15516"/>
    <cellStyle name="Percent 3 51 7" xfId="15517"/>
    <cellStyle name="Percent 3 51 8" xfId="15518"/>
    <cellStyle name="Percent 3 51 9" xfId="15519"/>
    <cellStyle name="Percent 3 52" xfId="3328"/>
    <cellStyle name="Percent 3 52 10" xfId="15520"/>
    <cellStyle name="Percent 3 52 11" xfId="15521"/>
    <cellStyle name="Percent 3 52 12" xfId="15522"/>
    <cellStyle name="Percent 3 52 13" xfId="15523"/>
    <cellStyle name="Percent 3 52 14" xfId="15524"/>
    <cellStyle name="Percent 3 52 15" xfId="15525"/>
    <cellStyle name="Percent 3 52 16" xfId="15526"/>
    <cellStyle name="Percent 3 52 17" xfId="15527"/>
    <cellStyle name="Percent 3 52 18" xfId="15528"/>
    <cellStyle name="Percent 3 52 19" xfId="15529"/>
    <cellStyle name="Percent 3 52 2" xfId="15530"/>
    <cellStyle name="Percent 3 52 2 10" xfId="15531"/>
    <cellStyle name="Percent 3 52 2 11" xfId="15532"/>
    <cellStyle name="Percent 3 52 2 12" xfId="15533"/>
    <cellStyle name="Percent 3 52 2 13" xfId="15534"/>
    <cellStyle name="Percent 3 52 2 14" xfId="15535"/>
    <cellStyle name="Percent 3 52 2 15" xfId="15536"/>
    <cellStyle name="Percent 3 52 2 16" xfId="15537"/>
    <cellStyle name="Percent 3 52 2 17" xfId="15538"/>
    <cellStyle name="Percent 3 52 2 18" xfId="15539"/>
    <cellStyle name="Percent 3 52 2 19" xfId="15540"/>
    <cellStyle name="Percent 3 52 2 2" xfId="15541"/>
    <cellStyle name="Percent 3 52 2 2 10" xfId="15542"/>
    <cellStyle name="Percent 3 52 2 2 11" xfId="15543"/>
    <cellStyle name="Percent 3 52 2 2 12" xfId="15544"/>
    <cellStyle name="Percent 3 52 2 2 13" xfId="15545"/>
    <cellStyle name="Percent 3 52 2 2 14" xfId="15546"/>
    <cellStyle name="Percent 3 52 2 2 15" xfId="15547"/>
    <cellStyle name="Percent 3 52 2 2 16" xfId="15548"/>
    <cellStyle name="Percent 3 52 2 2 17" xfId="15549"/>
    <cellStyle name="Percent 3 52 2 2 18" xfId="15550"/>
    <cellStyle name="Percent 3 52 2 2 19" xfId="15551"/>
    <cellStyle name="Percent 3 52 2 2 2" xfId="15552"/>
    <cellStyle name="Percent 3 52 2 2 3" xfId="15553"/>
    <cellStyle name="Percent 3 52 2 2 4" xfId="15554"/>
    <cellStyle name="Percent 3 52 2 2 5" xfId="15555"/>
    <cellStyle name="Percent 3 52 2 2 6" xfId="15556"/>
    <cellStyle name="Percent 3 52 2 2 7" xfId="15557"/>
    <cellStyle name="Percent 3 52 2 2 8" xfId="15558"/>
    <cellStyle name="Percent 3 52 2 2 9" xfId="15559"/>
    <cellStyle name="Percent 3 52 2 20" xfId="15560"/>
    <cellStyle name="Percent 3 52 2 3" xfId="15561"/>
    <cellStyle name="Percent 3 52 2 4" xfId="15562"/>
    <cellStyle name="Percent 3 52 2 5" xfId="15563"/>
    <cellStyle name="Percent 3 52 2 6" xfId="15564"/>
    <cellStyle name="Percent 3 52 2 7" xfId="15565"/>
    <cellStyle name="Percent 3 52 2 8" xfId="15566"/>
    <cellStyle name="Percent 3 52 2 9" xfId="15567"/>
    <cellStyle name="Percent 3 52 20" xfId="15568"/>
    <cellStyle name="Percent 3 52 21" xfId="15569"/>
    <cellStyle name="Percent 3 52 3" xfId="15570"/>
    <cellStyle name="Percent 3 52 3 10" xfId="15571"/>
    <cellStyle name="Percent 3 52 3 11" xfId="15572"/>
    <cellStyle name="Percent 3 52 3 12" xfId="15573"/>
    <cellStyle name="Percent 3 52 3 13" xfId="15574"/>
    <cellStyle name="Percent 3 52 3 14" xfId="15575"/>
    <cellStyle name="Percent 3 52 3 15" xfId="15576"/>
    <cellStyle name="Percent 3 52 3 16" xfId="15577"/>
    <cellStyle name="Percent 3 52 3 17" xfId="15578"/>
    <cellStyle name="Percent 3 52 3 18" xfId="15579"/>
    <cellStyle name="Percent 3 52 3 19" xfId="15580"/>
    <cellStyle name="Percent 3 52 3 2" xfId="15581"/>
    <cellStyle name="Percent 3 52 3 3" xfId="15582"/>
    <cellStyle name="Percent 3 52 3 4" xfId="15583"/>
    <cellStyle name="Percent 3 52 3 5" xfId="15584"/>
    <cellStyle name="Percent 3 52 3 6" xfId="15585"/>
    <cellStyle name="Percent 3 52 3 7" xfId="15586"/>
    <cellStyle name="Percent 3 52 3 8" xfId="15587"/>
    <cellStyle name="Percent 3 52 3 9" xfId="15588"/>
    <cellStyle name="Percent 3 52 4" xfId="15589"/>
    <cellStyle name="Percent 3 52 5" xfId="15590"/>
    <cellStyle name="Percent 3 52 6" xfId="15591"/>
    <cellStyle name="Percent 3 52 7" xfId="15592"/>
    <cellStyle name="Percent 3 52 8" xfId="15593"/>
    <cellStyle name="Percent 3 52 9" xfId="15594"/>
    <cellStyle name="Percent 3 53" xfId="3329"/>
    <cellStyle name="Percent 3 53 10" xfId="15595"/>
    <cellStyle name="Percent 3 53 11" xfId="15596"/>
    <cellStyle name="Percent 3 53 12" xfId="15597"/>
    <cellStyle name="Percent 3 53 13" xfId="15598"/>
    <cellStyle name="Percent 3 53 14" xfId="15599"/>
    <cellStyle name="Percent 3 53 15" xfId="15600"/>
    <cellStyle name="Percent 3 53 16" xfId="15601"/>
    <cellStyle name="Percent 3 53 17" xfId="15602"/>
    <cellStyle name="Percent 3 53 18" xfId="15603"/>
    <cellStyle name="Percent 3 53 19" xfId="15604"/>
    <cellStyle name="Percent 3 53 2" xfId="15605"/>
    <cellStyle name="Percent 3 53 2 10" xfId="15606"/>
    <cellStyle name="Percent 3 53 2 11" xfId="15607"/>
    <cellStyle name="Percent 3 53 2 12" xfId="15608"/>
    <cellStyle name="Percent 3 53 2 13" xfId="15609"/>
    <cellStyle name="Percent 3 53 2 14" xfId="15610"/>
    <cellStyle name="Percent 3 53 2 15" xfId="15611"/>
    <cellStyle name="Percent 3 53 2 16" xfId="15612"/>
    <cellStyle name="Percent 3 53 2 17" xfId="15613"/>
    <cellStyle name="Percent 3 53 2 18" xfId="15614"/>
    <cellStyle name="Percent 3 53 2 19" xfId="15615"/>
    <cellStyle name="Percent 3 53 2 2" xfId="15616"/>
    <cellStyle name="Percent 3 53 2 2 10" xfId="15617"/>
    <cellStyle name="Percent 3 53 2 2 11" xfId="15618"/>
    <cellStyle name="Percent 3 53 2 2 12" xfId="15619"/>
    <cellStyle name="Percent 3 53 2 2 13" xfId="15620"/>
    <cellStyle name="Percent 3 53 2 2 14" xfId="15621"/>
    <cellStyle name="Percent 3 53 2 2 15" xfId="15622"/>
    <cellStyle name="Percent 3 53 2 2 16" xfId="15623"/>
    <cellStyle name="Percent 3 53 2 2 17" xfId="15624"/>
    <cellStyle name="Percent 3 53 2 2 18" xfId="15625"/>
    <cellStyle name="Percent 3 53 2 2 19" xfId="15626"/>
    <cellStyle name="Percent 3 53 2 2 2" xfId="15627"/>
    <cellStyle name="Percent 3 53 2 2 3" xfId="15628"/>
    <cellStyle name="Percent 3 53 2 2 4" xfId="15629"/>
    <cellStyle name="Percent 3 53 2 2 5" xfId="15630"/>
    <cellStyle name="Percent 3 53 2 2 6" xfId="15631"/>
    <cellStyle name="Percent 3 53 2 2 7" xfId="15632"/>
    <cellStyle name="Percent 3 53 2 2 8" xfId="15633"/>
    <cellStyle name="Percent 3 53 2 2 9" xfId="15634"/>
    <cellStyle name="Percent 3 53 2 20" xfId="15635"/>
    <cellStyle name="Percent 3 53 2 3" xfId="15636"/>
    <cellStyle name="Percent 3 53 2 4" xfId="15637"/>
    <cellStyle name="Percent 3 53 2 5" xfId="15638"/>
    <cellStyle name="Percent 3 53 2 6" xfId="15639"/>
    <cellStyle name="Percent 3 53 2 7" xfId="15640"/>
    <cellStyle name="Percent 3 53 2 8" xfId="15641"/>
    <cellStyle name="Percent 3 53 2 9" xfId="15642"/>
    <cellStyle name="Percent 3 53 20" xfId="15643"/>
    <cellStyle name="Percent 3 53 21" xfId="15644"/>
    <cellStyle name="Percent 3 53 3" xfId="15645"/>
    <cellStyle name="Percent 3 53 3 10" xfId="15646"/>
    <cellStyle name="Percent 3 53 3 11" xfId="15647"/>
    <cellStyle name="Percent 3 53 3 12" xfId="15648"/>
    <cellStyle name="Percent 3 53 3 13" xfId="15649"/>
    <cellStyle name="Percent 3 53 3 14" xfId="15650"/>
    <cellStyle name="Percent 3 53 3 15" xfId="15651"/>
    <cellStyle name="Percent 3 53 3 16" xfId="15652"/>
    <cellStyle name="Percent 3 53 3 17" xfId="15653"/>
    <cellStyle name="Percent 3 53 3 18" xfId="15654"/>
    <cellStyle name="Percent 3 53 3 19" xfId="15655"/>
    <cellStyle name="Percent 3 53 3 2" xfId="15656"/>
    <cellStyle name="Percent 3 53 3 3" xfId="15657"/>
    <cellStyle name="Percent 3 53 3 4" xfId="15658"/>
    <cellStyle name="Percent 3 53 3 5" xfId="15659"/>
    <cellStyle name="Percent 3 53 3 6" xfId="15660"/>
    <cellStyle name="Percent 3 53 3 7" xfId="15661"/>
    <cellStyle name="Percent 3 53 3 8" xfId="15662"/>
    <cellStyle name="Percent 3 53 3 9" xfId="15663"/>
    <cellStyle name="Percent 3 53 4" xfId="15664"/>
    <cellStyle name="Percent 3 53 5" xfId="15665"/>
    <cellStyle name="Percent 3 53 6" xfId="15666"/>
    <cellStyle name="Percent 3 53 7" xfId="15667"/>
    <cellStyle name="Percent 3 53 8" xfId="15668"/>
    <cellStyle name="Percent 3 53 9" xfId="15669"/>
    <cellStyle name="Percent 3 54" xfId="3330"/>
    <cellStyle name="Percent 3 54 10" xfId="15670"/>
    <cellStyle name="Percent 3 54 11" xfId="15671"/>
    <cellStyle name="Percent 3 54 12" xfId="15672"/>
    <cellStyle name="Percent 3 54 13" xfId="15673"/>
    <cellStyle name="Percent 3 54 14" xfId="15674"/>
    <cellStyle name="Percent 3 54 15" xfId="15675"/>
    <cellStyle name="Percent 3 54 16" xfId="15676"/>
    <cellStyle name="Percent 3 54 17" xfId="15677"/>
    <cellStyle name="Percent 3 54 18" xfId="15678"/>
    <cellStyle name="Percent 3 54 19" xfId="15679"/>
    <cellStyle name="Percent 3 54 2" xfId="15680"/>
    <cellStyle name="Percent 3 54 2 10" xfId="15681"/>
    <cellStyle name="Percent 3 54 2 11" xfId="15682"/>
    <cellStyle name="Percent 3 54 2 12" xfId="15683"/>
    <cellStyle name="Percent 3 54 2 13" xfId="15684"/>
    <cellStyle name="Percent 3 54 2 14" xfId="15685"/>
    <cellStyle name="Percent 3 54 2 15" xfId="15686"/>
    <cellStyle name="Percent 3 54 2 16" xfId="15687"/>
    <cellStyle name="Percent 3 54 2 17" xfId="15688"/>
    <cellStyle name="Percent 3 54 2 18" xfId="15689"/>
    <cellStyle name="Percent 3 54 2 19" xfId="15690"/>
    <cellStyle name="Percent 3 54 2 2" xfId="15691"/>
    <cellStyle name="Percent 3 54 2 2 10" xfId="15692"/>
    <cellStyle name="Percent 3 54 2 2 11" xfId="15693"/>
    <cellStyle name="Percent 3 54 2 2 12" xfId="15694"/>
    <cellStyle name="Percent 3 54 2 2 13" xfId="15695"/>
    <cellStyle name="Percent 3 54 2 2 14" xfId="15696"/>
    <cellStyle name="Percent 3 54 2 2 15" xfId="15697"/>
    <cellStyle name="Percent 3 54 2 2 16" xfId="15698"/>
    <cellStyle name="Percent 3 54 2 2 17" xfId="15699"/>
    <cellStyle name="Percent 3 54 2 2 18" xfId="15700"/>
    <cellStyle name="Percent 3 54 2 2 19" xfId="15701"/>
    <cellStyle name="Percent 3 54 2 2 2" xfId="15702"/>
    <cellStyle name="Percent 3 54 2 2 3" xfId="15703"/>
    <cellStyle name="Percent 3 54 2 2 4" xfId="15704"/>
    <cellStyle name="Percent 3 54 2 2 5" xfId="15705"/>
    <cellStyle name="Percent 3 54 2 2 6" xfId="15706"/>
    <cellStyle name="Percent 3 54 2 2 7" xfId="15707"/>
    <cellStyle name="Percent 3 54 2 2 8" xfId="15708"/>
    <cellStyle name="Percent 3 54 2 2 9" xfId="15709"/>
    <cellStyle name="Percent 3 54 2 20" xfId="15710"/>
    <cellStyle name="Percent 3 54 2 3" xfId="15711"/>
    <cellStyle name="Percent 3 54 2 4" xfId="15712"/>
    <cellStyle name="Percent 3 54 2 5" xfId="15713"/>
    <cellStyle name="Percent 3 54 2 6" xfId="15714"/>
    <cellStyle name="Percent 3 54 2 7" xfId="15715"/>
    <cellStyle name="Percent 3 54 2 8" xfId="15716"/>
    <cellStyle name="Percent 3 54 2 9" xfId="15717"/>
    <cellStyle name="Percent 3 54 20" xfId="15718"/>
    <cellStyle name="Percent 3 54 21" xfId="15719"/>
    <cellStyle name="Percent 3 54 3" xfId="15720"/>
    <cellStyle name="Percent 3 54 3 10" xfId="15721"/>
    <cellStyle name="Percent 3 54 3 11" xfId="15722"/>
    <cellStyle name="Percent 3 54 3 12" xfId="15723"/>
    <cellStyle name="Percent 3 54 3 13" xfId="15724"/>
    <cellStyle name="Percent 3 54 3 14" xfId="15725"/>
    <cellStyle name="Percent 3 54 3 15" xfId="15726"/>
    <cellStyle name="Percent 3 54 3 16" xfId="15727"/>
    <cellStyle name="Percent 3 54 3 17" xfId="15728"/>
    <cellStyle name="Percent 3 54 3 18" xfId="15729"/>
    <cellStyle name="Percent 3 54 3 19" xfId="15730"/>
    <cellStyle name="Percent 3 54 3 2" xfId="15731"/>
    <cellStyle name="Percent 3 54 3 3" xfId="15732"/>
    <cellStyle name="Percent 3 54 3 4" xfId="15733"/>
    <cellStyle name="Percent 3 54 3 5" xfId="15734"/>
    <cellStyle name="Percent 3 54 3 6" xfId="15735"/>
    <cellStyle name="Percent 3 54 3 7" xfId="15736"/>
    <cellStyle name="Percent 3 54 3 8" xfId="15737"/>
    <cellStyle name="Percent 3 54 3 9" xfId="15738"/>
    <cellStyle name="Percent 3 54 4" xfId="15739"/>
    <cellStyle name="Percent 3 54 5" xfId="15740"/>
    <cellStyle name="Percent 3 54 6" xfId="15741"/>
    <cellStyle name="Percent 3 54 7" xfId="15742"/>
    <cellStyle name="Percent 3 54 8" xfId="15743"/>
    <cellStyle name="Percent 3 54 9" xfId="15744"/>
    <cellStyle name="Percent 3 55" xfId="3331"/>
    <cellStyle name="Percent 3 55 10" xfId="15745"/>
    <cellStyle name="Percent 3 55 11" xfId="15746"/>
    <cellStyle name="Percent 3 55 12" xfId="15747"/>
    <cellStyle name="Percent 3 55 13" xfId="15748"/>
    <cellStyle name="Percent 3 55 14" xfId="15749"/>
    <cellStyle name="Percent 3 55 15" xfId="15750"/>
    <cellStyle name="Percent 3 55 16" xfId="15751"/>
    <cellStyle name="Percent 3 55 17" xfId="15752"/>
    <cellStyle name="Percent 3 55 18" xfId="15753"/>
    <cellStyle name="Percent 3 55 19" xfId="15754"/>
    <cellStyle name="Percent 3 55 2" xfId="15755"/>
    <cellStyle name="Percent 3 55 2 10" xfId="15756"/>
    <cellStyle name="Percent 3 55 2 11" xfId="15757"/>
    <cellStyle name="Percent 3 55 2 12" xfId="15758"/>
    <cellStyle name="Percent 3 55 2 13" xfId="15759"/>
    <cellStyle name="Percent 3 55 2 14" xfId="15760"/>
    <cellStyle name="Percent 3 55 2 15" xfId="15761"/>
    <cellStyle name="Percent 3 55 2 16" xfId="15762"/>
    <cellStyle name="Percent 3 55 2 17" xfId="15763"/>
    <cellStyle name="Percent 3 55 2 18" xfId="15764"/>
    <cellStyle name="Percent 3 55 2 19" xfId="15765"/>
    <cellStyle name="Percent 3 55 2 2" xfId="15766"/>
    <cellStyle name="Percent 3 55 2 2 10" xfId="15767"/>
    <cellStyle name="Percent 3 55 2 2 11" xfId="15768"/>
    <cellStyle name="Percent 3 55 2 2 12" xfId="15769"/>
    <cellStyle name="Percent 3 55 2 2 13" xfId="15770"/>
    <cellStyle name="Percent 3 55 2 2 14" xfId="15771"/>
    <cellStyle name="Percent 3 55 2 2 15" xfId="15772"/>
    <cellStyle name="Percent 3 55 2 2 16" xfId="15773"/>
    <cellStyle name="Percent 3 55 2 2 17" xfId="15774"/>
    <cellStyle name="Percent 3 55 2 2 18" xfId="15775"/>
    <cellStyle name="Percent 3 55 2 2 19" xfId="15776"/>
    <cellStyle name="Percent 3 55 2 2 2" xfId="15777"/>
    <cellStyle name="Percent 3 55 2 2 3" xfId="15778"/>
    <cellStyle name="Percent 3 55 2 2 4" xfId="15779"/>
    <cellStyle name="Percent 3 55 2 2 5" xfId="15780"/>
    <cellStyle name="Percent 3 55 2 2 6" xfId="15781"/>
    <cellStyle name="Percent 3 55 2 2 7" xfId="15782"/>
    <cellStyle name="Percent 3 55 2 2 8" xfId="15783"/>
    <cellStyle name="Percent 3 55 2 2 9" xfId="15784"/>
    <cellStyle name="Percent 3 55 2 20" xfId="15785"/>
    <cellStyle name="Percent 3 55 2 3" xfId="15786"/>
    <cellStyle name="Percent 3 55 2 4" xfId="15787"/>
    <cellStyle name="Percent 3 55 2 5" xfId="15788"/>
    <cellStyle name="Percent 3 55 2 6" xfId="15789"/>
    <cellStyle name="Percent 3 55 2 7" xfId="15790"/>
    <cellStyle name="Percent 3 55 2 8" xfId="15791"/>
    <cellStyle name="Percent 3 55 2 9" xfId="15792"/>
    <cellStyle name="Percent 3 55 20" xfId="15793"/>
    <cellStyle name="Percent 3 55 21" xfId="15794"/>
    <cellStyle name="Percent 3 55 3" xfId="15795"/>
    <cellStyle name="Percent 3 55 3 10" xfId="15796"/>
    <cellStyle name="Percent 3 55 3 11" xfId="15797"/>
    <cellStyle name="Percent 3 55 3 12" xfId="15798"/>
    <cellStyle name="Percent 3 55 3 13" xfId="15799"/>
    <cellStyle name="Percent 3 55 3 14" xfId="15800"/>
    <cellStyle name="Percent 3 55 3 15" xfId="15801"/>
    <cellStyle name="Percent 3 55 3 16" xfId="15802"/>
    <cellStyle name="Percent 3 55 3 17" xfId="15803"/>
    <cellStyle name="Percent 3 55 3 18" xfId="15804"/>
    <cellStyle name="Percent 3 55 3 19" xfId="15805"/>
    <cellStyle name="Percent 3 55 3 2" xfId="15806"/>
    <cellStyle name="Percent 3 55 3 3" xfId="15807"/>
    <cellStyle name="Percent 3 55 3 4" xfId="15808"/>
    <cellStyle name="Percent 3 55 3 5" xfId="15809"/>
    <cellStyle name="Percent 3 55 3 6" xfId="15810"/>
    <cellStyle name="Percent 3 55 3 7" xfId="15811"/>
    <cellStyle name="Percent 3 55 3 8" xfId="15812"/>
    <cellStyle name="Percent 3 55 3 9" xfId="15813"/>
    <cellStyle name="Percent 3 55 4" xfId="15814"/>
    <cellStyle name="Percent 3 55 5" xfId="15815"/>
    <cellStyle name="Percent 3 55 6" xfId="15816"/>
    <cellStyle name="Percent 3 55 7" xfId="15817"/>
    <cellStyle name="Percent 3 55 8" xfId="15818"/>
    <cellStyle name="Percent 3 55 9" xfId="15819"/>
    <cellStyle name="Percent 3 56" xfId="3332"/>
    <cellStyle name="Percent 3 56 10" xfId="15820"/>
    <cellStyle name="Percent 3 56 11" xfId="15821"/>
    <cellStyle name="Percent 3 56 12" xfId="15822"/>
    <cellStyle name="Percent 3 56 13" xfId="15823"/>
    <cellStyle name="Percent 3 56 14" xfId="15824"/>
    <cellStyle name="Percent 3 56 15" xfId="15825"/>
    <cellStyle name="Percent 3 56 16" xfId="15826"/>
    <cellStyle name="Percent 3 56 17" xfId="15827"/>
    <cellStyle name="Percent 3 56 18" xfId="15828"/>
    <cellStyle name="Percent 3 56 19" xfId="15829"/>
    <cellStyle name="Percent 3 56 2" xfId="15830"/>
    <cellStyle name="Percent 3 56 2 10" xfId="15831"/>
    <cellStyle name="Percent 3 56 2 11" xfId="15832"/>
    <cellStyle name="Percent 3 56 2 12" xfId="15833"/>
    <cellStyle name="Percent 3 56 2 13" xfId="15834"/>
    <cellStyle name="Percent 3 56 2 14" xfId="15835"/>
    <cellStyle name="Percent 3 56 2 15" xfId="15836"/>
    <cellStyle name="Percent 3 56 2 16" xfId="15837"/>
    <cellStyle name="Percent 3 56 2 17" xfId="15838"/>
    <cellStyle name="Percent 3 56 2 18" xfId="15839"/>
    <cellStyle name="Percent 3 56 2 19" xfId="15840"/>
    <cellStyle name="Percent 3 56 2 2" xfId="15841"/>
    <cellStyle name="Percent 3 56 2 2 10" xfId="15842"/>
    <cellStyle name="Percent 3 56 2 2 11" xfId="15843"/>
    <cellStyle name="Percent 3 56 2 2 12" xfId="15844"/>
    <cellStyle name="Percent 3 56 2 2 13" xfId="15845"/>
    <cellStyle name="Percent 3 56 2 2 14" xfId="15846"/>
    <cellStyle name="Percent 3 56 2 2 15" xfId="15847"/>
    <cellStyle name="Percent 3 56 2 2 16" xfId="15848"/>
    <cellStyle name="Percent 3 56 2 2 17" xfId="15849"/>
    <cellStyle name="Percent 3 56 2 2 18" xfId="15850"/>
    <cellStyle name="Percent 3 56 2 2 19" xfId="15851"/>
    <cellStyle name="Percent 3 56 2 2 2" xfId="15852"/>
    <cellStyle name="Percent 3 56 2 2 3" xfId="15853"/>
    <cellStyle name="Percent 3 56 2 2 4" xfId="15854"/>
    <cellStyle name="Percent 3 56 2 2 5" xfId="15855"/>
    <cellStyle name="Percent 3 56 2 2 6" xfId="15856"/>
    <cellStyle name="Percent 3 56 2 2 7" xfId="15857"/>
    <cellStyle name="Percent 3 56 2 2 8" xfId="15858"/>
    <cellStyle name="Percent 3 56 2 2 9" xfId="15859"/>
    <cellStyle name="Percent 3 56 2 20" xfId="15860"/>
    <cellStyle name="Percent 3 56 2 3" xfId="15861"/>
    <cellStyle name="Percent 3 56 2 4" xfId="15862"/>
    <cellStyle name="Percent 3 56 2 5" xfId="15863"/>
    <cellStyle name="Percent 3 56 2 6" xfId="15864"/>
    <cellStyle name="Percent 3 56 2 7" xfId="15865"/>
    <cellStyle name="Percent 3 56 2 8" xfId="15866"/>
    <cellStyle name="Percent 3 56 2 9" xfId="15867"/>
    <cellStyle name="Percent 3 56 20" xfId="15868"/>
    <cellStyle name="Percent 3 56 21" xfId="15869"/>
    <cellStyle name="Percent 3 56 3" xfId="15870"/>
    <cellStyle name="Percent 3 56 3 10" xfId="15871"/>
    <cellStyle name="Percent 3 56 3 11" xfId="15872"/>
    <cellStyle name="Percent 3 56 3 12" xfId="15873"/>
    <cellStyle name="Percent 3 56 3 13" xfId="15874"/>
    <cellStyle name="Percent 3 56 3 14" xfId="15875"/>
    <cellStyle name="Percent 3 56 3 15" xfId="15876"/>
    <cellStyle name="Percent 3 56 3 16" xfId="15877"/>
    <cellStyle name="Percent 3 56 3 17" xfId="15878"/>
    <cellStyle name="Percent 3 56 3 18" xfId="15879"/>
    <cellStyle name="Percent 3 56 3 19" xfId="15880"/>
    <cellStyle name="Percent 3 56 3 2" xfId="15881"/>
    <cellStyle name="Percent 3 56 3 3" xfId="15882"/>
    <cellStyle name="Percent 3 56 3 4" xfId="15883"/>
    <cellStyle name="Percent 3 56 3 5" xfId="15884"/>
    <cellStyle name="Percent 3 56 3 6" xfId="15885"/>
    <cellStyle name="Percent 3 56 3 7" xfId="15886"/>
    <cellStyle name="Percent 3 56 3 8" xfId="15887"/>
    <cellStyle name="Percent 3 56 3 9" xfId="15888"/>
    <cellStyle name="Percent 3 56 4" xfId="15889"/>
    <cellStyle name="Percent 3 56 5" xfId="15890"/>
    <cellStyle name="Percent 3 56 6" xfId="15891"/>
    <cellStyle name="Percent 3 56 7" xfId="15892"/>
    <cellStyle name="Percent 3 56 8" xfId="15893"/>
    <cellStyle name="Percent 3 56 9" xfId="15894"/>
    <cellStyle name="Percent 3 57" xfId="3333"/>
    <cellStyle name="Percent 3 57 10" xfId="15895"/>
    <cellStyle name="Percent 3 57 11" xfId="15896"/>
    <cellStyle name="Percent 3 57 12" xfId="15897"/>
    <cellStyle name="Percent 3 57 13" xfId="15898"/>
    <cellStyle name="Percent 3 57 14" xfId="15899"/>
    <cellStyle name="Percent 3 57 15" xfId="15900"/>
    <cellStyle name="Percent 3 57 16" xfId="15901"/>
    <cellStyle name="Percent 3 57 17" xfId="15902"/>
    <cellStyle name="Percent 3 57 18" xfId="15903"/>
    <cellStyle name="Percent 3 57 19" xfId="15904"/>
    <cellStyle name="Percent 3 57 2" xfId="15905"/>
    <cellStyle name="Percent 3 57 2 10" xfId="15906"/>
    <cellStyle name="Percent 3 57 2 11" xfId="15907"/>
    <cellStyle name="Percent 3 57 2 12" xfId="15908"/>
    <cellStyle name="Percent 3 57 2 13" xfId="15909"/>
    <cellStyle name="Percent 3 57 2 14" xfId="15910"/>
    <cellStyle name="Percent 3 57 2 15" xfId="15911"/>
    <cellStyle name="Percent 3 57 2 16" xfId="15912"/>
    <cellStyle name="Percent 3 57 2 17" xfId="15913"/>
    <cellStyle name="Percent 3 57 2 18" xfId="15914"/>
    <cellStyle name="Percent 3 57 2 19" xfId="15915"/>
    <cellStyle name="Percent 3 57 2 2" xfId="15916"/>
    <cellStyle name="Percent 3 57 2 2 10" xfId="15917"/>
    <cellStyle name="Percent 3 57 2 2 11" xfId="15918"/>
    <cellStyle name="Percent 3 57 2 2 12" xfId="15919"/>
    <cellStyle name="Percent 3 57 2 2 13" xfId="15920"/>
    <cellStyle name="Percent 3 57 2 2 14" xfId="15921"/>
    <cellStyle name="Percent 3 57 2 2 15" xfId="15922"/>
    <cellStyle name="Percent 3 57 2 2 16" xfId="15923"/>
    <cellStyle name="Percent 3 57 2 2 17" xfId="15924"/>
    <cellStyle name="Percent 3 57 2 2 18" xfId="15925"/>
    <cellStyle name="Percent 3 57 2 2 19" xfId="15926"/>
    <cellStyle name="Percent 3 57 2 2 2" xfId="15927"/>
    <cellStyle name="Percent 3 57 2 2 3" xfId="15928"/>
    <cellStyle name="Percent 3 57 2 2 4" xfId="15929"/>
    <cellStyle name="Percent 3 57 2 2 5" xfId="15930"/>
    <cellStyle name="Percent 3 57 2 2 6" xfId="15931"/>
    <cellStyle name="Percent 3 57 2 2 7" xfId="15932"/>
    <cellStyle name="Percent 3 57 2 2 8" xfId="15933"/>
    <cellStyle name="Percent 3 57 2 2 9" xfId="15934"/>
    <cellStyle name="Percent 3 57 2 20" xfId="15935"/>
    <cellStyle name="Percent 3 57 2 3" xfId="15936"/>
    <cellStyle name="Percent 3 57 2 4" xfId="15937"/>
    <cellStyle name="Percent 3 57 2 5" xfId="15938"/>
    <cellStyle name="Percent 3 57 2 6" xfId="15939"/>
    <cellStyle name="Percent 3 57 2 7" xfId="15940"/>
    <cellStyle name="Percent 3 57 2 8" xfId="15941"/>
    <cellStyle name="Percent 3 57 2 9" xfId="15942"/>
    <cellStyle name="Percent 3 57 20" xfId="15943"/>
    <cellStyle name="Percent 3 57 21" xfId="15944"/>
    <cellStyle name="Percent 3 57 3" xfId="15945"/>
    <cellStyle name="Percent 3 57 3 10" xfId="15946"/>
    <cellStyle name="Percent 3 57 3 11" xfId="15947"/>
    <cellStyle name="Percent 3 57 3 12" xfId="15948"/>
    <cellStyle name="Percent 3 57 3 13" xfId="15949"/>
    <cellStyle name="Percent 3 57 3 14" xfId="15950"/>
    <cellStyle name="Percent 3 57 3 15" xfId="15951"/>
    <cellStyle name="Percent 3 57 3 16" xfId="15952"/>
    <cellStyle name="Percent 3 57 3 17" xfId="15953"/>
    <cellStyle name="Percent 3 57 3 18" xfId="15954"/>
    <cellStyle name="Percent 3 57 3 19" xfId="15955"/>
    <cellStyle name="Percent 3 57 3 2" xfId="15956"/>
    <cellStyle name="Percent 3 57 3 3" xfId="15957"/>
    <cellStyle name="Percent 3 57 3 4" xfId="15958"/>
    <cellStyle name="Percent 3 57 3 5" xfId="15959"/>
    <cellStyle name="Percent 3 57 3 6" xfId="15960"/>
    <cellStyle name="Percent 3 57 3 7" xfId="15961"/>
    <cellStyle name="Percent 3 57 3 8" xfId="15962"/>
    <cellStyle name="Percent 3 57 3 9" xfId="15963"/>
    <cellStyle name="Percent 3 57 4" xfId="15964"/>
    <cellStyle name="Percent 3 57 5" xfId="15965"/>
    <cellStyle name="Percent 3 57 6" xfId="15966"/>
    <cellStyle name="Percent 3 57 7" xfId="15967"/>
    <cellStyle name="Percent 3 57 8" xfId="15968"/>
    <cellStyle name="Percent 3 57 9" xfId="15969"/>
    <cellStyle name="Percent 3 58" xfId="15970"/>
    <cellStyle name="Percent 3 58 10" xfId="15971"/>
    <cellStyle name="Percent 3 58 11" xfId="15972"/>
    <cellStyle name="Percent 3 58 12" xfId="15973"/>
    <cellStyle name="Percent 3 58 13" xfId="15974"/>
    <cellStyle name="Percent 3 58 14" xfId="15975"/>
    <cellStyle name="Percent 3 58 15" xfId="15976"/>
    <cellStyle name="Percent 3 58 16" xfId="15977"/>
    <cellStyle name="Percent 3 58 17" xfId="15978"/>
    <cellStyle name="Percent 3 58 18" xfId="15979"/>
    <cellStyle name="Percent 3 58 19" xfId="15980"/>
    <cellStyle name="Percent 3 58 2" xfId="15981"/>
    <cellStyle name="Percent 3 58 2 10" xfId="15982"/>
    <cellStyle name="Percent 3 58 2 11" xfId="15983"/>
    <cellStyle name="Percent 3 58 2 12" xfId="15984"/>
    <cellStyle name="Percent 3 58 2 13" xfId="15985"/>
    <cellStyle name="Percent 3 58 2 14" xfId="15986"/>
    <cellStyle name="Percent 3 58 2 15" xfId="15987"/>
    <cellStyle name="Percent 3 58 2 16" xfId="15988"/>
    <cellStyle name="Percent 3 58 2 17" xfId="15989"/>
    <cellStyle name="Percent 3 58 2 18" xfId="15990"/>
    <cellStyle name="Percent 3 58 2 19" xfId="15991"/>
    <cellStyle name="Percent 3 58 2 2" xfId="15992"/>
    <cellStyle name="Percent 3 58 2 3" xfId="15993"/>
    <cellStyle name="Percent 3 58 2 4" xfId="15994"/>
    <cellStyle name="Percent 3 58 2 5" xfId="15995"/>
    <cellStyle name="Percent 3 58 2 6" xfId="15996"/>
    <cellStyle name="Percent 3 58 2 7" xfId="15997"/>
    <cellStyle name="Percent 3 58 2 8" xfId="15998"/>
    <cellStyle name="Percent 3 58 2 9" xfId="15999"/>
    <cellStyle name="Percent 3 58 20" xfId="16000"/>
    <cellStyle name="Percent 3 58 3" xfId="16001"/>
    <cellStyle name="Percent 3 58 4" xfId="16002"/>
    <cellStyle name="Percent 3 58 5" xfId="16003"/>
    <cellStyle name="Percent 3 58 6" xfId="16004"/>
    <cellStyle name="Percent 3 58 7" xfId="16005"/>
    <cellStyle name="Percent 3 58 8" xfId="16006"/>
    <cellStyle name="Percent 3 58 9" xfId="16007"/>
    <cellStyle name="Percent 3 59" xfId="16008"/>
    <cellStyle name="Percent 3 59 10" xfId="16009"/>
    <cellStyle name="Percent 3 59 11" xfId="16010"/>
    <cellStyle name="Percent 3 59 12" xfId="16011"/>
    <cellStyle name="Percent 3 59 13" xfId="16012"/>
    <cellStyle name="Percent 3 59 14" xfId="16013"/>
    <cellStyle name="Percent 3 59 15" xfId="16014"/>
    <cellStyle name="Percent 3 59 16" xfId="16015"/>
    <cellStyle name="Percent 3 59 17" xfId="16016"/>
    <cellStyle name="Percent 3 59 18" xfId="16017"/>
    <cellStyle name="Percent 3 59 19" xfId="16018"/>
    <cellStyle name="Percent 3 59 2" xfId="16019"/>
    <cellStyle name="Percent 3 59 3" xfId="16020"/>
    <cellStyle name="Percent 3 59 4" xfId="16021"/>
    <cellStyle name="Percent 3 59 5" xfId="16022"/>
    <cellStyle name="Percent 3 59 6" xfId="16023"/>
    <cellStyle name="Percent 3 59 7" xfId="16024"/>
    <cellStyle name="Percent 3 59 8" xfId="16025"/>
    <cellStyle name="Percent 3 59 9" xfId="16026"/>
    <cellStyle name="Percent 3 6" xfId="3334"/>
    <cellStyle name="Percent 3 6 10" xfId="16027"/>
    <cellStyle name="Percent 3 6 11" xfId="16028"/>
    <cellStyle name="Percent 3 6 12" xfId="16029"/>
    <cellStyle name="Percent 3 6 13" xfId="16030"/>
    <cellStyle name="Percent 3 6 14" xfId="16031"/>
    <cellStyle name="Percent 3 6 15" xfId="16032"/>
    <cellStyle name="Percent 3 6 16" xfId="16033"/>
    <cellStyle name="Percent 3 6 17" xfId="16034"/>
    <cellStyle name="Percent 3 6 18" xfId="16035"/>
    <cellStyle name="Percent 3 6 19" xfId="16036"/>
    <cellStyle name="Percent 3 6 2" xfId="16037"/>
    <cellStyle name="Percent 3 6 2 10" xfId="16038"/>
    <cellStyle name="Percent 3 6 2 11" xfId="16039"/>
    <cellStyle name="Percent 3 6 2 12" xfId="16040"/>
    <cellStyle name="Percent 3 6 2 13" xfId="16041"/>
    <cellStyle name="Percent 3 6 2 14" xfId="16042"/>
    <cellStyle name="Percent 3 6 2 15" xfId="16043"/>
    <cellStyle name="Percent 3 6 2 16" xfId="16044"/>
    <cellStyle name="Percent 3 6 2 17" xfId="16045"/>
    <cellStyle name="Percent 3 6 2 18" xfId="16046"/>
    <cellStyle name="Percent 3 6 2 19" xfId="16047"/>
    <cellStyle name="Percent 3 6 2 2" xfId="16048"/>
    <cellStyle name="Percent 3 6 2 2 10" xfId="16049"/>
    <cellStyle name="Percent 3 6 2 2 11" xfId="16050"/>
    <cellStyle name="Percent 3 6 2 2 12" xfId="16051"/>
    <cellStyle name="Percent 3 6 2 2 13" xfId="16052"/>
    <cellStyle name="Percent 3 6 2 2 14" xfId="16053"/>
    <cellStyle name="Percent 3 6 2 2 15" xfId="16054"/>
    <cellStyle name="Percent 3 6 2 2 16" xfId="16055"/>
    <cellStyle name="Percent 3 6 2 2 17" xfId="16056"/>
    <cellStyle name="Percent 3 6 2 2 18" xfId="16057"/>
    <cellStyle name="Percent 3 6 2 2 19" xfId="16058"/>
    <cellStyle name="Percent 3 6 2 2 2" xfId="16059"/>
    <cellStyle name="Percent 3 6 2 2 3" xfId="16060"/>
    <cellStyle name="Percent 3 6 2 2 4" xfId="16061"/>
    <cellStyle name="Percent 3 6 2 2 5" xfId="16062"/>
    <cellStyle name="Percent 3 6 2 2 6" xfId="16063"/>
    <cellStyle name="Percent 3 6 2 2 7" xfId="16064"/>
    <cellStyle name="Percent 3 6 2 2 8" xfId="16065"/>
    <cellStyle name="Percent 3 6 2 2 9" xfId="16066"/>
    <cellStyle name="Percent 3 6 2 20" xfId="16067"/>
    <cellStyle name="Percent 3 6 2 3" xfId="16068"/>
    <cellStyle name="Percent 3 6 2 4" xfId="16069"/>
    <cellStyle name="Percent 3 6 2 5" xfId="16070"/>
    <cellStyle name="Percent 3 6 2 6" xfId="16071"/>
    <cellStyle name="Percent 3 6 2 7" xfId="16072"/>
    <cellStyle name="Percent 3 6 2 8" xfId="16073"/>
    <cellStyle name="Percent 3 6 2 9" xfId="16074"/>
    <cellStyle name="Percent 3 6 20" xfId="16075"/>
    <cellStyle name="Percent 3 6 21" xfId="16076"/>
    <cellStyle name="Percent 3 6 3" xfId="16077"/>
    <cellStyle name="Percent 3 6 3 10" xfId="16078"/>
    <cellStyle name="Percent 3 6 3 11" xfId="16079"/>
    <cellStyle name="Percent 3 6 3 12" xfId="16080"/>
    <cellStyle name="Percent 3 6 3 13" xfId="16081"/>
    <cellStyle name="Percent 3 6 3 14" xfId="16082"/>
    <cellStyle name="Percent 3 6 3 15" xfId="16083"/>
    <cellStyle name="Percent 3 6 3 16" xfId="16084"/>
    <cellStyle name="Percent 3 6 3 17" xfId="16085"/>
    <cellStyle name="Percent 3 6 3 18" xfId="16086"/>
    <cellStyle name="Percent 3 6 3 19" xfId="16087"/>
    <cellStyle name="Percent 3 6 3 2" xfId="16088"/>
    <cellStyle name="Percent 3 6 3 3" xfId="16089"/>
    <cellStyle name="Percent 3 6 3 4" xfId="16090"/>
    <cellStyle name="Percent 3 6 3 5" xfId="16091"/>
    <cellStyle name="Percent 3 6 3 6" xfId="16092"/>
    <cellStyle name="Percent 3 6 3 7" xfId="16093"/>
    <cellStyle name="Percent 3 6 3 8" xfId="16094"/>
    <cellStyle name="Percent 3 6 3 9" xfId="16095"/>
    <cellStyle name="Percent 3 6 4" xfId="16096"/>
    <cellStyle name="Percent 3 6 5" xfId="16097"/>
    <cellStyle name="Percent 3 6 6" xfId="16098"/>
    <cellStyle name="Percent 3 6 7" xfId="16099"/>
    <cellStyle name="Percent 3 6 8" xfId="16100"/>
    <cellStyle name="Percent 3 6 9" xfId="16101"/>
    <cellStyle name="Percent 3 60" xfId="16102"/>
    <cellStyle name="Percent 3 61" xfId="16103"/>
    <cellStyle name="Percent 3 62" xfId="16104"/>
    <cellStyle name="Percent 3 63" xfId="16105"/>
    <cellStyle name="Percent 3 64" xfId="16106"/>
    <cellStyle name="Percent 3 65" xfId="16107"/>
    <cellStyle name="Percent 3 66" xfId="16108"/>
    <cellStyle name="Percent 3 67" xfId="16109"/>
    <cellStyle name="Percent 3 68" xfId="16110"/>
    <cellStyle name="Percent 3 69" xfId="16111"/>
    <cellStyle name="Percent 3 7" xfId="3335"/>
    <cellStyle name="Percent 3 7 10" xfId="16112"/>
    <cellStyle name="Percent 3 7 11" xfId="16113"/>
    <cellStyle name="Percent 3 7 12" xfId="16114"/>
    <cellStyle name="Percent 3 7 13" xfId="16115"/>
    <cellStyle name="Percent 3 7 14" xfId="16116"/>
    <cellStyle name="Percent 3 7 15" xfId="16117"/>
    <cellStyle name="Percent 3 7 16" xfId="16118"/>
    <cellStyle name="Percent 3 7 17" xfId="16119"/>
    <cellStyle name="Percent 3 7 18" xfId="16120"/>
    <cellStyle name="Percent 3 7 19" xfId="16121"/>
    <cellStyle name="Percent 3 7 2" xfId="16122"/>
    <cellStyle name="Percent 3 7 2 10" xfId="16123"/>
    <cellStyle name="Percent 3 7 2 11" xfId="16124"/>
    <cellStyle name="Percent 3 7 2 12" xfId="16125"/>
    <cellStyle name="Percent 3 7 2 13" xfId="16126"/>
    <cellStyle name="Percent 3 7 2 14" xfId="16127"/>
    <cellStyle name="Percent 3 7 2 15" xfId="16128"/>
    <cellStyle name="Percent 3 7 2 16" xfId="16129"/>
    <cellStyle name="Percent 3 7 2 17" xfId="16130"/>
    <cellStyle name="Percent 3 7 2 18" xfId="16131"/>
    <cellStyle name="Percent 3 7 2 19" xfId="16132"/>
    <cellStyle name="Percent 3 7 2 2" xfId="16133"/>
    <cellStyle name="Percent 3 7 2 2 10" xfId="16134"/>
    <cellStyle name="Percent 3 7 2 2 11" xfId="16135"/>
    <cellStyle name="Percent 3 7 2 2 12" xfId="16136"/>
    <cellStyle name="Percent 3 7 2 2 13" xfId="16137"/>
    <cellStyle name="Percent 3 7 2 2 14" xfId="16138"/>
    <cellStyle name="Percent 3 7 2 2 15" xfId="16139"/>
    <cellStyle name="Percent 3 7 2 2 16" xfId="16140"/>
    <cellStyle name="Percent 3 7 2 2 17" xfId="16141"/>
    <cellStyle name="Percent 3 7 2 2 18" xfId="16142"/>
    <cellStyle name="Percent 3 7 2 2 19" xfId="16143"/>
    <cellStyle name="Percent 3 7 2 2 2" xfId="16144"/>
    <cellStyle name="Percent 3 7 2 2 3" xfId="16145"/>
    <cellStyle name="Percent 3 7 2 2 4" xfId="16146"/>
    <cellStyle name="Percent 3 7 2 2 5" xfId="16147"/>
    <cellStyle name="Percent 3 7 2 2 6" xfId="16148"/>
    <cellStyle name="Percent 3 7 2 2 7" xfId="16149"/>
    <cellStyle name="Percent 3 7 2 2 8" xfId="16150"/>
    <cellStyle name="Percent 3 7 2 2 9" xfId="16151"/>
    <cellStyle name="Percent 3 7 2 20" xfId="16152"/>
    <cellStyle name="Percent 3 7 2 3" xfId="16153"/>
    <cellStyle name="Percent 3 7 2 4" xfId="16154"/>
    <cellStyle name="Percent 3 7 2 5" xfId="16155"/>
    <cellStyle name="Percent 3 7 2 6" xfId="16156"/>
    <cellStyle name="Percent 3 7 2 7" xfId="16157"/>
    <cellStyle name="Percent 3 7 2 8" xfId="16158"/>
    <cellStyle name="Percent 3 7 2 9" xfId="16159"/>
    <cellStyle name="Percent 3 7 20" xfId="16160"/>
    <cellStyle name="Percent 3 7 21" xfId="16161"/>
    <cellStyle name="Percent 3 7 3" xfId="16162"/>
    <cellStyle name="Percent 3 7 3 10" xfId="16163"/>
    <cellStyle name="Percent 3 7 3 11" xfId="16164"/>
    <cellStyle name="Percent 3 7 3 12" xfId="16165"/>
    <cellStyle name="Percent 3 7 3 13" xfId="16166"/>
    <cellStyle name="Percent 3 7 3 14" xfId="16167"/>
    <cellStyle name="Percent 3 7 3 15" xfId="16168"/>
    <cellStyle name="Percent 3 7 3 16" xfId="16169"/>
    <cellStyle name="Percent 3 7 3 17" xfId="16170"/>
    <cellStyle name="Percent 3 7 3 18" xfId="16171"/>
    <cellStyle name="Percent 3 7 3 19" xfId="16172"/>
    <cellStyle name="Percent 3 7 3 2" xfId="16173"/>
    <cellStyle name="Percent 3 7 3 3" xfId="16174"/>
    <cellStyle name="Percent 3 7 3 4" xfId="16175"/>
    <cellStyle name="Percent 3 7 3 5" xfId="16176"/>
    <cellStyle name="Percent 3 7 3 6" xfId="16177"/>
    <cellStyle name="Percent 3 7 3 7" xfId="16178"/>
    <cellStyle name="Percent 3 7 3 8" xfId="16179"/>
    <cellStyle name="Percent 3 7 3 9" xfId="16180"/>
    <cellStyle name="Percent 3 7 4" xfId="16181"/>
    <cellStyle name="Percent 3 7 5" xfId="16182"/>
    <cellStyle name="Percent 3 7 6" xfId="16183"/>
    <cellStyle name="Percent 3 7 7" xfId="16184"/>
    <cellStyle name="Percent 3 7 8" xfId="16185"/>
    <cellStyle name="Percent 3 7 9" xfId="16186"/>
    <cellStyle name="Percent 3 70" xfId="16187"/>
    <cellStyle name="Percent 3 71" xfId="16188"/>
    <cellStyle name="Percent 3 72" xfId="16189"/>
    <cellStyle name="Percent 3 73" xfId="16190"/>
    <cellStyle name="Percent 3 74" xfId="16191"/>
    <cellStyle name="Percent 3 75" xfId="16192"/>
    <cellStyle name="Percent 3 76" xfId="16193"/>
    <cellStyle name="Percent 3 77" xfId="16194"/>
    <cellStyle name="Percent 3 8" xfId="3336"/>
    <cellStyle name="Percent 3 8 10" xfId="16195"/>
    <cellStyle name="Percent 3 8 11" xfId="16196"/>
    <cellStyle name="Percent 3 8 12" xfId="16197"/>
    <cellStyle name="Percent 3 8 13" xfId="16198"/>
    <cellStyle name="Percent 3 8 14" xfId="16199"/>
    <cellStyle name="Percent 3 8 15" xfId="16200"/>
    <cellStyle name="Percent 3 8 16" xfId="16201"/>
    <cellStyle name="Percent 3 8 17" xfId="16202"/>
    <cellStyle name="Percent 3 8 18" xfId="16203"/>
    <cellStyle name="Percent 3 8 19" xfId="16204"/>
    <cellStyle name="Percent 3 8 2" xfId="16205"/>
    <cellStyle name="Percent 3 8 2 10" xfId="16206"/>
    <cellStyle name="Percent 3 8 2 11" xfId="16207"/>
    <cellStyle name="Percent 3 8 2 12" xfId="16208"/>
    <cellStyle name="Percent 3 8 2 13" xfId="16209"/>
    <cellStyle name="Percent 3 8 2 14" xfId="16210"/>
    <cellStyle name="Percent 3 8 2 15" xfId="16211"/>
    <cellStyle name="Percent 3 8 2 16" xfId="16212"/>
    <cellStyle name="Percent 3 8 2 17" xfId="16213"/>
    <cellStyle name="Percent 3 8 2 18" xfId="16214"/>
    <cellStyle name="Percent 3 8 2 19" xfId="16215"/>
    <cellStyle name="Percent 3 8 2 2" xfId="16216"/>
    <cellStyle name="Percent 3 8 2 2 10" xfId="16217"/>
    <cellStyle name="Percent 3 8 2 2 11" xfId="16218"/>
    <cellStyle name="Percent 3 8 2 2 12" xfId="16219"/>
    <cellStyle name="Percent 3 8 2 2 13" xfId="16220"/>
    <cellStyle name="Percent 3 8 2 2 14" xfId="16221"/>
    <cellStyle name="Percent 3 8 2 2 15" xfId="16222"/>
    <cellStyle name="Percent 3 8 2 2 16" xfId="16223"/>
    <cellStyle name="Percent 3 8 2 2 17" xfId="16224"/>
    <cellStyle name="Percent 3 8 2 2 18" xfId="16225"/>
    <cellStyle name="Percent 3 8 2 2 19" xfId="16226"/>
    <cellStyle name="Percent 3 8 2 2 2" xfId="16227"/>
    <cellStyle name="Percent 3 8 2 2 3" xfId="16228"/>
    <cellStyle name="Percent 3 8 2 2 4" xfId="16229"/>
    <cellStyle name="Percent 3 8 2 2 5" xfId="16230"/>
    <cellStyle name="Percent 3 8 2 2 6" xfId="16231"/>
    <cellStyle name="Percent 3 8 2 2 7" xfId="16232"/>
    <cellStyle name="Percent 3 8 2 2 8" xfId="16233"/>
    <cellStyle name="Percent 3 8 2 2 9" xfId="16234"/>
    <cellStyle name="Percent 3 8 2 20" xfId="16235"/>
    <cellStyle name="Percent 3 8 2 3" xfId="16236"/>
    <cellStyle name="Percent 3 8 2 4" xfId="16237"/>
    <cellStyle name="Percent 3 8 2 5" xfId="16238"/>
    <cellStyle name="Percent 3 8 2 6" xfId="16239"/>
    <cellStyle name="Percent 3 8 2 7" xfId="16240"/>
    <cellStyle name="Percent 3 8 2 8" xfId="16241"/>
    <cellStyle name="Percent 3 8 2 9" xfId="16242"/>
    <cellStyle name="Percent 3 8 20" xfId="16243"/>
    <cellStyle name="Percent 3 8 21" xfId="16244"/>
    <cellStyle name="Percent 3 8 3" xfId="16245"/>
    <cellStyle name="Percent 3 8 3 10" xfId="16246"/>
    <cellStyle name="Percent 3 8 3 11" xfId="16247"/>
    <cellStyle name="Percent 3 8 3 12" xfId="16248"/>
    <cellStyle name="Percent 3 8 3 13" xfId="16249"/>
    <cellStyle name="Percent 3 8 3 14" xfId="16250"/>
    <cellStyle name="Percent 3 8 3 15" xfId="16251"/>
    <cellStyle name="Percent 3 8 3 16" xfId="16252"/>
    <cellStyle name="Percent 3 8 3 17" xfId="16253"/>
    <cellStyle name="Percent 3 8 3 18" xfId="16254"/>
    <cellStyle name="Percent 3 8 3 19" xfId="16255"/>
    <cellStyle name="Percent 3 8 3 2" xfId="16256"/>
    <cellStyle name="Percent 3 8 3 3" xfId="16257"/>
    <cellStyle name="Percent 3 8 3 4" xfId="16258"/>
    <cellStyle name="Percent 3 8 3 5" xfId="16259"/>
    <cellStyle name="Percent 3 8 3 6" xfId="16260"/>
    <cellStyle name="Percent 3 8 3 7" xfId="16261"/>
    <cellStyle name="Percent 3 8 3 8" xfId="16262"/>
    <cellStyle name="Percent 3 8 3 9" xfId="16263"/>
    <cellStyle name="Percent 3 8 4" xfId="16264"/>
    <cellStyle name="Percent 3 8 5" xfId="16265"/>
    <cellStyle name="Percent 3 8 6" xfId="16266"/>
    <cellStyle name="Percent 3 8 7" xfId="16267"/>
    <cellStyle name="Percent 3 8 8" xfId="16268"/>
    <cellStyle name="Percent 3 8 9" xfId="16269"/>
    <cellStyle name="Percent 3 9" xfId="3337"/>
    <cellStyle name="Percent 3 9 10" xfId="16270"/>
    <cellStyle name="Percent 3 9 11" xfId="16271"/>
    <cellStyle name="Percent 3 9 12" xfId="16272"/>
    <cellStyle name="Percent 3 9 13" xfId="16273"/>
    <cellStyle name="Percent 3 9 14" xfId="16274"/>
    <cellStyle name="Percent 3 9 15" xfId="16275"/>
    <cellStyle name="Percent 3 9 16" xfId="16276"/>
    <cellStyle name="Percent 3 9 17" xfId="16277"/>
    <cellStyle name="Percent 3 9 18" xfId="16278"/>
    <cellStyle name="Percent 3 9 19" xfId="16279"/>
    <cellStyle name="Percent 3 9 2" xfId="16280"/>
    <cellStyle name="Percent 3 9 2 10" xfId="16281"/>
    <cellStyle name="Percent 3 9 2 11" xfId="16282"/>
    <cellStyle name="Percent 3 9 2 12" xfId="16283"/>
    <cellStyle name="Percent 3 9 2 13" xfId="16284"/>
    <cellStyle name="Percent 3 9 2 14" xfId="16285"/>
    <cellStyle name="Percent 3 9 2 15" xfId="16286"/>
    <cellStyle name="Percent 3 9 2 16" xfId="16287"/>
    <cellStyle name="Percent 3 9 2 17" xfId="16288"/>
    <cellStyle name="Percent 3 9 2 18" xfId="16289"/>
    <cellStyle name="Percent 3 9 2 19" xfId="16290"/>
    <cellStyle name="Percent 3 9 2 2" xfId="16291"/>
    <cellStyle name="Percent 3 9 2 2 10" xfId="16292"/>
    <cellStyle name="Percent 3 9 2 2 11" xfId="16293"/>
    <cellStyle name="Percent 3 9 2 2 12" xfId="16294"/>
    <cellStyle name="Percent 3 9 2 2 13" xfId="16295"/>
    <cellStyle name="Percent 3 9 2 2 14" xfId="16296"/>
    <cellStyle name="Percent 3 9 2 2 15" xfId="16297"/>
    <cellStyle name="Percent 3 9 2 2 16" xfId="16298"/>
    <cellStyle name="Percent 3 9 2 2 17" xfId="16299"/>
    <cellStyle name="Percent 3 9 2 2 18" xfId="16300"/>
    <cellStyle name="Percent 3 9 2 2 19" xfId="16301"/>
    <cellStyle name="Percent 3 9 2 2 2" xfId="16302"/>
    <cellStyle name="Percent 3 9 2 2 3" xfId="16303"/>
    <cellStyle name="Percent 3 9 2 2 4" xfId="16304"/>
    <cellStyle name="Percent 3 9 2 2 5" xfId="16305"/>
    <cellStyle name="Percent 3 9 2 2 6" xfId="16306"/>
    <cellStyle name="Percent 3 9 2 2 7" xfId="16307"/>
    <cellStyle name="Percent 3 9 2 2 8" xfId="16308"/>
    <cellStyle name="Percent 3 9 2 2 9" xfId="16309"/>
    <cellStyle name="Percent 3 9 2 20" xfId="16310"/>
    <cellStyle name="Percent 3 9 2 3" xfId="16311"/>
    <cellStyle name="Percent 3 9 2 4" xfId="16312"/>
    <cellStyle name="Percent 3 9 2 5" xfId="16313"/>
    <cellStyle name="Percent 3 9 2 6" xfId="16314"/>
    <cellStyle name="Percent 3 9 2 7" xfId="16315"/>
    <cellStyle name="Percent 3 9 2 8" xfId="16316"/>
    <cellStyle name="Percent 3 9 2 9" xfId="16317"/>
    <cellStyle name="Percent 3 9 20" xfId="16318"/>
    <cellStyle name="Percent 3 9 21" xfId="16319"/>
    <cellStyle name="Percent 3 9 3" xfId="16320"/>
    <cellStyle name="Percent 3 9 3 10" xfId="16321"/>
    <cellStyle name="Percent 3 9 3 11" xfId="16322"/>
    <cellStyle name="Percent 3 9 3 12" xfId="16323"/>
    <cellStyle name="Percent 3 9 3 13" xfId="16324"/>
    <cellStyle name="Percent 3 9 3 14" xfId="16325"/>
    <cellStyle name="Percent 3 9 3 15" xfId="16326"/>
    <cellStyle name="Percent 3 9 3 16" xfId="16327"/>
    <cellStyle name="Percent 3 9 3 17" xfId="16328"/>
    <cellStyle name="Percent 3 9 3 18" xfId="16329"/>
    <cellStyle name="Percent 3 9 3 19" xfId="16330"/>
    <cellStyle name="Percent 3 9 3 2" xfId="16331"/>
    <cellStyle name="Percent 3 9 3 3" xfId="16332"/>
    <cellStyle name="Percent 3 9 3 4" xfId="16333"/>
    <cellStyle name="Percent 3 9 3 5" xfId="16334"/>
    <cellStyle name="Percent 3 9 3 6" xfId="16335"/>
    <cellStyle name="Percent 3 9 3 7" xfId="16336"/>
    <cellStyle name="Percent 3 9 3 8" xfId="16337"/>
    <cellStyle name="Percent 3 9 3 9" xfId="16338"/>
    <cellStyle name="Percent 3 9 4" xfId="16339"/>
    <cellStyle name="Percent 3 9 5" xfId="16340"/>
    <cellStyle name="Percent 3 9 6" xfId="16341"/>
    <cellStyle name="Percent 3 9 7" xfId="16342"/>
    <cellStyle name="Percent 3 9 8" xfId="16343"/>
    <cellStyle name="Percent 3 9 9" xfId="16344"/>
    <cellStyle name="Percent 4" xfId="29"/>
    <cellStyle name="Percent 4 10" xfId="3338"/>
    <cellStyle name="Percent 4 11" xfId="3339"/>
    <cellStyle name="Percent 4 12" xfId="3340"/>
    <cellStyle name="Percent 4 13" xfId="3341"/>
    <cellStyle name="Percent 4 14" xfId="16345"/>
    <cellStyle name="Percent 4 14 10" xfId="16346"/>
    <cellStyle name="Percent 4 14 11" xfId="16347"/>
    <cellStyle name="Percent 4 14 12" xfId="16348"/>
    <cellStyle name="Percent 4 14 13" xfId="16349"/>
    <cellStyle name="Percent 4 14 14" xfId="16350"/>
    <cellStyle name="Percent 4 14 15" xfId="16351"/>
    <cellStyle name="Percent 4 14 16" xfId="16352"/>
    <cellStyle name="Percent 4 14 17" xfId="16353"/>
    <cellStyle name="Percent 4 14 18" xfId="16354"/>
    <cellStyle name="Percent 4 14 19" xfId="16355"/>
    <cellStyle name="Percent 4 14 2" xfId="16356"/>
    <cellStyle name="Percent 4 14 2 10" xfId="16357"/>
    <cellStyle name="Percent 4 14 2 11" xfId="16358"/>
    <cellStyle name="Percent 4 14 2 12" xfId="16359"/>
    <cellStyle name="Percent 4 14 2 13" xfId="16360"/>
    <cellStyle name="Percent 4 14 2 14" xfId="16361"/>
    <cellStyle name="Percent 4 14 2 15" xfId="16362"/>
    <cellStyle name="Percent 4 14 2 16" xfId="16363"/>
    <cellStyle name="Percent 4 14 2 17" xfId="16364"/>
    <cellStyle name="Percent 4 14 2 18" xfId="16365"/>
    <cellStyle name="Percent 4 14 2 19" xfId="16366"/>
    <cellStyle name="Percent 4 14 2 2" xfId="16367"/>
    <cellStyle name="Percent 4 14 2 3" xfId="16368"/>
    <cellStyle name="Percent 4 14 2 4" xfId="16369"/>
    <cellStyle name="Percent 4 14 2 5" xfId="16370"/>
    <cellStyle name="Percent 4 14 2 6" xfId="16371"/>
    <cellStyle name="Percent 4 14 2 7" xfId="16372"/>
    <cellStyle name="Percent 4 14 2 8" xfId="16373"/>
    <cellStyle name="Percent 4 14 2 9" xfId="16374"/>
    <cellStyle name="Percent 4 14 20" xfId="16375"/>
    <cellStyle name="Percent 4 14 3" xfId="16376"/>
    <cellStyle name="Percent 4 14 4" xfId="16377"/>
    <cellStyle name="Percent 4 14 5" xfId="16378"/>
    <cellStyle name="Percent 4 14 6" xfId="16379"/>
    <cellStyle name="Percent 4 14 7" xfId="16380"/>
    <cellStyle name="Percent 4 14 8" xfId="16381"/>
    <cellStyle name="Percent 4 14 9" xfId="16382"/>
    <cellStyle name="Percent 4 15" xfId="16383"/>
    <cellStyle name="Percent 4 15 10" xfId="16384"/>
    <cellStyle name="Percent 4 15 11" xfId="16385"/>
    <cellStyle name="Percent 4 15 12" xfId="16386"/>
    <cellStyle name="Percent 4 15 13" xfId="16387"/>
    <cellStyle name="Percent 4 15 14" xfId="16388"/>
    <cellStyle name="Percent 4 15 15" xfId="16389"/>
    <cellStyle name="Percent 4 15 16" xfId="16390"/>
    <cellStyle name="Percent 4 15 17" xfId="16391"/>
    <cellStyle name="Percent 4 15 18" xfId="16392"/>
    <cellStyle name="Percent 4 15 19" xfId="16393"/>
    <cellStyle name="Percent 4 15 2" xfId="16394"/>
    <cellStyle name="Percent 4 15 3" xfId="16395"/>
    <cellStyle name="Percent 4 15 4" xfId="16396"/>
    <cellStyle name="Percent 4 15 5" xfId="16397"/>
    <cellStyle name="Percent 4 15 6" xfId="16398"/>
    <cellStyle name="Percent 4 15 7" xfId="16399"/>
    <cellStyle name="Percent 4 15 8" xfId="16400"/>
    <cellStyle name="Percent 4 15 9" xfId="16401"/>
    <cellStyle name="Percent 4 16" xfId="16402"/>
    <cellStyle name="Percent 4 17" xfId="16403"/>
    <cellStyle name="Percent 4 18" xfId="16404"/>
    <cellStyle name="Percent 4 19" xfId="16405"/>
    <cellStyle name="Percent 4 2" xfId="3342"/>
    <cellStyle name="Percent 4 20" xfId="16406"/>
    <cellStyle name="Percent 4 21" xfId="16407"/>
    <cellStyle name="Percent 4 22" xfId="16408"/>
    <cellStyle name="Percent 4 23" xfId="16409"/>
    <cellStyle name="Percent 4 24" xfId="16410"/>
    <cellStyle name="Percent 4 25" xfId="16411"/>
    <cellStyle name="Percent 4 26" xfId="16412"/>
    <cellStyle name="Percent 4 27" xfId="16413"/>
    <cellStyle name="Percent 4 28" xfId="16414"/>
    <cellStyle name="Percent 4 29" xfId="16415"/>
    <cellStyle name="Percent 4 3" xfId="3343"/>
    <cellStyle name="Percent 4 30" xfId="16416"/>
    <cellStyle name="Percent 4 31" xfId="16417"/>
    <cellStyle name="Percent 4 32" xfId="16418"/>
    <cellStyle name="Percent 4 33" xfId="16419"/>
    <cellStyle name="Percent 4 4" xfId="3344"/>
    <cellStyle name="Percent 4 5" xfId="3345"/>
    <cellStyle name="Percent 4 6" xfId="3346"/>
    <cellStyle name="Percent 4 7" xfId="3347"/>
    <cellStyle name="Percent 4 8" xfId="3348"/>
    <cellStyle name="Percent 4 9" xfId="3349"/>
    <cellStyle name="Percent 5" xfId="30"/>
    <cellStyle name="Percent 6" xfId="16826"/>
    <cellStyle name="Percent 7" xfId="16827"/>
    <cellStyle name="Percent 8" xfId="16828"/>
    <cellStyle name="PERCENTAGE" xfId="16829"/>
    <cellStyle name="PHANG" xfId="16838"/>
    <cellStyle name="PrePop Currency (0)" xfId="16830"/>
    <cellStyle name="PrePop Currency (2)" xfId="16831"/>
    <cellStyle name="PrePop Units (0)" xfId="16832"/>
    <cellStyle name="PrePop Units (1)" xfId="16833"/>
    <cellStyle name="PrePop Units (2)" xfId="16834"/>
    <cellStyle name="pricing" xfId="16835"/>
    <cellStyle name="PSChar" xfId="16836"/>
    <cellStyle name="PSHeading" xfId="16837"/>
    <cellStyle name="RevList" xfId="16839"/>
    <cellStyle name="S—_x005f_x0008_" xfId="16840"/>
    <cellStyle name="Style 1" xfId="3350"/>
    <cellStyle name="Style 2" xfId="16841"/>
    <cellStyle name="Style 3" xfId="16842"/>
    <cellStyle name="Style 4" xfId="16843"/>
    <cellStyle name="subhead" xfId="16844"/>
    <cellStyle name="Subtotal" xfId="16845"/>
    <cellStyle name="T" xfId="16846"/>
    <cellStyle name="T 2" xfId="16847"/>
    <cellStyle name="T_Secondary June July Aug - incentive" xfId="16848"/>
    <cellStyle name="T_Secondary June July Aug - incentive 2" xfId="16849"/>
    <cellStyle name="T_Tay Bac 1" xfId="16850"/>
    <cellStyle name="T_Tay Bac 1 2" xfId="16851"/>
    <cellStyle name="Text Indent A" xfId="16852"/>
    <cellStyle name="Text Indent B" xfId="16853"/>
    <cellStyle name="Text Indent C" xfId="16854"/>
    <cellStyle name="th" xfId="16858"/>
    <cellStyle name="th 2" xfId="16859"/>
    <cellStyle name="þ_x005f_x001d_ð¤_x005f_x000c_¯þ_x005f_x0014__x005f_x000d_¨þU_x005f_x0001_À_x005f_x0004_ _x005f_x0015__x005f_x000f__x005f_x0001__x005f_x0001_" xfId="16860"/>
    <cellStyle name="þ_x005f_x001d_ðK_x005f_x000c_Fý_x005f_x001b__x005f_x000d_9ýU_x005f_x0001_Ð_x005f_x0008_¦)_x005f_x0007__x005f_x0001__x005f_x0001_" xfId="16861"/>
    <cellStyle name="Times New Roman" xfId="16855"/>
    <cellStyle name="Title 10" xfId="3351"/>
    <cellStyle name="Title 10 2" xfId="16420"/>
    <cellStyle name="Title 11" xfId="3352"/>
    <cellStyle name="Title 11 2" xfId="16421"/>
    <cellStyle name="Title 12" xfId="3353"/>
    <cellStyle name="Title 12 2" xfId="16422"/>
    <cellStyle name="Title 13" xfId="3354"/>
    <cellStyle name="Title 13 2" xfId="16423"/>
    <cellStyle name="Title 14" xfId="3355"/>
    <cellStyle name="Title 14 2" xfId="16424"/>
    <cellStyle name="Title 15" xfId="3356"/>
    <cellStyle name="Title 15 2" xfId="16425"/>
    <cellStyle name="Title 16" xfId="3357"/>
    <cellStyle name="Title 16 2" xfId="16426"/>
    <cellStyle name="Title 17" xfId="3358"/>
    <cellStyle name="Title 17 2" xfId="16427"/>
    <cellStyle name="Title 18" xfId="3359"/>
    <cellStyle name="Title 18 2" xfId="16428"/>
    <cellStyle name="Title 19" xfId="3360"/>
    <cellStyle name="Title 19 2" xfId="16429"/>
    <cellStyle name="Title 2" xfId="3361"/>
    <cellStyle name="Title 2 2" xfId="3362"/>
    <cellStyle name="Title 2 2 2" xfId="16430"/>
    <cellStyle name="Title 2 3" xfId="16431"/>
    <cellStyle name="Title 20" xfId="3363"/>
    <cellStyle name="Title 20 2" xfId="16432"/>
    <cellStyle name="Title 21" xfId="3364"/>
    <cellStyle name="Title 21 2" xfId="16433"/>
    <cellStyle name="Title 22" xfId="3365"/>
    <cellStyle name="Title 22 2" xfId="16434"/>
    <cellStyle name="Title 23" xfId="3366"/>
    <cellStyle name="Title 23 2" xfId="16435"/>
    <cellStyle name="Title 24" xfId="3367"/>
    <cellStyle name="Title 24 2" xfId="16436"/>
    <cellStyle name="Title 25" xfId="3368"/>
    <cellStyle name="Title 25 2" xfId="16437"/>
    <cellStyle name="Title 26" xfId="3369"/>
    <cellStyle name="Title 26 2" xfId="16438"/>
    <cellStyle name="Title 27" xfId="3370"/>
    <cellStyle name="Title 27 2" xfId="16439"/>
    <cellStyle name="Title 28" xfId="3371"/>
    <cellStyle name="Title 28 2" xfId="16440"/>
    <cellStyle name="Title 29" xfId="3372"/>
    <cellStyle name="Title 29 2" xfId="16441"/>
    <cellStyle name="Title 3" xfId="3373"/>
    <cellStyle name="Title 3 2" xfId="16442"/>
    <cellStyle name="Title 30" xfId="3374"/>
    <cellStyle name="Title 30 2" xfId="16443"/>
    <cellStyle name="Title 31" xfId="3375"/>
    <cellStyle name="Title 31 2" xfId="16444"/>
    <cellStyle name="Title 32" xfId="3376"/>
    <cellStyle name="Title 32 2" xfId="16445"/>
    <cellStyle name="Title 33" xfId="3377"/>
    <cellStyle name="Title 33 2" xfId="16446"/>
    <cellStyle name="Title 34" xfId="3378"/>
    <cellStyle name="Title 34 2" xfId="16447"/>
    <cellStyle name="Title 35" xfId="3379"/>
    <cellStyle name="Title 35 2" xfId="16448"/>
    <cellStyle name="Title 36" xfId="3380"/>
    <cellStyle name="Title 36 2" xfId="16449"/>
    <cellStyle name="Title 37" xfId="3381"/>
    <cellStyle name="Title 37 2" xfId="16450"/>
    <cellStyle name="Title 38" xfId="3382"/>
    <cellStyle name="Title 38 2" xfId="16451"/>
    <cellStyle name="Title 39" xfId="3383"/>
    <cellStyle name="Title 39 2" xfId="16452"/>
    <cellStyle name="Title 4" xfId="3384"/>
    <cellStyle name="Title 4 2" xfId="16453"/>
    <cellStyle name="Title 40" xfId="3385"/>
    <cellStyle name="Title 40 2" xfId="16454"/>
    <cellStyle name="Title 41" xfId="3386"/>
    <cellStyle name="Title 41 2" xfId="16455"/>
    <cellStyle name="Title 42" xfId="3387"/>
    <cellStyle name="Title 42 2" xfId="16456"/>
    <cellStyle name="Title 43" xfId="3388"/>
    <cellStyle name="Title 43 2" xfId="16457"/>
    <cellStyle name="Title 44" xfId="3389"/>
    <cellStyle name="Title 44 2" xfId="16458"/>
    <cellStyle name="Title 45" xfId="3390"/>
    <cellStyle name="Title 45 2" xfId="16459"/>
    <cellStyle name="Title 46" xfId="3391"/>
    <cellStyle name="Title 46 2" xfId="16460"/>
    <cellStyle name="Title 47" xfId="3392"/>
    <cellStyle name="Title 47 2" xfId="16461"/>
    <cellStyle name="Title 48" xfId="3393"/>
    <cellStyle name="Title 48 2" xfId="16462"/>
    <cellStyle name="Title 49" xfId="3394"/>
    <cellStyle name="Title 49 2" xfId="16463"/>
    <cellStyle name="Title 5" xfId="3395"/>
    <cellStyle name="Title 5 2" xfId="16464"/>
    <cellStyle name="Title 50" xfId="3396"/>
    <cellStyle name="Title 50 2" xfId="16465"/>
    <cellStyle name="Title 51" xfId="3397"/>
    <cellStyle name="Title 51 2" xfId="16466"/>
    <cellStyle name="Title 52" xfId="3398"/>
    <cellStyle name="Title 52 2" xfId="16467"/>
    <cellStyle name="Title 53" xfId="3399"/>
    <cellStyle name="Title 53 2" xfId="16468"/>
    <cellStyle name="Title 54" xfId="3400"/>
    <cellStyle name="Title 54 2" xfId="16469"/>
    <cellStyle name="Title 55" xfId="3401"/>
    <cellStyle name="Title 55 2" xfId="16470"/>
    <cellStyle name="Title 56" xfId="3402"/>
    <cellStyle name="Title 56 2" xfId="16471"/>
    <cellStyle name="Title 57" xfId="3403"/>
    <cellStyle name="Title 57 2" xfId="16472"/>
    <cellStyle name="Title 58" xfId="3404"/>
    <cellStyle name="Title 58 2" xfId="16473"/>
    <cellStyle name="Title 59" xfId="3405"/>
    <cellStyle name="Title 59 2" xfId="16474"/>
    <cellStyle name="Title 6" xfId="3406"/>
    <cellStyle name="Title 6 2" xfId="16475"/>
    <cellStyle name="Title 60" xfId="16476"/>
    <cellStyle name="Title 7" xfId="3407"/>
    <cellStyle name="Title 7 2" xfId="16477"/>
    <cellStyle name="Title 8" xfId="3408"/>
    <cellStyle name="Title 8 2" xfId="16478"/>
    <cellStyle name="Title 9" xfId="3409"/>
    <cellStyle name="Title 9 2" xfId="16479"/>
    <cellStyle name="Total 10" xfId="3410"/>
    <cellStyle name="Total 10 2" xfId="16480"/>
    <cellStyle name="Total 100" xfId="3411"/>
    <cellStyle name="Total 100 2" xfId="16481"/>
    <cellStyle name="Total 101" xfId="3412"/>
    <cellStyle name="Total 101 2" xfId="16482"/>
    <cellStyle name="Total 102" xfId="16483"/>
    <cellStyle name="Total 103" xfId="16484"/>
    <cellStyle name="Total 104" xfId="16485"/>
    <cellStyle name="Total 105" xfId="16486"/>
    <cellStyle name="Total 106" xfId="16487"/>
    <cellStyle name="Total 107" xfId="16488"/>
    <cellStyle name="Total 108" xfId="16489"/>
    <cellStyle name="Total 109" xfId="16490"/>
    <cellStyle name="Total 11" xfId="3413"/>
    <cellStyle name="Total 11 2" xfId="16491"/>
    <cellStyle name="Total 110" xfId="16492"/>
    <cellStyle name="Total 111" xfId="16493"/>
    <cellStyle name="Total 112" xfId="16494"/>
    <cellStyle name="Total 113" xfId="16495"/>
    <cellStyle name="Total 114" xfId="16496"/>
    <cellStyle name="Total 115" xfId="16497"/>
    <cellStyle name="Total 116" xfId="16498"/>
    <cellStyle name="Total 117" xfId="16499"/>
    <cellStyle name="Total 118" xfId="16500"/>
    <cellStyle name="Total 119" xfId="16501"/>
    <cellStyle name="Total 12" xfId="3414"/>
    <cellStyle name="Total 12 2" xfId="16502"/>
    <cellStyle name="Total 120" xfId="16503"/>
    <cellStyle name="Total 121" xfId="16504"/>
    <cellStyle name="Total 13" xfId="3415"/>
    <cellStyle name="Total 13 2" xfId="16505"/>
    <cellStyle name="Total 14" xfId="3416"/>
    <cellStyle name="Total 14 2" xfId="16506"/>
    <cellStyle name="Total 15" xfId="3417"/>
    <cellStyle name="Total 15 2" xfId="16507"/>
    <cellStyle name="Total 16" xfId="3418"/>
    <cellStyle name="Total 16 2" xfId="16508"/>
    <cellStyle name="Total 17" xfId="3419"/>
    <cellStyle name="Total 17 2" xfId="16509"/>
    <cellStyle name="Total 18" xfId="3420"/>
    <cellStyle name="Total 18 2" xfId="16510"/>
    <cellStyle name="Total 19" xfId="3421"/>
    <cellStyle name="Total 19 2" xfId="16511"/>
    <cellStyle name="Total 2" xfId="3422"/>
    <cellStyle name="Total 2 2" xfId="3423"/>
    <cellStyle name="Total 2 2 2" xfId="16512"/>
    <cellStyle name="Total 2 3" xfId="16513"/>
    <cellStyle name="Total 20" xfId="3424"/>
    <cellStyle name="Total 20 2" xfId="16514"/>
    <cellStyle name="Total 21" xfId="3425"/>
    <cellStyle name="Total 21 2" xfId="16515"/>
    <cellStyle name="Total 22" xfId="3426"/>
    <cellStyle name="Total 22 2" xfId="16516"/>
    <cellStyle name="Total 23" xfId="3427"/>
    <cellStyle name="Total 23 2" xfId="16517"/>
    <cellStyle name="Total 24" xfId="3428"/>
    <cellStyle name="Total 24 2" xfId="16518"/>
    <cellStyle name="Total 25" xfId="3429"/>
    <cellStyle name="Total 25 2" xfId="16519"/>
    <cellStyle name="Total 26" xfId="3430"/>
    <cellStyle name="Total 26 2" xfId="16520"/>
    <cellStyle name="Total 27" xfId="3431"/>
    <cellStyle name="Total 27 2" xfId="16521"/>
    <cellStyle name="Total 28" xfId="3432"/>
    <cellStyle name="Total 28 2" xfId="16522"/>
    <cellStyle name="Total 29" xfId="3433"/>
    <cellStyle name="Total 29 2" xfId="16523"/>
    <cellStyle name="Total 3" xfId="3434"/>
    <cellStyle name="Total 3 2" xfId="16524"/>
    <cellStyle name="Total 30" xfId="3435"/>
    <cellStyle name="Total 30 2" xfId="16525"/>
    <cellStyle name="Total 31" xfId="3436"/>
    <cellStyle name="Total 31 2" xfId="16526"/>
    <cellStyle name="Total 32" xfId="3437"/>
    <cellStyle name="Total 32 2" xfId="16527"/>
    <cellStyle name="Total 33" xfId="3438"/>
    <cellStyle name="Total 33 2" xfId="16528"/>
    <cellStyle name="Total 34" xfId="3439"/>
    <cellStyle name="Total 34 2" xfId="16529"/>
    <cellStyle name="Total 35" xfId="3440"/>
    <cellStyle name="Total 35 2" xfId="16530"/>
    <cellStyle name="Total 36" xfId="3441"/>
    <cellStyle name="Total 36 2" xfId="16531"/>
    <cellStyle name="Total 37" xfId="3442"/>
    <cellStyle name="Total 37 2" xfId="16532"/>
    <cellStyle name="Total 38" xfId="3443"/>
    <cellStyle name="Total 38 2" xfId="16533"/>
    <cellStyle name="Total 39" xfId="3444"/>
    <cellStyle name="Total 39 2" xfId="16534"/>
    <cellStyle name="Total 4" xfId="3445"/>
    <cellStyle name="Total 4 2" xfId="16535"/>
    <cellStyle name="Total 40" xfId="3446"/>
    <cellStyle name="Total 40 2" xfId="16536"/>
    <cellStyle name="Total 41" xfId="3447"/>
    <cellStyle name="Total 41 2" xfId="16537"/>
    <cellStyle name="Total 42" xfId="3448"/>
    <cellStyle name="Total 42 2" xfId="16538"/>
    <cellStyle name="Total 43" xfId="3449"/>
    <cellStyle name="Total 43 2" xfId="16539"/>
    <cellStyle name="Total 44" xfId="3450"/>
    <cellStyle name="Total 44 2" xfId="16540"/>
    <cellStyle name="Total 45" xfId="3451"/>
    <cellStyle name="Total 45 2" xfId="16541"/>
    <cellStyle name="Total 46" xfId="3452"/>
    <cellStyle name="Total 46 2" xfId="16542"/>
    <cellStyle name="Total 47" xfId="3453"/>
    <cellStyle name="Total 47 2" xfId="16543"/>
    <cellStyle name="Total 48" xfId="3454"/>
    <cellStyle name="Total 48 2" xfId="16544"/>
    <cellStyle name="Total 49" xfId="3455"/>
    <cellStyle name="Total 49 2" xfId="16545"/>
    <cellStyle name="Total 5" xfId="3456"/>
    <cellStyle name="Total 5 2" xfId="16546"/>
    <cellStyle name="Total 50" xfId="3457"/>
    <cellStyle name="Total 50 2" xfId="16547"/>
    <cellStyle name="Total 51" xfId="3458"/>
    <cellStyle name="Total 51 2" xfId="16548"/>
    <cellStyle name="Total 52" xfId="3459"/>
    <cellStyle name="Total 52 2" xfId="16549"/>
    <cellStyle name="Total 53" xfId="3460"/>
    <cellStyle name="Total 53 2" xfId="16550"/>
    <cellStyle name="Total 54" xfId="3461"/>
    <cellStyle name="Total 54 2" xfId="16551"/>
    <cellStyle name="Total 55" xfId="3462"/>
    <cellStyle name="Total 55 2" xfId="16552"/>
    <cellStyle name="Total 56" xfId="3463"/>
    <cellStyle name="Total 56 2" xfId="16553"/>
    <cellStyle name="Total 57" xfId="3464"/>
    <cellStyle name="Total 57 2" xfId="16554"/>
    <cellStyle name="Total 58" xfId="3465"/>
    <cellStyle name="Total 58 2" xfId="16555"/>
    <cellStyle name="Total 59" xfId="3466"/>
    <cellStyle name="Total 59 2" xfId="16556"/>
    <cellStyle name="Total 6" xfId="3467"/>
    <cellStyle name="Total 6 2" xfId="16557"/>
    <cellStyle name="Total 60" xfId="3468"/>
    <cellStyle name="Total 60 2" xfId="16558"/>
    <cellStyle name="Total 61" xfId="3469"/>
    <cellStyle name="Total 61 2" xfId="16559"/>
    <cellStyle name="Total 62" xfId="3470"/>
    <cellStyle name="Total 62 2" xfId="16560"/>
    <cellStyle name="Total 63" xfId="3471"/>
    <cellStyle name="Total 63 2" xfId="16561"/>
    <cellStyle name="Total 64" xfId="3472"/>
    <cellStyle name="Total 64 2" xfId="16562"/>
    <cellStyle name="Total 65" xfId="3473"/>
    <cellStyle name="Total 65 2" xfId="16563"/>
    <cellStyle name="Total 66" xfId="3474"/>
    <cellStyle name="Total 66 2" xfId="16564"/>
    <cellStyle name="Total 67" xfId="3475"/>
    <cellStyle name="Total 67 2" xfId="16565"/>
    <cellStyle name="Total 68" xfId="3476"/>
    <cellStyle name="Total 68 2" xfId="16566"/>
    <cellStyle name="Total 69" xfId="3477"/>
    <cellStyle name="Total 69 2" xfId="16567"/>
    <cellStyle name="Total 7" xfId="3478"/>
    <cellStyle name="Total 7 2" xfId="16568"/>
    <cellStyle name="Total 70" xfId="3479"/>
    <cellStyle name="Total 70 2" xfId="16569"/>
    <cellStyle name="Total 71" xfId="3480"/>
    <cellStyle name="Total 71 2" xfId="16570"/>
    <cellStyle name="Total 72" xfId="3481"/>
    <cellStyle name="Total 72 2" xfId="16571"/>
    <cellStyle name="Total 73" xfId="3482"/>
    <cellStyle name="Total 73 2" xfId="16572"/>
    <cellStyle name="Total 74" xfId="3483"/>
    <cellStyle name="Total 74 2" xfId="16573"/>
    <cellStyle name="Total 75" xfId="3484"/>
    <cellStyle name="Total 75 2" xfId="16574"/>
    <cellStyle name="Total 76" xfId="3485"/>
    <cellStyle name="Total 76 2" xfId="16575"/>
    <cellStyle name="Total 77" xfId="3486"/>
    <cellStyle name="Total 77 2" xfId="16576"/>
    <cellStyle name="Total 78" xfId="3487"/>
    <cellStyle name="Total 78 2" xfId="16577"/>
    <cellStyle name="Total 79" xfId="3488"/>
    <cellStyle name="Total 79 2" xfId="16578"/>
    <cellStyle name="Total 8" xfId="3489"/>
    <cellStyle name="Total 8 2" xfId="16579"/>
    <cellStyle name="Total 80" xfId="3490"/>
    <cellStyle name="Total 80 2" xfId="16580"/>
    <cellStyle name="Total 81" xfId="3491"/>
    <cellStyle name="Total 81 2" xfId="16581"/>
    <cellStyle name="Total 82" xfId="3492"/>
    <cellStyle name="Total 82 2" xfId="16582"/>
    <cellStyle name="Total 83" xfId="3493"/>
    <cellStyle name="Total 83 2" xfId="16583"/>
    <cellStyle name="Total 84" xfId="3494"/>
    <cellStyle name="Total 84 2" xfId="16584"/>
    <cellStyle name="Total 85" xfId="3495"/>
    <cellStyle name="Total 85 2" xfId="16585"/>
    <cellStyle name="Total 86" xfId="3496"/>
    <cellStyle name="Total 86 2" xfId="16586"/>
    <cellStyle name="Total 87" xfId="3497"/>
    <cellStyle name="Total 87 2" xfId="16587"/>
    <cellStyle name="Total 88" xfId="3498"/>
    <cellStyle name="Total 88 2" xfId="16588"/>
    <cellStyle name="Total 89" xfId="3499"/>
    <cellStyle name="Total 89 2" xfId="16589"/>
    <cellStyle name="Total 9" xfId="3500"/>
    <cellStyle name="Total 9 2" xfId="16590"/>
    <cellStyle name="Total 90" xfId="3501"/>
    <cellStyle name="Total 90 2" xfId="16591"/>
    <cellStyle name="Total 91" xfId="3502"/>
    <cellStyle name="Total 91 2" xfId="16592"/>
    <cellStyle name="Total 92" xfId="3503"/>
    <cellStyle name="Total 92 2" xfId="16593"/>
    <cellStyle name="Total 93" xfId="3504"/>
    <cellStyle name="Total 93 2" xfId="16594"/>
    <cellStyle name="Total 94" xfId="3505"/>
    <cellStyle name="Total 94 2" xfId="16595"/>
    <cellStyle name="Total 95" xfId="3506"/>
    <cellStyle name="Total 95 2" xfId="16596"/>
    <cellStyle name="Total 96" xfId="3507"/>
    <cellStyle name="Total 96 2" xfId="16597"/>
    <cellStyle name="Total 97" xfId="3508"/>
    <cellStyle name="Total 97 2" xfId="16598"/>
    <cellStyle name="Total 98" xfId="3509"/>
    <cellStyle name="Total 98 2" xfId="16599"/>
    <cellStyle name="Total 99" xfId="3510"/>
    <cellStyle name="Total 99 2" xfId="16600"/>
    <cellStyle name="Tusental (0)_pldt" xfId="16856"/>
    <cellStyle name="Tusental_pldt" xfId="16857"/>
    <cellStyle name="Valuta (0)_pldt" xfId="16862"/>
    <cellStyle name="Valuta_pldt" xfId="16863"/>
    <cellStyle name="viet" xfId="16864"/>
    <cellStyle name="viet2" xfId="16865"/>
    <cellStyle name="viet2 2" xfId="16866"/>
    <cellStyle name="VN new romanNormal" xfId="16867"/>
    <cellStyle name="VN time new roman" xfId="16868"/>
    <cellStyle name="vnbo" xfId="16869"/>
    <cellStyle name="vnbo 2" xfId="16870"/>
    <cellStyle name="vnhead1" xfId="16873"/>
    <cellStyle name="vnhead1 2" xfId="16874"/>
    <cellStyle name="vnhead2" xfId="16875"/>
    <cellStyle name="vnhead2 2" xfId="16876"/>
    <cellStyle name="vnhead3" xfId="16877"/>
    <cellStyle name="vnhead3 2" xfId="16878"/>
    <cellStyle name="vnhead4" xfId="16879"/>
    <cellStyle name="vntxt1" xfId="16871"/>
    <cellStyle name="vntxt2" xfId="16872"/>
    <cellStyle name="Währung [0]_68574_Materialbedarfsliste" xfId="16880"/>
    <cellStyle name="Währung_68574_Materialbedarfsliste" xfId="16881"/>
    <cellStyle name="Warning Text 10" xfId="3511"/>
    <cellStyle name="Warning Text 10 2" xfId="16601"/>
    <cellStyle name="Warning Text 11" xfId="3512"/>
    <cellStyle name="Warning Text 11 2" xfId="16602"/>
    <cellStyle name="Warning Text 12" xfId="3513"/>
    <cellStyle name="Warning Text 12 2" xfId="16603"/>
    <cellStyle name="Warning Text 13" xfId="3514"/>
    <cellStyle name="Warning Text 13 2" xfId="16604"/>
    <cellStyle name="Warning Text 14" xfId="3515"/>
    <cellStyle name="Warning Text 14 2" xfId="16605"/>
    <cellStyle name="Warning Text 15" xfId="3516"/>
    <cellStyle name="Warning Text 15 2" xfId="16606"/>
    <cellStyle name="Warning Text 16" xfId="3517"/>
    <cellStyle name="Warning Text 16 2" xfId="16607"/>
    <cellStyle name="Warning Text 17" xfId="3518"/>
    <cellStyle name="Warning Text 17 2" xfId="16608"/>
    <cellStyle name="Warning Text 18" xfId="3519"/>
    <cellStyle name="Warning Text 18 2" xfId="16609"/>
    <cellStyle name="Warning Text 19" xfId="3520"/>
    <cellStyle name="Warning Text 19 2" xfId="16610"/>
    <cellStyle name="Warning Text 2" xfId="3521"/>
    <cellStyle name="Warning Text 2 2" xfId="3522"/>
    <cellStyle name="Warning Text 2 2 2" xfId="16611"/>
    <cellStyle name="Warning Text 2 3" xfId="16612"/>
    <cellStyle name="Warning Text 20" xfId="3523"/>
    <cellStyle name="Warning Text 20 2" xfId="16613"/>
    <cellStyle name="Warning Text 21" xfId="3524"/>
    <cellStyle name="Warning Text 21 2" xfId="16614"/>
    <cellStyle name="Warning Text 22" xfId="3525"/>
    <cellStyle name="Warning Text 22 2" xfId="16615"/>
    <cellStyle name="Warning Text 23" xfId="3526"/>
    <cellStyle name="Warning Text 23 2" xfId="16616"/>
    <cellStyle name="Warning Text 24" xfId="3527"/>
    <cellStyle name="Warning Text 24 2" xfId="16617"/>
    <cellStyle name="Warning Text 25" xfId="3528"/>
    <cellStyle name="Warning Text 25 2" xfId="16618"/>
    <cellStyle name="Warning Text 26" xfId="3529"/>
    <cellStyle name="Warning Text 26 2" xfId="16619"/>
    <cellStyle name="Warning Text 27" xfId="3530"/>
    <cellStyle name="Warning Text 27 2" xfId="16620"/>
    <cellStyle name="Warning Text 28" xfId="3531"/>
    <cellStyle name="Warning Text 28 2" xfId="16621"/>
    <cellStyle name="Warning Text 29" xfId="3532"/>
    <cellStyle name="Warning Text 29 2" xfId="16622"/>
    <cellStyle name="Warning Text 3" xfId="3533"/>
    <cellStyle name="Warning Text 3 2" xfId="16623"/>
    <cellStyle name="Warning Text 30" xfId="3534"/>
    <cellStyle name="Warning Text 30 2" xfId="16624"/>
    <cellStyle name="Warning Text 31" xfId="3535"/>
    <cellStyle name="Warning Text 31 2" xfId="16625"/>
    <cellStyle name="Warning Text 32" xfId="3536"/>
    <cellStyle name="Warning Text 32 2" xfId="16626"/>
    <cellStyle name="Warning Text 33" xfId="3537"/>
    <cellStyle name="Warning Text 33 2" xfId="16627"/>
    <cellStyle name="Warning Text 34" xfId="3538"/>
    <cellStyle name="Warning Text 34 2" xfId="16628"/>
    <cellStyle name="Warning Text 35" xfId="3539"/>
    <cellStyle name="Warning Text 35 2" xfId="16629"/>
    <cellStyle name="Warning Text 36" xfId="3540"/>
    <cellStyle name="Warning Text 36 2" xfId="16630"/>
    <cellStyle name="Warning Text 37" xfId="3541"/>
    <cellStyle name="Warning Text 37 2" xfId="16631"/>
    <cellStyle name="Warning Text 38" xfId="3542"/>
    <cellStyle name="Warning Text 38 2" xfId="16632"/>
    <cellStyle name="Warning Text 39" xfId="3543"/>
    <cellStyle name="Warning Text 39 2" xfId="16633"/>
    <cellStyle name="Warning Text 4" xfId="3544"/>
    <cellStyle name="Warning Text 4 2" xfId="16634"/>
    <cellStyle name="Warning Text 40" xfId="3545"/>
    <cellStyle name="Warning Text 40 2" xfId="16635"/>
    <cellStyle name="Warning Text 41" xfId="3546"/>
    <cellStyle name="Warning Text 41 2" xfId="16636"/>
    <cellStyle name="Warning Text 42" xfId="3547"/>
    <cellStyle name="Warning Text 42 2" xfId="16637"/>
    <cellStyle name="Warning Text 43" xfId="3548"/>
    <cellStyle name="Warning Text 43 2" xfId="16638"/>
    <cellStyle name="Warning Text 44" xfId="3549"/>
    <cellStyle name="Warning Text 44 2" xfId="16639"/>
    <cellStyle name="Warning Text 45" xfId="3550"/>
    <cellStyle name="Warning Text 45 2" xfId="16640"/>
    <cellStyle name="Warning Text 46" xfId="3551"/>
    <cellStyle name="Warning Text 46 2" xfId="16641"/>
    <cellStyle name="Warning Text 47" xfId="3552"/>
    <cellStyle name="Warning Text 47 2" xfId="16642"/>
    <cellStyle name="Warning Text 48" xfId="3553"/>
    <cellStyle name="Warning Text 48 2" xfId="16643"/>
    <cellStyle name="Warning Text 49" xfId="3554"/>
    <cellStyle name="Warning Text 49 2" xfId="16644"/>
    <cellStyle name="Warning Text 5" xfId="3555"/>
    <cellStyle name="Warning Text 5 2" xfId="16645"/>
    <cellStyle name="Warning Text 50" xfId="3556"/>
    <cellStyle name="Warning Text 50 2" xfId="16646"/>
    <cellStyle name="Warning Text 51" xfId="3557"/>
    <cellStyle name="Warning Text 51 2" xfId="16647"/>
    <cellStyle name="Warning Text 52" xfId="3558"/>
    <cellStyle name="Warning Text 52 2" xfId="16648"/>
    <cellStyle name="Warning Text 53" xfId="3559"/>
    <cellStyle name="Warning Text 53 2" xfId="16649"/>
    <cellStyle name="Warning Text 54" xfId="3560"/>
    <cellStyle name="Warning Text 54 2" xfId="16650"/>
    <cellStyle name="Warning Text 55" xfId="3561"/>
    <cellStyle name="Warning Text 55 2" xfId="16651"/>
    <cellStyle name="Warning Text 56" xfId="3562"/>
    <cellStyle name="Warning Text 56 2" xfId="16652"/>
    <cellStyle name="Warning Text 57" xfId="3563"/>
    <cellStyle name="Warning Text 57 2" xfId="16653"/>
    <cellStyle name="Warning Text 58" xfId="3564"/>
    <cellStyle name="Warning Text 58 2" xfId="16654"/>
    <cellStyle name="Warning Text 59" xfId="3565"/>
    <cellStyle name="Warning Text 59 2" xfId="16655"/>
    <cellStyle name="Warning Text 6" xfId="3566"/>
    <cellStyle name="Warning Text 6 2" xfId="16656"/>
    <cellStyle name="Warning Text 60" xfId="16657"/>
    <cellStyle name="Warning Text 7" xfId="3567"/>
    <cellStyle name="Warning Text 7 2" xfId="16658"/>
    <cellStyle name="Warning Text 8" xfId="3568"/>
    <cellStyle name="Warning Text 8 2" xfId="16659"/>
    <cellStyle name="Warning Text 9" xfId="3569"/>
    <cellStyle name="Warning Text 9 2" xfId="16660"/>
    <cellStyle name="xuan" xfId="16882"/>
    <cellStyle name="センター" xfId="16883"/>
    <cellStyle name="เครื่องหมายสกุลเงิน [0]_FTC_OFFER" xfId="16884"/>
    <cellStyle name="เครื่องหมายสกุลเงิน_FTC_OFFER" xfId="16885"/>
    <cellStyle name="ปกติ_FTC_OFFER" xfId="16886"/>
    <cellStyle name=" [0.00]_ Att. 1- Cover" xfId="16887"/>
    <cellStyle name="_ Att. 1- Cover" xfId="16888"/>
    <cellStyle name="?_ Att. 1- Cover" xfId="16889"/>
    <cellStyle name="똿뗦먛귟 [0.00]_PRODUCT DETAIL Q1" xfId="3570"/>
    <cellStyle name="똿뗦먛귟_PRODUCT DETAIL Q1" xfId="3571"/>
    <cellStyle name="믅됞 [0.00]_PRODUCT DETAIL Q1" xfId="3572"/>
    <cellStyle name="믅됞_PRODUCT DETAIL Q1" xfId="3573"/>
    <cellStyle name="백분율_95" xfId="16890"/>
    <cellStyle name="뷭?_BOOKSHIP" xfId="3574"/>
    <cellStyle name="콤마 [ - 유형1" xfId="16891"/>
    <cellStyle name="콤마 [ - 유형2" xfId="16892"/>
    <cellStyle name="콤마 [ - 유형3" xfId="16893"/>
    <cellStyle name="콤마 [ - 유형4" xfId="16894"/>
    <cellStyle name="콤마 [ - 유형5" xfId="16895"/>
    <cellStyle name="콤마 [ - 유형6" xfId="16896"/>
    <cellStyle name="콤마 [ - 유형7" xfId="16897"/>
    <cellStyle name="콤마 [ - 유형8" xfId="16898"/>
    <cellStyle name="콤마 [0]_ 비목별 월별기술 " xfId="16899"/>
    <cellStyle name="콤마_ 비목별 월별기술 " xfId="16900"/>
    <cellStyle name="통화 [0]_00ss ordersheet" xfId="16901"/>
    <cellStyle name="통화_00ss ordersheet" xfId="16902"/>
    <cellStyle name="표준_(정보부문)월별인원계획" xfId="3575"/>
    <cellStyle name="一般_00Q3902REV.1" xfId="16903"/>
    <cellStyle name="千分位[0]_00Q3902REV.1" xfId="16904"/>
    <cellStyle name="千分位_00Q3902REV.1" xfId="16905"/>
    <cellStyle name="常规_FY 0102 A&amp;P" xfId="16906"/>
    <cellStyle name="桁区切り [0.00]_††††† " xfId="16907"/>
    <cellStyle name="桁区切り_††††† " xfId="16908"/>
    <cellStyle name="標準_List-dwgis" xfId="16909"/>
    <cellStyle name="貨幣 [0]_00Q3902REV.1" xfId="16910"/>
    <cellStyle name="貨幣[0]_BRE" xfId="16911"/>
    <cellStyle name="貨幣_00Q3902REV.1" xfId="16912"/>
    <cellStyle name="通貨 [0.00]_††††† " xfId="16913"/>
    <cellStyle name="通貨_††††† " xfId="16914"/>
  </cellStyles>
  <dxfs count="377">
    <dxf>
      <numFmt numFmtId="165" formatCode="_(* #,##0_);_(* \(#,##0\);_(* &quot;-&quot;??_);_(@_)"/>
    </dxf>
    <dxf>
      <numFmt numFmtId="165" formatCode="_(* #,##0_);_(* \(#,##0\);_(* &quot;-&quot;??_);_(@_)"/>
    </dxf>
    <dxf>
      <numFmt numFmtId="165" formatCode="_(* #,##0_);_(* \(#,##0\);_(* &quot;-&quot;??_);_(@_)"/>
    </dxf>
    <dxf>
      <numFmt numFmtId="165" formatCode="_(* #,##0_);_(* \(#,##0\);_(* &quot;-&quot;??_);_(@_)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utoBVT" refreshedDate="43783.628479166669" createdVersion="5" refreshedVersion="5" minRefreshableVersion="3" recordCount="987">
  <cacheSource type="worksheet">
    <worksheetSource ref="AD1:AS988" sheet="Sell in T10"/>
  </cacheSource>
  <cacheFields count="16">
    <cacheField name="Total" numFmtId="0">
      <sharedItems containsSemiMixedTypes="0" containsString="0" containsNumber="1" minValue="-59423.364000000001" maxValue="179520"/>
    </cacheField>
    <cacheField name="Currency" numFmtId="0">
      <sharedItems/>
    </cacheField>
    <cacheField name="SO Doc" numFmtId="0">
      <sharedItems containsMixedTypes="1" containsNumber="1" containsInteger="1" minValue="1000" maxValue="1000"/>
    </cacheField>
    <cacheField name="Remark" numFmtId="0">
      <sharedItems/>
    </cacheField>
    <cacheField name="SO Number" numFmtId="0">
      <sharedItems/>
    </cacheField>
    <cacheField name="Header Note" numFmtId="0">
      <sharedItems/>
    </cacheField>
    <cacheField name="Industry" numFmtId="0">
      <sharedItems/>
    </cacheField>
    <cacheField name="Plant" numFmtId="0">
      <sharedItems/>
    </cacheField>
    <cacheField name="Status" numFmtId="0">
      <sharedItems/>
    </cacheField>
    <cacheField name="MT CHECK" numFmtId="0">
      <sharedItems/>
    </cacheField>
    <cacheField name="Cus Reference" numFmtId="0">
      <sharedItems/>
    </cacheField>
    <cacheField name="BIG C" numFmtId="0">
      <sharedItems/>
    </cacheField>
    <cacheField name="BIG C CHECK" numFmtId="0">
      <sharedItems/>
    </cacheField>
    <cacheField name="Selling Qty" numFmtId="3">
      <sharedItems containsSemiMixedTypes="0" containsString="0" containsNumber="1" minValue="-336" maxValue="1000"/>
    </cacheField>
    <cacheField name="MTE" numFmtId="43">
      <sharedItems containsMixedTypes="1" containsNumber="1" containsInteger="1" minValue="0" maxValue="0" count="5">
        <s v="Nguyễn Thị Hoàng Mỹ"/>
        <s v="Nguyễn Thị Bích Trâm"/>
        <s v="Hoàng Lệ Hương"/>
        <s v="Lê Đoàn Hương Giang"/>
        <n v="0"/>
      </sharedItems>
    </cacheField>
    <cacheField name="MTS" numFmtId="0">
      <sharedItems count="4">
        <s v="Lê Văn Thanh Khánh"/>
        <s v="Nguyễn Thị Thúy Vân"/>
        <s v="Phan Thị Ngọc Thiêu"/>
        <s v="Phan Thị Trúc Phương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987">
  <r>
    <n v="2633.4079999999999"/>
    <s v="VND"/>
    <n v="1000"/>
    <s v=""/>
    <s v="2900005655"/>
    <s v=""/>
    <s v="V01H010001"/>
    <s v="2101"/>
    <s v="Complete"/>
    <s v="MTS"/>
    <s v="C6703150"/>
    <s v=""/>
    <s v=""/>
    <n v="20"/>
    <x v="0"/>
    <x v="0"/>
  </r>
  <r>
    <n v="3739.9989999999998"/>
    <s v="VND"/>
    <s v=""/>
    <s v=""/>
    <s v="2900005655"/>
    <s v=""/>
    <s v="V01H010001"/>
    <s v="2101"/>
    <s v="Complete"/>
    <s v="MTS"/>
    <s v="C6703150"/>
    <s v=""/>
    <s v=""/>
    <n v="10"/>
    <x v="0"/>
    <x v="0"/>
  </r>
  <r>
    <n v="469.20100000000002"/>
    <s v="VND"/>
    <s v=""/>
    <s v=""/>
    <s v="2900005655"/>
    <s v=""/>
    <s v="V01H010001"/>
    <s v="2101"/>
    <s v="Complete"/>
    <s v="MTS"/>
    <s v="C6703150"/>
    <s v=""/>
    <s v=""/>
    <n v="2"/>
    <x v="0"/>
    <x v="0"/>
  </r>
  <r>
    <n v="990"/>
    <s v="VND"/>
    <s v=""/>
    <s v=""/>
    <s v="2900005655"/>
    <s v=""/>
    <s v="V01H010001"/>
    <s v="2101"/>
    <s v="Complete"/>
    <s v="MTS"/>
    <s v="C6703150"/>
    <s v=""/>
    <s v=""/>
    <n v="3"/>
    <x v="0"/>
    <x v="0"/>
  </r>
  <r>
    <n v="660"/>
    <s v="VND"/>
    <s v=""/>
    <s v=""/>
    <s v="2900005655"/>
    <s v=""/>
    <s v="V01H010001"/>
    <s v="2101"/>
    <s v="Complete"/>
    <s v="MTS"/>
    <s v="C6703150"/>
    <s v=""/>
    <s v=""/>
    <n v="2"/>
    <x v="0"/>
    <x v="0"/>
  </r>
  <r>
    <n v="330"/>
    <s v="VND"/>
    <s v=""/>
    <s v=""/>
    <s v="2900005655"/>
    <s v=""/>
    <s v="V01H010001"/>
    <s v="2101"/>
    <s v="Complete"/>
    <s v="MTS"/>
    <s v="C6703150"/>
    <s v=""/>
    <s v=""/>
    <n v="1"/>
    <x v="0"/>
    <x v="0"/>
  </r>
  <r>
    <n v="1316.703"/>
    <s v="VND"/>
    <s v=""/>
    <s v=""/>
    <s v="2900005654"/>
    <s v=""/>
    <s v="V01H010001"/>
    <s v="2101"/>
    <s v="Complete"/>
    <s v="MTS"/>
    <s v="C6703155"/>
    <s v=""/>
    <s v=""/>
    <n v="10"/>
    <x v="1"/>
    <x v="0"/>
  </r>
  <r>
    <n v="1870"/>
    <s v="VND"/>
    <s v=""/>
    <s v=""/>
    <s v="2900005654"/>
    <s v=""/>
    <s v="V01H010001"/>
    <s v="2101"/>
    <s v="Complete"/>
    <s v="MTS"/>
    <s v="C6703155"/>
    <s v=""/>
    <s v=""/>
    <n v="5"/>
    <x v="1"/>
    <x v="0"/>
  </r>
  <r>
    <n v="330"/>
    <s v="VND"/>
    <s v=""/>
    <s v=""/>
    <s v="2900005654"/>
    <s v=""/>
    <s v="V01H010001"/>
    <s v="2101"/>
    <s v="Complete"/>
    <s v="MTS"/>
    <s v="C6703155"/>
    <s v=""/>
    <s v=""/>
    <n v="1"/>
    <x v="1"/>
    <x v="0"/>
  </r>
  <r>
    <n v="1650"/>
    <s v="VND"/>
    <s v=""/>
    <s v=""/>
    <s v="2900005654"/>
    <s v=""/>
    <s v="V01H010001"/>
    <s v="2101"/>
    <s v="Complete"/>
    <s v="MTS"/>
    <s v="C6703155"/>
    <s v=""/>
    <s v=""/>
    <n v="5"/>
    <x v="1"/>
    <x v="0"/>
  </r>
  <r>
    <n v="330"/>
    <s v="VND"/>
    <s v=""/>
    <s v=""/>
    <s v="2900005654"/>
    <s v=""/>
    <s v="V01H010001"/>
    <s v="2101"/>
    <s v="Complete"/>
    <s v="MTS"/>
    <s v="C6703155"/>
    <s v=""/>
    <s v=""/>
    <n v="1"/>
    <x v="1"/>
    <x v="0"/>
  </r>
  <r>
    <n v="1316.703"/>
    <s v="VND"/>
    <s v=""/>
    <s v=""/>
    <s v="2900005653"/>
    <s v=""/>
    <s v="V01H010001"/>
    <s v="2101"/>
    <s v="Complete"/>
    <s v="MTS"/>
    <s v="C6703158"/>
    <s v=""/>
    <s v=""/>
    <n v="10"/>
    <x v="0"/>
    <x v="0"/>
  </r>
  <r>
    <n v="1870"/>
    <s v="VND"/>
    <s v=""/>
    <s v=""/>
    <s v="2900005653"/>
    <s v=""/>
    <s v="V01H010001"/>
    <s v="2101"/>
    <s v="Complete"/>
    <s v="MTS"/>
    <s v="C6703158"/>
    <s v=""/>
    <s v=""/>
    <n v="5"/>
    <x v="0"/>
    <x v="0"/>
  </r>
  <r>
    <n v="660"/>
    <s v="VND"/>
    <s v=""/>
    <s v=""/>
    <s v="2900005653"/>
    <s v=""/>
    <s v="V01H010001"/>
    <s v="2101"/>
    <s v="Complete"/>
    <s v="MTS"/>
    <s v="C6703158"/>
    <s v=""/>
    <s v=""/>
    <n v="2"/>
    <x v="0"/>
    <x v="0"/>
  </r>
  <r>
    <n v="3300"/>
    <s v="VND"/>
    <s v=""/>
    <s v=""/>
    <s v="2900005653"/>
    <s v=""/>
    <s v="V01H010001"/>
    <s v="2101"/>
    <s v="Complete"/>
    <s v="MTS"/>
    <s v="C6703158"/>
    <s v=""/>
    <s v=""/>
    <n v="10"/>
    <x v="0"/>
    <x v="0"/>
  </r>
  <r>
    <n v="1650"/>
    <s v="VND"/>
    <s v=""/>
    <s v=""/>
    <s v="2900005653"/>
    <s v=""/>
    <s v="V01H010001"/>
    <s v="2101"/>
    <s v="Complete"/>
    <s v="MTS"/>
    <s v="C6703158"/>
    <s v=""/>
    <s v=""/>
    <n v="5"/>
    <x v="0"/>
    <x v="0"/>
  </r>
  <r>
    <n v="855.00300000000004"/>
    <s v="VND"/>
    <s v=""/>
    <s v=""/>
    <s v="2900005659"/>
    <s v=""/>
    <s v="V01H010001"/>
    <s v="2101"/>
    <s v="Complete"/>
    <s v=""/>
    <s v="C6703366"/>
    <s v="BIG C - THANG LONG"/>
    <s v="MTN"/>
    <n v="5"/>
    <x v="2"/>
    <x v="1"/>
  </r>
  <r>
    <n v="1724.998"/>
    <s v="VND"/>
    <s v=""/>
    <s v=""/>
    <s v="2900005659"/>
    <s v=""/>
    <s v="V01H010001"/>
    <s v="2101"/>
    <s v="Complete"/>
    <s v=""/>
    <s v="C6703366"/>
    <s v="BIG C - THANG LONG"/>
    <s v="MTN"/>
    <n v="5"/>
    <x v="2"/>
    <x v="1"/>
  </r>
  <r>
    <n v="3449.9960000000001"/>
    <s v="VND"/>
    <s v=""/>
    <s v=""/>
    <s v="2900005659"/>
    <s v=""/>
    <s v="V01H010001"/>
    <s v="2101"/>
    <s v="Complete"/>
    <s v=""/>
    <s v="C6703366"/>
    <s v="BIG C - THANG LONG"/>
    <s v="MTN"/>
    <n v="10"/>
    <x v="2"/>
    <x v="1"/>
  </r>
  <r>
    <n v="342.00099999999998"/>
    <s v="VND"/>
    <s v=""/>
    <s v=""/>
    <s v="2900005660"/>
    <s v=""/>
    <s v="V01H010001"/>
    <s v="2101"/>
    <s v="Complete"/>
    <s v=""/>
    <s v="C6703361"/>
    <s v="BIG C - HAI PHONG"/>
    <s v="MTN"/>
    <n v="2"/>
    <x v="2"/>
    <x v="1"/>
  </r>
  <r>
    <n v="782.00099999999998"/>
    <s v="VND"/>
    <s v=""/>
    <s v=""/>
    <s v="2900005660"/>
    <s v=""/>
    <s v="V01H010001"/>
    <s v="2101"/>
    <s v="Complete"/>
    <s v=""/>
    <s v="C6703361"/>
    <s v="BIG C - HAI PHONG"/>
    <s v="MTN"/>
    <n v="2"/>
    <x v="2"/>
    <x v="1"/>
  </r>
  <r>
    <n v="2414.998"/>
    <s v="VND"/>
    <s v=""/>
    <s v=""/>
    <s v="2900005660"/>
    <s v=""/>
    <s v="V01H010001"/>
    <s v="2101"/>
    <s v="Complete"/>
    <s v=""/>
    <s v="C6703361"/>
    <s v="BIG C - HAI PHONG"/>
    <s v="MTN"/>
    <n v="7"/>
    <x v="2"/>
    <x v="1"/>
  </r>
  <r>
    <n v="1379.998"/>
    <s v="VND"/>
    <s v=""/>
    <s v=""/>
    <s v="2900005660"/>
    <s v=""/>
    <s v="V01H010001"/>
    <s v="2101"/>
    <s v="Complete"/>
    <s v=""/>
    <s v="C6703361"/>
    <s v="BIG C - HAI PHONG"/>
    <s v="MTN"/>
    <n v="4"/>
    <x v="2"/>
    <x v="1"/>
  </r>
  <r>
    <n v="1710.0050000000001"/>
    <s v="VND"/>
    <s v=""/>
    <s v=""/>
    <s v="2900005661"/>
    <s v=""/>
    <s v="V01H010001"/>
    <s v="2101"/>
    <s v="Complete"/>
    <s v=""/>
    <s v="C6703350"/>
    <s v="BIG C - DA NANG"/>
    <s v="MTN"/>
    <n v="10"/>
    <x v="3"/>
    <x v="1"/>
  </r>
  <r>
    <n v="2346.0030000000002"/>
    <s v="VND"/>
    <s v=""/>
    <s v=""/>
    <s v="2900005661"/>
    <s v=""/>
    <s v="V01H010001"/>
    <s v="2101"/>
    <s v="Complete"/>
    <s v=""/>
    <s v="C6703350"/>
    <s v="BIG C - DA NANG"/>
    <s v="MTN"/>
    <n v="6"/>
    <x v="3"/>
    <x v="1"/>
  </r>
  <r>
    <n v="1724.998"/>
    <s v="VND"/>
    <s v=""/>
    <s v=""/>
    <s v="2900005661"/>
    <s v=""/>
    <s v="V01H010001"/>
    <s v="2101"/>
    <s v="Complete"/>
    <s v=""/>
    <s v="C6703350"/>
    <s v="BIG C - DA NANG"/>
    <s v="MTN"/>
    <n v="5"/>
    <x v="3"/>
    <x v="1"/>
  </r>
  <r>
    <n v="1034.999"/>
    <s v="VND"/>
    <s v=""/>
    <s v=""/>
    <s v="2900005661"/>
    <s v=""/>
    <s v="V01H010001"/>
    <s v="2101"/>
    <s v="Complete"/>
    <s v=""/>
    <s v="C6703350"/>
    <s v="BIG C - DA NANG"/>
    <s v="MTN"/>
    <n v="3"/>
    <x v="3"/>
    <x v="1"/>
  </r>
  <r>
    <n v="1034.999"/>
    <s v="VND"/>
    <s v=""/>
    <s v=""/>
    <s v="2900005661"/>
    <s v=""/>
    <s v="V01H010001"/>
    <s v="2101"/>
    <s v="Complete"/>
    <s v=""/>
    <s v="C6703350"/>
    <s v="BIG C - DA NANG"/>
    <s v="MTN"/>
    <n v="3"/>
    <x v="3"/>
    <x v="1"/>
  </r>
  <r>
    <n v="1710.0050000000001"/>
    <s v="VND"/>
    <s v=""/>
    <s v=""/>
    <s v="2900005662"/>
    <s v=""/>
    <s v="V01H010001"/>
    <s v="2101"/>
    <s v="Complete"/>
    <s v=""/>
    <s v="C6703428"/>
    <s v="BIG C - GARDEN MALL"/>
    <s v="MTN"/>
    <n v="10"/>
    <x v="2"/>
    <x v="1"/>
  </r>
  <r>
    <n v="1955.0029999999999"/>
    <s v="VND"/>
    <s v=""/>
    <s v=""/>
    <s v="2900005662"/>
    <s v=""/>
    <s v="V01H010001"/>
    <s v="2101"/>
    <s v="Complete"/>
    <s v=""/>
    <s v="C6703428"/>
    <s v="BIG C - GARDEN MALL"/>
    <s v="MTN"/>
    <n v="5"/>
    <x v="2"/>
    <x v="1"/>
  </r>
  <r>
    <n v="1724.998"/>
    <s v="VND"/>
    <s v=""/>
    <s v=""/>
    <s v="2900005662"/>
    <s v=""/>
    <s v="V01H010001"/>
    <s v="2101"/>
    <s v="Complete"/>
    <s v=""/>
    <s v="C6703428"/>
    <s v="BIG C - GARDEN MALL"/>
    <s v="MTN"/>
    <n v="5"/>
    <x v="2"/>
    <x v="1"/>
  </r>
  <r>
    <n v="689.99900000000002"/>
    <s v="VND"/>
    <s v=""/>
    <s v=""/>
    <s v="2900005662"/>
    <s v=""/>
    <s v="V01H010001"/>
    <s v="2101"/>
    <s v="Complete"/>
    <s v=""/>
    <s v="C6703428"/>
    <s v="BIG C - GARDEN MALL"/>
    <s v="MTN"/>
    <n v="2"/>
    <x v="2"/>
    <x v="1"/>
  </r>
  <r>
    <n v="342.00099999999998"/>
    <s v="VND"/>
    <s v=""/>
    <s v=""/>
    <s v="2900005663"/>
    <s v=""/>
    <s v="V01H010001"/>
    <s v="2101"/>
    <s v="Complete"/>
    <s v=""/>
    <s v="C6703355"/>
    <s v="BIG C - VINH"/>
    <s v="MTN"/>
    <n v="2"/>
    <x v="2"/>
    <x v="1"/>
  </r>
  <r>
    <n v="391.00099999999998"/>
    <s v="VND"/>
    <s v=""/>
    <s v=""/>
    <s v="2900005663"/>
    <s v=""/>
    <s v="V01H010001"/>
    <s v="2101"/>
    <s v="Complete"/>
    <s v=""/>
    <s v="C6703355"/>
    <s v="BIG C - VINH"/>
    <s v="MTN"/>
    <n v="1"/>
    <x v="2"/>
    <x v="1"/>
  </r>
  <r>
    <n v="1724.9970000000001"/>
    <s v="VND"/>
    <s v=""/>
    <s v=""/>
    <s v="2900005663"/>
    <s v=""/>
    <s v="V01H010001"/>
    <s v="2101"/>
    <s v="Complete"/>
    <s v=""/>
    <s v="C6703355"/>
    <s v="BIG C - VINH"/>
    <s v="MTN"/>
    <n v="5"/>
    <x v="2"/>
    <x v="1"/>
  </r>
  <r>
    <n v="1034.999"/>
    <s v="VND"/>
    <s v=""/>
    <s v=""/>
    <s v="2900005663"/>
    <s v=""/>
    <s v="V01H010001"/>
    <s v="2101"/>
    <s v="Complete"/>
    <s v=""/>
    <s v="C6703355"/>
    <s v="BIG C - VINH"/>
    <s v="MTN"/>
    <n v="3"/>
    <x v="2"/>
    <x v="1"/>
  </r>
  <r>
    <n v="1034.999"/>
    <s v="VND"/>
    <s v=""/>
    <s v=""/>
    <s v="2900005663"/>
    <s v=""/>
    <s v="V01H010001"/>
    <s v="2101"/>
    <s v="Complete"/>
    <s v=""/>
    <s v="C6703355"/>
    <s v="BIG C - VINH"/>
    <s v="MTN"/>
    <n v="3"/>
    <x v="2"/>
    <x v="1"/>
  </r>
  <r>
    <n v="1026.002"/>
    <s v="VND"/>
    <s v=""/>
    <s v=""/>
    <s v="2900005664"/>
    <s v=""/>
    <s v="V01H010001"/>
    <s v="2101"/>
    <s v="Complete"/>
    <s v=""/>
    <s v="C6703360"/>
    <s v="BIG C - HAI DUONG"/>
    <s v="MTN"/>
    <n v="6"/>
    <x v="2"/>
    <x v="1"/>
  </r>
  <r>
    <n v="345"/>
    <s v="VND"/>
    <s v=""/>
    <s v=""/>
    <s v="2900005664"/>
    <s v=""/>
    <s v="V01H010001"/>
    <s v="2101"/>
    <s v="Complete"/>
    <s v=""/>
    <s v="C6703360"/>
    <s v="BIG C - HAI DUONG"/>
    <s v="MTN"/>
    <n v="1"/>
    <x v="2"/>
    <x v="1"/>
  </r>
  <r>
    <n v="345"/>
    <s v="VND"/>
    <s v=""/>
    <s v=""/>
    <s v="2900005664"/>
    <s v=""/>
    <s v="V01H010001"/>
    <s v="2101"/>
    <s v="Complete"/>
    <s v=""/>
    <s v="C6703360"/>
    <s v="BIG C - HAI DUONG"/>
    <s v="MTN"/>
    <n v="1"/>
    <x v="2"/>
    <x v="1"/>
  </r>
  <r>
    <n v="345"/>
    <s v="VND"/>
    <s v=""/>
    <s v=""/>
    <s v="2900005664"/>
    <s v=""/>
    <s v="V01H010001"/>
    <s v="2101"/>
    <s v="Complete"/>
    <s v=""/>
    <s v="C6703360"/>
    <s v="BIG C - HAI DUONG"/>
    <s v="MTN"/>
    <n v="1"/>
    <x v="2"/>
    <x v="1"/>
  </r>
  <r>
    <n v="171.001"/>
    <s v="VND"/>
    <s v=""/>
    <s v=""/>
    <s v="2900005665"/>
    <s v=""/>
    <s v="V01H010001"/>
    <s v="2101"/>
    <s v="Complete"/>
    <s v=""/>
    <s v="C6703335"/>
    <s v="BIG C - DA LAT"/>
    <s v="MTS"/>
    <n v="1"/>
    <x v="0"/>
    <x v="0"/>
  </r>
  <r>
    <n v="782.00099999999998"/>
    <s v="VND"/>
    <s v=""/>
    <s v=""/>
    <s v="2900005665"/>
    <s v=""/>
    <s v="V01H010001"/>
    <s v="2101"/>
    <s v="Complete"/>
    <s v=""/>
    <s v="C6703335"/>
    <s v="BIG C - DA LAT"/>
    <s v="MTS"/>
    <n v="2"/>
    <x v="0"/>
    <x v="0"/>
  </r>
  <r>
    <n v="1034.999"/>
    <s v="VND"/>
    <s v=""/>
    <s v=""/>
    <s v="2900005665"/>
    <s v=""/>
    <s v="V01H010001"/>
    <s v="2101"/>
    <s v="Complete"/>
    <s v=""/>
    <s v="C6703335"/>
    <s v="BIG C - DA LAT"/>
    <s v="MTS"/>
    <n v="3"/>
    <x v="0"/>
    <x v="0"/>
  </r>
  <r>
    <n v="1034.998"/>
    <s v="VND"/>
    <s v=""/>
    <s v=""/>
    <s v="2900005665"/>
    <s v=""/>
    <s v="V01H010001"/>
    <s v="2101"/>
    <s v="Complete"/>
    <s v=""/>
    <s v="C6703335"/>
    <s v="BIG C - DA LAT"/>
    <s v="MTS"/>
    <n v="3"/>
    <x v="0"/>
    <x v="0"/>
  </r>
  <r>
    <n v="689.99900000000002"/>
    <s v="VND"/>
    <s v=""/>
    <s v=""/>
    <s v="2900005665"/>
    <s v=""/>
    <s v="V01H010001"/>
    <s v="2101"/>
    <s v="Complete"/>
    <s v=""/>
    <s v="C6703335"/>
    <s v="BIG C - DA LAT"/>
    <s v="MTS"/>
    <n v="2"/>
    <x v="0"/>
    <x v="0"/>
  </r>
  <r>
    <n v="1710.0050000000001"/>
    <s v="VND"/>
    <s v=""/>
    <s v=""/>
    <s v="2900005666"/>
    <s v=""/>
    <s v="V01H010001"/>
    <s v="2101"/>
    <s v="Complete"/>
    <s v=""/>
    <s v="C6703359"/>
    <s v="BIG C - HA LONG"/>
    <s v="MTN"/>
    <n v="10"/>
    <x v="2"/>
    <x v="1"/>
  </r>
  <r>
    <n v="689.99900000000002"/>
    <s v="VND"/>
    <s v=""/>
    <s v=""/>
    <s v="2900005666"/>
    <s v=""/>
    <s v="V01H010001"/>
    <s v="2101"/>
    <s v="Complete"/>
    <s v=""/>
    <s v="C6703359"/>
    <s v="BIG C - HA LONG"/>
    <s v="MTN"/>
    <n v="2"/>
    <x v="2"/>
    <x v="1"/>
  </r>
  <r>
    <n v="345"/>
    <s v="VND"/>
    <s v=""/>
    <s v=""/>
    <s v="2900005666"/>
    <s v=""/>
    <s v="V01H010001"/>
    <s v="2101"/>
    <s v="Complete"/>
    <s v=""/>
    <s v="C6703359"/>
    <s v="BIG C - HA LONG"/>
    <s v="MTN"/>
    <n v="1"/>
    <x v="2"/>
    <x v="1"/>
  </r>
  <r>
    <n v="1710.0050000000001"/>
    <s v="VND"/>
    <s v=""/>
    <s v=""/>
    <s v="2900005667"/>
    <s v=""/>
    <s v="V01H010001"/>
    <s v="2101"/>
    <s v="Complete"/>
    <s v=""/>
    <s v="C6703362"/>
    <s v="BIG C - LE TRONG TAN"/>
    <s v="MTN"/>
    <n v="10"/>
    <x v="2"/>
    <x v="1"/>
  </r>
  <r>
    <n v="1379.998"/>
    <s v="VND"/>
    <s v=""/>
    <s v=""/>
    <s v="2900005667"/>
    <s v=""/>
    <s v="V01H010001"/>
    <s v="2101"/>
    <s v="Complete"/>
    <s v=""/>
    <s v="C6703362"/>
    <s v="BIG C - LE TRONG TAN"/>
    <s v="MTN"/>
    <n v="4"/>
    <x v="2"/>
    <x v="1"/>
  </r>
  <r>
    <n v="689.99900000000002"/>
    <s v="VND"/>
    <s v=""/>
    <s v=""/>
    <s v="2900005667"/>
    <s v=""/>
    <s v="V01H010001"/>
    <s v="2101"/>
    <s v="Complete"/>
    <s v=""/>
    <s v="C6703362"/>
    <s v="BIG C - LE TRONG TAN"/>
    <s v="MTN"/>
    <n v="2"/>
    <x v="2"/>
    <x v="1"/>
  </r>
  <r>
    <n v="1034.999"/>
    <s v="VND"/>
    <s v=""/>
    <s v=""/>
    <s v="2900005667"/>
    <s v=""/>
    <s v="V01H010001"/>
    <s v="2101"/>
    <s v="Complete"/>
    <s v=""/>
    <s v="C6703362"/>
    <s v="BIG C - LE TRONG TAN"/>
    <s v="MTN"/>
    <n v="3"/>
    <x v="2"/>
    <x v="1"/>
  </r>
  <r>
    <n v="391.00099999999998"/>
    <s v="VND"/>
    <s v=""/>
    <s v=""/>
    <s v="2900005668"/>
    <s v=""/>
    <s v="V01H010001"/>
    <s v="2101"/>
    <s v="Complete"/>
    <s v=""/>
    <s v="C6703427"/>
    <s v="BIG C - NGUYEN XIEN"/>
    <s v="MTN"/>
    <n v="1"/>
    <x v="2"/>
    <x v="1"/>
  </r>
  <r>
    <n v="1724.998"/>
    <s v="VND"/>
    <s v=""/>
    <s v=""/>
    <s v="2900005668"/>
    <s v=""/>
    <s v="V01H010001"/>
    <s v="2101"/>
    <s v="Complete"/>
    <s v=""/>
    <s v="C6703427"/>
    <s v="BIG C - NGUYEN XIEN"/>
    <s v="MTN"/>
    <n v="5"/>
    <x v="2"/>
    <x v="1"/>
  </r>
  <r>
    <n v="2069.9969999999998"/>
    <s v="VND"/>
    <s v=""/>
    <s v=""/>
    <s v="2900005668"/>
    <s v=""/>
    <s v="V01H010001"/>
    <s v="2101"/>
    <s v="Complete"/>
    <s v=""/>
    <s v="C6703427"/>
    <s v="BIG C - NGUYEN XIEN"/>
    <s v="MTN"/>
    <n v="6"/>
    <x v="2"/>
    <x v="1"/>
  </r>
  <r>
    <n v="1870"/>
    <s v="VND"/>
    <s v=""/>
    <s v=""/>
    <s v="2900005657"/>
    <s v=""/>
    <s v="V01H010001"/>
    <s v="2101"/>
    <s v="Complete"/>
    <s v="MTN"/>
    <s v="C6703369"/>
    <s v=""/>
    <s v=""/>
    <n v="5"/>
    <x v="2"/>
    <x v="1"/>
  </r>
  <r>
    <n v="938.40099999999995"/>
    <s v="VND"/>
    <s v=""/>
    <s v=""/>
    <s v="2900005657"/>
    <s v=""/>
    <s v="V01H010001"/>
    <s v="2101"/>
    <s v="Complete"/>
    <s v="MTN"/>
    <s v="C6703369"/>
    <s v=""/>
    <s v=""/>
    <n v="4"/>
    <x v="2"/>
    <x v="1"/>
  </r>
  <r>
    <n v="990"/>
    <s v="VND"/>
    <s v=""/>
    <s v=""/>
    <s v="2900005657"/>
    <s v=""/>
    <s v="V01H010001"/>
    <s v="2101"/>
    <s v="Complete"/>
    <s v="MTN"/>
    <s v="C6703369"/>
    <s v=""/>
    <s v=""/>
    <n v="3"/>
    <x v="2"/>
    <x v="1"/>
  </r>
  <r>
    <n v="990"/>
    <s v="VND"/>
    <s v=""/>
    <s v=""/>
    <s v="2900005657"/>
    <s v=""/>
    <s v="V01H010001"/>
    <s v="2101"/>
    <s v="Complete"/>
    <s v="MTN"/>
    <s v="C6703369"/>
    <s v=""/>
    <s v=""/>
    <n v="3"/>
    <x v="2"/>
    <x v="1"/>
  </r>
  <r>
    <n v="76440.100000000006"/>
    <s v="VND"/>
    <s v=""/>
    <s v=""/>
    <s v="2900005675"/>
    <s v=""/>
    <s v="V01H010001"/>
    <s v="2101"/>
    <s v="Complete"/>
    <s v=""/>
    <s v="C6703148"/>
    <s v=""/>
    <s v=""/>
    <n v="500"/>
    <x v="4"/>
    <x v="2"/>
  </r>
  <r>
    <n v="90090"/>
    <s v="VND"/>
    <s v=""/>
    <s v=""/>
    <s v="2900005675"/>
    <s v=""/>
    <s v="V01H010001"/>
    <s v="2101"/>
    <s v="Complete"/>
    <s v=""/>
    <s v="C6703148"/>
    <s v=""/>
    <s v=""/>
    <n v="300"/>
    <x v="4"/>
    <x v="2"/>
  </r>
  <r>
    <n v="60060"/>
    <s v="VND"/>
    <s v=""/>
    <s v=""/>
    <s v="2900005675"/>
    <s v=""/>
    <s v="V01H010001"/>
    <s v="2101"/>
    <s v="Complete"/>
    <s v=""/>
    <s v="C6703148"/>
    <s v=""/>
    <s v=""/>
    <n v="200"/>
    <x v="4"/>
    <x v="2"/>
  </r>
  <r>
    <n v="1881.0050000000001"/>
    <s v="VND"/>
    <s v=""/>
    <s v=""/>
    <s v="2900005704"/>
    <s v=""/>
    <s v="V01H010001"/>
    <s v="2101"/>
    <s v="Complete"/>
    <s v=""/>
    <s v="C6703327"/>
    <s v="BIG C - TRUONG CHINH"/>
    <s v="MTS"/>
    <n v="11"/>
    <x v="1"/>
    <x v="0"/>
  </r>
  <r>
    <n v="1379.998"/>
    <s v="VND"/>
    <s v=""/>
    <s v=""/>
    <s v="2900005704"/>
    <s v=""/>
    <s v="V01H010001"/>
    <s v="2101"/>
    <s v="Complete"/>
    <s v=""/>
    <s v="C6703327"/>
    <s v="BIG C - TRUONG CHINH"/>
    <s v="MTS"/>
    <n v="4"/>
    <x v="1"/>
    <x v="0"/>
  </r>
  <r>
    <n v="1034.999"/>
    <s v="VND"/>
    <s v=""/>
    <s v=""/>
    <s v="2900005704"/>
    <s v=""/>
    <s v="V01H010001"/>
    <s v="2101"/>
    <s v="Complete"/>
    <s v=""/>
    <s v="C6703327"/>
    <s v="BIG C - TRUONG CHINH"/>
    <s v="MTS"/>
    <n v="3"/>
    <x v="1"/>
    <x v="0"/>
  </r>
  <r>
    <n v="345"/>
    <s v="VND"/>
    <s v=""/>
    <s v=""/>
    <s v="2900005704"/>
    <s v=""/>
    <s v="V01H010001"/>
    <s v="2101"/>
    <s v="Complete"/>
    <s v=""/>
    <s v="C6703327"/>
    <s v="BIG C - TRUONG CHINH"/>
    <s v="MTS"/>
    <n v="1"/>
    <x v="1"/>
    <x v="0"/>
  </r>
  <r>
    <n v="513.00199999999995"/>
    <s v="VND"/>
    <s v=""/>
    <s v=""/>
    <s v="2900005725"/>
    <s v=""/>
    <s v="V01H010001"/>
    <s v="2101"/>
    <s v="Complete"/>
    <s v=""/>
    <s v="C6703321"/>
    <s v="BIG C - MIEN DONG"/>
    <s v="MTS"/>
    <n v="3"/>
    <x v="1"/>
    <x v="0"/>
  </r>
  <r>
    <n v="782.00099999999998"/>
    <s v="VND"/>
    <s v=""/>
    <s v=""/>
    <s v="2900005725"/>
    <s v=""/>
    <s v="V01H010001"/>
    <s v="2101"/>
    <s v="Complete"/>
    <s v=""/>
    <s v="C6703321"/>
    <s v="BIG C - MIEN DONG"/>
    <s v="MTS"/>
    <n v="2"/>
    <x v="1"/>
    <x v="0"/>
  </r>
  <r>
    <n v="689.99900000000002"/>
    <s v="VND"/>
    <s v=""/>
    <s v=""/>
    <s v="2900005725"/>
    <s v=""/>
    <s v="V01H010001"/>
    <s v="2101"/>
    <s v="Complete"/>
    <s v=""/>
    <s v="C6703321"/>
    <s v="BIG C - MIEN DONG"/>
    <s v="MTS"/>
    <n v="2"/>
    <x v="1"/>
    <x v="0"/>
  </r>
  <r>
    <n v="345"/>
    <s v="VND"/>
    <s v=""/>
    <s v=""/>
    <s v="2900005725"/>
    <s v=""/>
    <s v="V01H010001"/>
    <s v="2101"/>
    <s v="Complete"/>
    <s v=""/>
    <s v="C6703321"/>
    <s v="BIG C - MIEN DONG"/>
    <s v="MTS"/>
    <n v="1"/>
    <x v="1"/>
    <x v="0"/>
  </r>
  <r>
    <n v="1379.998"/>
    <s v="VND"/>
    <s v=""/>
    <s v=""/>
    <s v="2900005725"/>
    <s v=""/>
    <s v="V01H010001"/>
    <s v="2101"/>
    <s v="Complete"/>
    <s v=""/>
    <s v="C6703321"/>
    <s v="BIG C - MIEN DONG"/>
    <s v="MTS"/>
    <n v="4"/>
    <x v="1"/>
    <x v="0"/>
  </r>
  <r>
    <n v="684.00199999999995"/>
    <s v="VND"/>
    <s v=""/>
    <s v=""/>
    <s v="2900005720"/>
    <s v=""/>
    <s v="V01H010001"/>
    <s v="2101"/>
    <s v="Complete"/>
    <s v=""/>
    <s v="C6703320"/>
    <s v="BIG C - AN LAC"/>
    <s v="MTS"/>
    <n v="4"/>
    <x v="0"/>
    <x v="0"/>
  </r>
  <r>
    <n v="2346.0030000000002"/>
    <s v="VND"/>
    <s v=""/>
    <s v=""/>
    <s v="2900005720"/>
    <s v=""/>
    <s v="V01H010001"/>
    <s v="2101"/>
    <s v="Complete"/>
    <s v=""/>
    <s v="C6703320"/>
    <s v="BIG C - AN LAC"/>
    <s v="MTS"/>
    <n v="6"/>
    <x v="0"/>
    <x v="0"/>
  </r>
  <r>
    <n v="1034.999"/>
    <s v="VND"/>
    <s v=""/>
    <s v=""/>
    <s v="2900005720"/>
    <s v=""/>
    <s v="V01H010001"/>
    <s v="2101"/>
    <s v="Complete"/>
    <s v=""/>
    <s v="C6703320"/>
    <s v="BIG C - AN LAC"/>
    <s v="MTS"/>
    <n v="3"/>
    <x v="0"/>
    <x v="0"/>
  </r>
  <r>
    <n v="689.99900000000002"/>
    <s v="VND"/>
    <s v=""/>
    <s v=""/>
    <s v="2900005720"/>
    <s v=""/>
    <s v="V01H010001"/>
    <s v="2101"/>
    <s v="Complete"/>
    <s v=""/>
    <s v="C6703320"/>
    <s v="BIG C - AN LAC"/>
    <s v="MTS"/>
    <n v="2"/>
    <x v="0"/>
    <x v="0"/>
  </r>
  <r>
    <n v="52360"/>
    <s v="VND"/>
    <s v=""/>
    <s v=""/>
    <s v="2900005724"/>
    <s v=""/>
    <s v="V01H010001"/>
    <s v="2101"/>
    <s v="Complete"/>
    <s v="MTN"/>
    <s v="C6703160"/>
    <s v=""/>
    <s v=""/>
    <n v="140"/>
    <x v="3"/>
    <x v="1"/>
  </r>
  <r>
    <n v="1710.0050000000001"/>
    <s v="VND"/>
    <s v=""/>
    <s v=""/>
    <s v="2900005736"/>
    <s v=""/>
    <s v="V01H010001"/>
    <s v="2101"/>
    <s v="Complete"/>
    <s v=""/>
    <s v="C6703325"/>
    <s v="BIG C - PHU THANH"/>
    <s v="MTS"/>
    <n v="10"/>
    <x v="0"/>
    <x v="0"/>
  </r>
  <r>
    <n v="1724.998"/>
    <s v="VND"/>
    <s v=""/>
    <s v=""/>
    <s v="2900005736"/>
    <s v=""/>
    <s v="V01H010001"/>
    <s v="2101"/>
    <s v="Complete"/>
    <s v=""/>
    <s v="C6703325"/>
    <s v="BIG C - PHU THANH"/>
    <s v="MTS"/>
    <n v="5"/>
    <x v="0"/>
    <x v="0"/>
  </r>
  <r>
    <n v="345"/>
    <s v="VND"/>
    <s v=""/>
    <s v=""/>
    <s v="2900005736"/>
    <s v=""/>
    <s v="V01H010001"/>
    <s v="2101"/>
    <s v="Complete"/>
    <s v=""/>
    <s v="C6703325"/>
    <s v="BIG C - PHU THANH"/>
    <s v="MTS"/>
    <n v="1"/>
    <x v="0"/>
    <x v="0"/>
  </r>
  <r>
    <n v="3950.1109999999999"/>
    <s v="VND"/>
    <s v=""/>
    <s v=""/>
    <s v="2900005729"/>
    <s v=""/>
    <s v="V01H010001"/>
    <s v="2101"/>
    <s v="Complete"/>
    <s v="MTS"/>
    <s v="C6703152"/>
    <s v=""/>
    <s v=""/>
    <n v="30"/>
    <x v="1"/>
    <x v="0"/>
  </r>
  <r>
    <n v="330"/>
    <s v="VND"/>
    <s v=""/>
    <s v=""/>
    <s v="2900005729"/>
    <s v=""/>
    <s v="V01H010001"/>
    <s v="2101"/>
    <s v="Complete"/>
    <s v="MTS"/>
    <s v="C6703152"/>
    <s v=""/>
    <s v=""/>
    <n v="1"/>
    <x v="1"/>
    <x v="0"/>
  </r>
  <r>
    <n v="703.80100000000004"/>
    <s v="VND"/>
    <s v=""/>
    <s v=""/>
    <s v="2900005726"/>
    <s v=""/>
    <s v="V01H010001"/>
    <s v="2101"/>
    <s v="Complete"/>
    <s v="MTS"/>
    <s v="C6703151"/>
    <s v=""/>
    <s v=""/>
    <n v="3"/>
    <x v="1"/>
    <x v="0"/>
  </r>
  <r>
    <n v="660"/>
    <s v="VND"/>
    <s v=""/>
    <s v=""/>
    <s v="2900005726"/>
    <s v=""/>
    <s v="V01H010001"/>
    <s v="2101"/>
    <s v="Complete"/>
    <s v="MTS"/>
    <s v="C6703151"/>
    <s v=""/>
    <s v=""/>
    <n v="2"/>
    <x v="1"/>
    <x v="0"/>
  </r>
  <r>
    <n v="990"/>
    <s v="VND"/>
    <s v=""/>
    <s v=""/>
    <s v="2900005726"/>
    <s v=""/>
    <s v="V01H010001"/>
    <s v="2101"/>
    <s v="Complete"/>
    <s v="MTS"/>
    <s v="C6703151"/>
    <s v=""/>
    <s v=""/>
    <n v="3"/>
    <x v="1"/>
    <x v="0"/>
  </r>
  <r>
    <n v="1975.0550000000001"/>
    <s v="VND"/>
    <s v=""/>
    <s v=""/>
    <s v="2900005727"/>
    <s v=""/>
    <s v="V01H010001"/>
    <s v="2101"/>
    <s v="Complete"/>
    <s v="MTS"/>
    <s v="C6703153"/>
    <s v=""/>
    <s v=""/>
    <n v="15"/>
    <x v="0"/>
    <x v="0"/>
  </r>
  <r>
    <n v="469.20100000000002"/>
    <s v="VND"/>
    <s v=""/>
    <s v=""/>
    <s v="2900005727"/>
    <s v=""/>
    <s v="V01H010001"/>
    <s v="2101"/>
    <s v="Complete"/>
    <s v="MTS"/>
    <s v="C6703153"/>
    <s v=""/>
    <s v=""/>
    <n v="2"/>
    <x v="0"/>
    <x v="0"/>
  </r>
  <r>
    <n v="660"/>
    <s v="VND"/>
    <s v=""/>
    <s v=""/>
    <s v="2900005727"/>
    <s v=""/>
    <s v="V01H010001"/>
    <s v="2101"/>
    <s v="Complete"/>
    <s v="MTS"/>
    <s v="C6703153"/>
    <s v=""/>
    <s v=""/>
    <n v="2"/>
    <x v="0"/>
    <x v="0"/>
  </r>
  <r>
    <n v="660"/>
    <s v="VND"/>
    <s v=""/>
    <s v=""/>
    <s v="2900005727"/>
    <s v=""/>
    <s v="V01H010001"/>
    <s v="2101"/>
    <s v="Complete"/>
    <s v="MTS"/>
    <s v="C6703153"/>
    <s v=""/>
    <s v=""/>
    <n v="2"/>
    <x v="0"/>
    <x v="0"/>
  </r>
  <r>
    <n v="330"/>
    <s v="VND"/>
    <s v=""/>
    <s v=""/>
    <s v="2900005727"/>
    <s v=""/>
    <s v="V01H010001"/>
    <s v="2101"/>
    <s v="Complete"/>
    <s v="MTS"/>
    <s v="C6703153"/>
    <s v=""/>
    <s v=""/>
    <n v="1"/>
    <x v="0"/>
    <x v="0"/>
  </r>
  <r>
    <n v="23543.550999999999"/>
    <s v="VND"/>
    <s v=""/>
    <s v=""/>
    <s v="2900005746"/>
    <s v=""/>
    <s v="V01H010001"/>
    <s v="2101"/>
    <s v="Complete"/>
    <s v=""/>
    <s v="C6703148"/>
    <s v=""/>
    <s v=""/>
    <n v="200"/>
    <x v="4"/>
    <x v="2"/>
  </r>
  <r>
    <n v="102102"/>
    <s v="VND"/>
    <s v=""/>
    <s v=""/>
    <s v="2900005746"/>
    <s v=""/>
    <s v="V01H010001"/>
    <s v="2101"/>
    <s v="Complete"/>
    <s v=""/>
    <s v="C6703148"/>
    <s v=""/>
    <s v=""/>
    <n v="500"/>
    <x v="4"/>
    <x v="2"/>
  </r>
  <r>
    <n v="60060"/>
    <s v="VND"/>
    <s v=""/>
    <s v=""/>
    <s v="2900005746"/>
    <s v=""/>
    <s v="V01H010001"/>
    <s v="2101"/>
    <s v="Complete"/>
    <s v=""/>
    <s v="C6703148"/>
    <s v=""/>
    <s v=""/>
    <n v="200"/>
    <x v="4"/>
    <x v="2"/>
  </r>
  <r>
    <n v="342.00099999999998"/>
    <s v="VND"/>
    <s v=""/>
    <s v=""/>
    <s v="2900005730"/>
    <s v=""/>
    <s v="V01H010001"/>
    <s v="2101"/>
    <s v="Complete"/>
    <s v=""/>
    <s v="C6703366"/>
    <s v="BIG C - THANG LONG"/>
    <s v="MTN"/>
    <n v="2"/>
    <x v="2"/>
    <x v="1"/>
  </r>
  <r>
    <n v="391.00099999999998"/>
    <s v="VND"/>
    <s v=""/>
    <s v=""/>
    <s v="2900005730"/>
    <s v=""/>
    <s v="V01H010001"/>
    <s v="2101"/>
    <s v="Complete"/>
    <s v=""/>
    <s v="C6703366"/>
    <s v="BIG C - THANG LONG"/>
    <s v="MTN"/>
    <n v="1"/>
    <x v="2"/>
    <x v="1"/>
  </r>
  <r>
    <n v="1724.998"/>
    <s v="VND"/>
    <s v=""/>
    <s v=""/>
    <s v="2900005730"/>
    <s v=""/>
    <s v="V01H010001"/>
    <s v="2101"/>
    <s v="Complete"/>
    <s v=""/>
    <s v="C6703366"/>
    <s v="BIG C - THANG LONG"/>
    <s v="MTN"/>
    <n v="5"/>
    <x v="2"/>
    <x v="1"/>
  </r>
  <r>
    <n v="1379.998"/>
    <s v="VND"/>
    <s v=""/>
    <s v=""/>
    <s v="2900005730"/>
    <s v=""/>
    <s v="V01H010001"/>
    <s v="2101"/>
    <s v="Complete"/>
    <s v=""/>
    <s v="C6703366"/>
    <s v="BIG C - THANG LONG"/>
    <s v="MTN"/>
    <n v="4"/>
    <x v="2"/>
    <x v="1"/>
  </r>
  <r>
    <n v="1471.998"/>
    <s v="VND"/>
    <s v=""/>
    <s v=""/>
    <s v="2900005730"/>
    <s v=""/>
    <s v="V01H010001"/>
    <s v="2101"/>
    <s v="Complete"/>
    <s v=""/>
    <s v="C6703366"/>
    <s v="BIG C - THANG LONG"/>
    <s v="MTN"/>
    <n v="4"/>
    <x v="2"/>
    <x v="1"/>
  </r>
  <r>
    <n v="345"/>
    <s v="VND"/>
    <s v=""/>
    <s v=""/>
    <s v="2900005730"/>
    <s v=""/>
    <s v="V01H010001"/>
    <s v="2101"/>
    <s v="Complete"/>
    <s v=""/>
    <s v="C6703366"/>
    <s v="BIG C - THANG LONG"/>
    <s v="MTN"/>
    <n v="1"/>
    <x v="2"/>
    <x v="1"/>
  </r>
  <r>
    <n v="234.6"/>
    <s v="VND"/>
    <s v=""/>
    <s v=""/>
    <s v="2900005728"/>
    <s v=""/>
    <s v="V01H010001"/>
    <s v="2101"/>
    <s v="Complete"/>
    <s v="MTS"/>
    <s v="C6703158"/>
    <s v=""/>
    <s v=""/>
    <n v="1"/>
    <x v="0"/>
    <x v="0"/>
  </r>
  <r>
    <n v="855.00300000000004"/>
    <s v="VND"/>
    <s v=""/>
    <s v=""/>
    <s v="2900005748"/>
    <s v=""/>
    <s v="V01H010001"/>
    <s v="2101"/>
    <s v="Complete"/>
    <s v=""/>
    <s v="C6703329"/>
    <s v="BIG C - AN PHU"/>
    <s v="MTS"/>
    <n v="5"/>
    <x v="0"/>
    <x v="0"/>
  </r>
  <r>
    <n v="1379.998"/>
    <s v="VND"/>
    <s v=""/>
    <s v=""/>
    <s v="2900005748"/>
    <s v=""/>
    <s v="V01H010001"/>
    <s v="2101"/>
    <s v="Complete"/>
    <s v=""/>
    <s v="C6703329"/>
    <s v="BIG C - AN PHU"/>
    <s v="MTS"/>
    <n v="4"/>
    <x v="0"/>
    <x v="0"/>
  </r>
  <r>
    <n v="689.99900000000002"/>
    <s v="VND"/>
    <s v=""/>
    <s v=""/>
    <s v="2900005748"/>
    <s v=""/>
    <s v="V01H010001"/>
    <s v="2101"/>
    <s v="Complete"/>
    <s v=""/>
    <s v="C6703329"/>
    <s v="BIG C - AN PHU"/>
    <s v="MTS"/>
    <n v="2"/>
    <x v="0"/>
    <x v="0"/>
  </r>
  <r>
    <n v="689.99900000000002"/>
    <s v="VND"/>
    <s v=""/>
    <s v=""/>
    <s v="2900005748"/>
    <s v=""/>
    <s v="V01H010001"/>
    <s v="2101"/>
    <s v="Complete"/>
    <s v=""/>
    <s v="C6703329"/>
    <s v="BIG C - AN PHU"/>
    <s v="MTS"/>
    <n v="2"/>
    <x v="0"/>
    <x v="0"/>
  </r>
  <r>
    <n v="855.00300000000004"/>
    <s v="VND"/>
    <s v=""/>
    <s v=""/>
    <s v="2900005747"/>
    <s v=""/>
    <s v="V01H010001"/>
    <s v="2101"/>
    <s v="Complete"/>
    <s v=""/>
    <s v="C6703323"/>
    <s v="BIG C - GO VAP"/>
    <s v="MTS"/>
    <n v="5"/>
    <x v="0"/>
    <x v="0"/>
  </r>
  <r>
    <n v="1724.998"/>
    <s v="VND"/>
    <s v=""/>
    <s v=""/>
    <s v="2900005747"/>
    <s v=""/>
    <s v="V01H010001"/>
    <s v="2101"/>
    <s v="Complete"/>
    <s v=""/>
    <s v="C6703323"/>
    <s v="BIG C - GO VAP"/>
    <s v="MTS"/>
    <n v="5"/>
    <x v="0"/>
    <x v="0"/>
  </r>
  <r>
    <n v="689.99900000000002"/>
    <s v="VND"/>
    <s v=""/>
    <s v=""/>
    <s v="2900005747"/>
    <s v=""/>
    <s v="V01H010001"/>
    <s v="2101"/>
    <s v="Complete"/>
    <s v=""/>
    <s v="C6703323"/>
    <s v="BIG C - GO VAP"/>
    <s v="MTS"/>
    <n v="2"/>
    <x v="0"/>
    <x v="0"/>
  </r>
  <r>
    <n v="660"/>
    <s v="VND"/>
    <s v=""/>
    <s v=""/>
    <s v="2900005749"/>
    <s v=""/>
    <s v="V01H010001"/>
    <s v="2101"/>
    <s v="Complete"/>
    <s v="MTS"/>
    <s v="C6703157"/>
    <s v=""/>
    <s v=""/>
    <n v="2"/>
    <x v="0"/>
    <x v="0"/>
  </r>
  <r>
    <n v="660"/>
    <s v="VND"/>
    <s v=""/>
    <s v=""/>
    <s v="2900005749"/>
    <s v=""/>
    <s v="V01H010001"/>
    <s v="2101"/>
    <s v="Complete"/>
    <s v="MTS"/>
    <s v="C6703157"/>
    <s v=""/>
    <s v=""/>
    <n v="2"/>
    <x v="0"/>
    <x v="0"/>
  </r>
  <r>
    <n v="2346.0030000000002"/>
    <s v="VND"/>
    <s v=""/>
    <s v=""/>
    <s v="2900005749"/>
    <s v=""/>
    <s v="V01H010001"/>
    <s v="2101"/>
    <s v="Complete"/>
    <s v="MTS"/>
    <s v="C6703157"/>
    <s v=""/>
    <s v=""/>
    <n v="10"/>
    <x v="0"/>
    <x v="0"/>
  </r>
  <r>
    <n v="658.35199999999998"/>
    <s v="VND"/>
    <s v=""/>
    <s v=""/>
    <s v="2900005751"/>
    <s v=""/>
    <s v="V01H010001"/>
    <s v="2101"/>
    <s v="Complete"/>
    <s v="MTN"/>
    <s v="C6703160"/>
    <s v=""/>
    <s v=""/>
    <n v="5"/>
    <x v="3"/>
    <x v="1"/>
  </r>
  <r>
    <n v="330"/>
    <s v="VND"/>
    <s v=""/>
    <s v=""/>
    <s v="2900005751"/>
    <s v=""/>
    <s v="V01H010001"/>
    <s v="2101"/>
    <s v="Complete"/>
    <s v="MTN"/>
    <s v="C6703160"/>
    <s v=""/>
    <s v=""/>
    <n v="1"/>
    <x v="3"/>
    <x v="1"/>
  </r>
  <r>
    <n v="1650"/>
    <s v="VND"/>
    <s v=""/>
    <s v=""/>
    <s v="2900005751"/>
    <s v=""/>
    <s v="V01H010001"/>
    <s v="2101"/>
    <s v="Complete"/>
    <s v="MTN"/>
    <s v="C6703160"/>
    <s v=""/>
    <s v=""/>
    <n v="5"/>
    <x v="3"/>
    <x v="1"/>
  </r>
  <r>
    <n v="1173.002"/>
    <s v="VND"/>
    <s v=""/>
    <s v=""/>
    <s v="2900005751"/>
    <s v=""/>
    <s v="V01H010001"/>
    <s v="2101"/>
    <s v="Complete"/>
    <s v="MTN"/>
    <s v="C6703160"/>
    <s v=""/>
    <s v=""/>
    <n v="5"/>
    <x v="3"/>
    <x v="1"/>
  </r>
  <r>
    <n v="1316.703"/>
    <s v="VND"/>
    <s v=""/>
    <s v=""/>
    <s v="2900005752"/>
    <s v=""/>
    <s v="V01H010001"/>
    <s v="2101"/>
    <s v="Canceled"/>
    <s v="MTS"/>
    <s v=""/>
    <s v=""/>
    <s v=""/>
    <n v="10"/>
    <x v="0"/>
    <x v="0"/>
  </r>
  <r>
    <n v="1876.8030000000001"/>
    <s v="VND"/>
    <s v=""/>
    <s v=""/>
    <s v="2900005752"/>
    <s v=""/>
    <s v="V01H010001"/>
    <s v="2101"/>
    <s v="Canceled"/>
    <s v="MTS"/>
    <s v=""/>
    <s v=""/>
    <s v=""/>
    <n v="8"/>
    <x v="0"/>
    <x v="0"/>
  </r>
  <r>
    <n v="660"/>
    <s v="VND"/>
    <s v=""/>
    <s v=""/>
    <s v="2900005752"/>
    <s v=""/>
    <s v="V01H010001"/>
    <s v="2101"/>
    <s v="Canceled"/>
    <s v="MTS"/>
    <s v=""/>
    <s v=""/>
    <s v=""/>
    <n v="2"/>
    <x v="0"/>
    <x v="0"/>
  </r>
  <r>
    <n v="658.35199999999998"/>
    <s v="VND"/>
    <s v=""/>
    <s v=""/>
    <s v="2900005753"/>
    <s v=""/>
    <s v="V01H010001"/>
    <s v="2101"/>
    <s v="Complete"/>
    <s v="MTS"/>
    <s v="C6703156"/>
    <s v=""/>
    <s v=""/>
    <n v="5"/>
    <x v="1"/>
    <x v="0"/>
  </r>
  <r>
    <n v="990"/>
    <s v="VND"/>
    <s v=""/>
    <s v=""/>
    <s v="2900005753"/>
    <s v=""/>
    <s v="V01H010001"/>
    <s v="2101"/>
    <s v="Complete"/>
    <s v="MTS"/>
    <s v="C6703156"/>
    <s v=""/>
    <s v=""/>
    <n v="3"/>
    <x v="1"/>
    <x v="0"/>
  </r>
  <r>
    <n v="395.01100000000002"/>
    <s v="VND"/>
    <s v=""/>
    <s v=""/>
    <s v="2900005750"/>
    <s v=""/>
    <s v="V01H030001"/>
    <s v="2103"/>
    <s v="Complete"/>
    <s v="MTN"/>
    <s v="C6703161"/>
    <s v=""/>
    <s v=""/>
    <n v="3"/>
    <x v="2"/>
    <x v="1"/>
  </r>
  <r>
    <n v="469.20100000000002"/>
    <s v="VND"/>
    <s v=""/>
    <s v=""/>
    <s v="2900005750"/>
    <s v=""/>
    <s v="V01H030001"/>
    <s v="2103"/>
    <s v="Complete"/>
    <s v="MTN"/>
    <s v="C6703161"/>
    <s v=""/>
    <s v=""/>
    <n v="2"/>
    <x v="2"/>
    <x v="1"/>
  </r>
  <r>
    <n v="990"/>
    <s v="VND"/>
    <s v=""/>
    <s v=""/>
    <s v="2900005750"/>
    <s v=""/>
    <s v="V01H030001"/>
    <s v="2103"/>
    <s v="Complete"/>
    <s v="MTN"/>
    <s v="C6703161"/>
    <s v=""/>
    <s v=""/>
    <n v="3"/>
    <x v="2"/>
    <x v="1"/>
  </r>
  <r>
    <n v="990"/>
    <s v="VND"/>
    <s v=""/>
    <s v=""/>
    <s v="2900005750"/>
    <s v=""/>
    <s v="V01H030001"/>
    <s v="2103"/>
    <s v="Complete"/>
    <s v="MTN"/>
    <s v="C6703161"/>
    <s v=""/>
    <s v=""/>
    <n v="3"/>
    <x v="2"/>
    <x v="1"/>
  </r>
  <r>
    <n v="2346.0030000000002"/>
    <s v="VND"/>
    <s v=""/>
    <s v=""/>
    <s v="2900005750"/>
    <s v=""/>
    <s v="V01H030001"/>
    <s v="2103"/>
    <s v="Complete"/>
    <s v="MTN"/>
    <s v="C6703161"/>
    <s v=""/>
    <s v=""/>
    <n v="10"/>
    <x v="2"/>
    <x v="1"/>
  </r>
  <r>
    <n v="938.40099999999995"/>
    <s v="VND"/>
    <s v=""/>
    <s v=""/>
    <s v="2900005814"/>
    <s v=""/>
    <s v="V01H010001"/>
    <s v="2101"/>
    <s v="Complete"/>
    <s v="MTS"/>
    <s v="C6703150"/>
    <s v=""/>
    <s v=""/>
    <n v="4"/>
    <x v="0"/>
    <x v="0"/>
  </r>
  <r>
    <n v="990"/>
    <s v="VND"/>
    <s v=""/>
    <s v=""/>
    <s v="2900005814"/>
    <s v=""/>
    <s v="V01H010001"/>
    <s v="2101"/>
    <s v="Complete"/>
    <s v="MTS"/>
    <s v="C6703150"/>
    <s v=""/>
    <s v=""/>
    <n v="3"/>
    <x v="0"/>
    <x v="0"/>
  </r>
  <r>
    <n v="9384.0120000000006"/>
    <s v="VND"/>
    <s v=""/>
    <s v=""/>
    <s v="2900005814"/>
    <s v=""/>
    <s v="V01H010001"/>
    <s v="2101"/>
    <s v="Complete"/>
    <s v="MTS"/>
    <s v="C6703150"/>
    <s v=""/>
    <s v=""/>
    <n v="40"/>
    <x v="0"/>
    <x v="0"/>
  </r>
  <r>
    <n v="660"/>
    <s v="VND"/>
    <s v=""/>
    <s v=""/>
    <s v="2900005814"/>
    <s v=""/>
    <s v="V01H010001"/>
    <s v="2101"/>
    <s v="Complete"/>
    <s v="MTS"/>
    <s v="C6703150"/>
    <s v=""/>
    <s v=""/>
    <n v="2"/>
    <x v="0"/>
    <x v="0"/>
  </r>
  <r>
    <n v="6583.518"/>
    <s v="VND"/>
    <s v=""/>
    <s v=""/>
    <s v="2900005815"/>
    <s v=""/>
    <s v="V01H010001"/>
    <s v="2101"/>
    <s v="Complete"/>
    <s v="MTS"/>
    <s v="C6703156"/>
    <s v=""/>
    <s v=""/>
    <n v="50"/>
    <x v="1"/>
    <x v="0"/>
  </r>
  <r>
    <n v="703.80100000000004"/>
    <s v="VND"/>
    <s v=""/>
    <s v=""/>
    <s v="2900005815"/>
    <s v=""/>
    <s v="V01H010001"/>
    <s v="2101"/>
    <s v="Complete"/>
    <s v="MTS"/>
    <s v="C6703156"/>
    <s v=""/>
    <s v=""/>
    <n v="3"/>
    <x v="1"/>
    <x v="0"/>
  </r>
  <r>
    <n v="1173.002"/>
    <s v="VND"/>
    <s v=""/>
    <s v=""/>
    <s v="2900005815"/>
    <s v=""/>
    <s v="V01H010001"/>
    <s v="2101"/>
    <s v="Complete"/>
    <s v="MTS"/>
    <s v="C6703156"/>
    <s v=""/>
    <s v=""/>
    <n v="5"/>
    <x v="1"/>
    <x v="0"/>
  </r>
  <r>
    <n v="658.35199999999998"/>
    <s v="VND"/>
    <s v=""/>
    <s v=""/>
    <s v="2900005816"/>
    <s v=""/>
    <s v="V01H010001"/>
    <s v="2101"/>
    <s v="Complete"/>
    <s v="MTN"/>
    <s v="C6703369"/>
    <s v=""/>
    <s v=""/>
    <n v="5"/>
    <x v="2"/>
    <x v="1"/>
  </r>
  <r>
    <n v="469.20100000000002"/>
    <s v="VND"/>
    <s v=""/>
    <s v=""/>
    <s v="2900005816"/>
    <s v=""/>
    <s v="V01H010001"/>
    <s v="2101"/>
    <s v="Complete"/>
    <s v="MTN"/>
    <s v="C6703369"/>
    <s v=""/>
    <s v=""/>
    <n v="2"/>
    <x v="2"/>
    <x v="1"/>
  </r>
  <r>
    <n v="660"/>
    <s v="VND"/>
    <s v=""/>
    <s v=""/>
    <s v="2900005816"/>
    <s v=""/>
    <s v="V01H010001"/>
    <s v="2101"/>
    <s v="Complete"/>
    <s v="MTN"/>
    <s v="C6703369"/>
    <s v=""/>
    <s v=""/>
    <n v="2"/>
    <x v="2"/>
    <x v="1"/>
  </r>
  <r>
    <n v="990"/>
    <s v="VND"/>
    <s v=""/>
    <s v=""/>
    <s v="2900005816"/>
    <s v=""/>
    <s v="V01H010001"/>
    <s v="2101"/>
    <s v="Complete"/>
    <s v="MTN"/>
    <s v="C6703369"/>
    <s v=""/>
    <s v=""/>
    <n v="3"/>
    <x v="2"/>
    <x v="1"/>
  </r>
  <r>
    <n v="2346.0030000000002"/>
    <s v="VND"/>
    <s v=""/>
    <s v=""/>
    <s v="2900005816"/>
    <s v=""/>
    <s v="V01H010001"/>
    <s v="2101"/>
    <s v="Complete"/>
    <s v="MTN"/>
    <s v="C6703369"/>
    <s v=""/>
    <s v=""/>
    <n v="10"/>
    <x v="2"/>
    <x v="1"/>
  </r>
  <r>
    <n v="990"/>
    <s v="VND"/>
    <s v=""/>
    <s v=""/>
    <s v="2900005816"/>
    <s v=""/>
    <s v="V01H010001"/>
    <s v="2101"/>
    <s v="Complete"/>
    <s v="MTN"/>
    <s v="C6703369"/>
    <s v=""/>
    <s v=""/>
    <n v="3"/>
    <x v="2"/>
    <x v="1"/>
  </r>
  <r>
    <n v="3950.1109999999999"/>
    <s v="VND"/>
    <s v=""/>
    <s v=""/>
    <s v="2900005817"/>
    <s v=""/>
    <s v="V01H010001"/>
    <s v="2101"/>
    <s v="Complete"/>
    <s v="MTS"/>
    <s v="C6703155"/>
    <s v=""/>
    <s v=""/>
    <n v="30"/>
    <x v="1"/>
    <x v="0"/>
  </r>
  <r>
    <n v="2346.0030000000002"/>
    <s v="VND"/>
    <s v=""/>
    <s v=""/>
    <s v="2900005817"/>
    <s v=""/>
    <s v="V01H010001"/>
    <s v="2101"/>
    <s v="Complete"/>
    <s v="MTS"/>
    <s v="C6703155"/>
    <s v=""/>
    <s v=""/>
    <n v="10"/>
    <x v="1"/>
    <x v="0"/>
  </r>
  <r>
    <n v="660"/>
    <s v="VND"/>
    <s v=""/>
    <s v=""/>
    <s v="2900005817"/>
    <s v=""/>
    <s v="V01H010001"/>
    <s v="2101"/>
    <s v="Complete"/>
    <s v="MTS"/>
    <s v="C6703155"/>
    <s v=""/>
    <s v=""/>
    <n v="2"/>
    <x v="1"/>
    <x v="0"/>
  </r>
  <r>
    <n v="660"/>
    <s v="VND"/>
    <s v=""/>
    <s v=""/>
    <s v="2900005817"/>
    <s v=""/>
    <s v="V01H010001"/>
    <s v="2101"/>
    <s v="Complete"/>
    <s v="MTS"/>
    <s v="C6703155"/>
    <s v=""/>
    <s v=""/>
    <n v="2"/>
    <x v="1"/>
    <x v="0"/>
  </r>
  <r>
    <n v="4692.0060000000003"/>
    <s v="VND"/>
    <s v=""/>
    <s v=""/>
    <s v="2900005817"/>
    <s v=""/>
    <s v="V01H010001"/>
    <s v="2101"/>
    <s v="Complete"/>
    <s v="MTS"/>
    <s v="C6703155"/>
    <s v=""/>
    <s v=""/>
    <n v="20"/>
    <x v="1"/>
    <x v="0"/>
  </r>
  <r>
    <n v="990"/>
    <s v="VND"/>
    <s v=""/>
    <s v=""/>
    <s v="2900005817"/>
    <s v=""/>
    <s v="V01H010001"/>
    <s v="2101"/>
    <s v="Complete"/>
    <s v="MTS"/>
    <s v="C6703155"/>
    <s v=""/>
    <s v=""/>
    <n v="3"/>
    <x v="1"/>
    <x v="0"/>
  </r>
  <r>
    <n v="51612"/>
    <s v="VND"/>
    <s v=""/>
    <s v=""/>
    <s v="2900005831"/>
    <s v=""/>
    <s v="V01H030001"/>
    <s v="2103"/>
    <s v="Complete"/>
    <s v=""/>
    <s v="C6709149"/>
    <s v=""/>
    <s v=""/>
    <n v="200"/>
    <x v="4"/>
    <x v="1"/>
  </r>
  <r>
    <n v="14193.3"/>
    <s v="VND"/>
    <s v=""/>
    <s v=""/>
    <s v="2900005831"/>
    <s v=""/>
    <s v="V01H030001"/>
    <s v="2103"/>
    <s v="Complete"/>
    <s v=""/>
    <s v="C6709149"/>
    <s v=""/>
    <s v=""/>
    <n v="55"/>
    <x v="4"/>
    <x v="1"/>
  </r>
  <r>
    <n v="27027"/>
    <s v="VND"/>
    <s v=""/>
    <s v=""/>
    <s v="2900005831"/>
    <s v=""/>
    <s v="V01H030001"/>
    <s v="2103"/>
    <s v="Complete"/>
    <s v=""/>
    <s v="C6709149"/>
    <s v=""/>
    <s v=""/>
    <n v="90"/>
    <x v="4"/>
    <x v="1"/>
  </r>
  <r>
    <n v="72772.92"/>
    <s v="VND"/>
    <s v=""/>
    <s v=""/>
    <s v="2900005832"/>
    <s v=""/>
    <s v="V01H030001"/>
    <s v="2103"/>
    <s v="Complete"/>
    <s v=""/>
    <s v="C6709149"/>
    <s v=""/>
    <s v=""/>
    <n v="282"/>
    <x v="4"/>
    <x v="1"/>
  </r>
  <r>
    <n v="6306.3"/>
    <s v="VND"/>
    <s v=""/>
    <s v=""/>
    <s v="2900005832"/>
    <s v=""/>
    <s v="V01H030001"/>
    <s v="2103"/>
    <s v="Complete"/>
    <s v=""/>
    <s v="C6709149"/>
    <s v=""/>
    <s v=""/>
    <n v="21"/>
    <x v="4"/>
    <x v="1"/>
  </r>
  <r>
    <n v="12903"/>
    <s v="VND"/>
    <s v=""/>
    <s v=""/>
    <s v="2900005833"/>
    <s v=""/>
    <s v="V01H030001"/>
    <s v="2103"/>
    <s v="Complete"/>
    <s v=""/>
    <s v="C6709149"/>
    <s v=""/>
    <s v=""/>
    <n v="50"/>
    <x v="4"/>
    <x v="1"/>
  </r>
  <r>
    <n v="51095.88"/>
    <s v="VND"/>
    <s v=""/>
    <s v=""/>
    <s v="2900005833"/>
    <s v=""/>
    <s v="V01H030001"/>
    <s v="2103"/>
    <s v="Complete"/>
    <s v=""/>
    <s v="C6709149"/>
    <s v=""/>
    <s v=""/>
    <n v="198"/>
    <x v="4"/>
    <x v="1"/>
  </r>
  <r>
    <n v="12012"/>
    <s v="VND"/>
    <s v=""/>
    <s v=""/>
    <s v="2900005833"/>
    <s v=""/>
    <s v="V01H030001"/>
    <s v="2103"/>
    <s v="Complete"/>
    <s v=""/>
    <s v="C6709149"/>
    <s v=""/>
    <s v=""/>
    <n v="40"/>
    <x v="4"/>
    <x v="1"/>
  </r>
  <r>
    <n v="2069.998"/>
    <s v="VND"/>
    <s v=""/>
    <s v=""/>
    <s v="2900005873"/>
    <s v=""/>
    <s v="V01H010001"/>
    <s v="2101"/>
    <s v="Complete"/>
    <s v=""/>
    <s v="C6703366"/>
    <s v="BIG C - THANG LONG"/>
    <s v="MTN"/>
    <n v="6"/>
    <x v="2"/>
    <x v="1"/>
  </r>
  <r>
    <n v="1724.998"/>
    <s v="VND"/>
    <s v=""/>
    <s v=""/>
    <s v="2900005873"/>
    <s v=""/>
    <s v="V01H010001"/>
    <s v="2101"/>
    <s v="Complete"/>
    <s v=""/>
    <s v="C6703366"/>
    <s v="BIG C - THANG LONG"/>
    <s v="MTN"/>
    <n v="5"/>
    <x v="2"/>
    <x v="1"/>
  </r>
  <r>
    <n v="855.00300000000004"/>
    <s v="VND"/>
    <s v=""/>
    <s v=""/>
    <s v="2900005874"/>
    <s v=""/>
    <s v="V01H010001"/>
    <s v="2101"/>
    <s v="Complete"/>
    <s v=""/>
    <s v="C6703350"/>
    <s v="BIG C - DA NANG"/>
    <s v="MTN"/>
    <n v="5"/>
    <x v="3"/>
    <x v="1"/>
  </r>
  <r>
    <n v="1379.998"/>
    <s v="VND"/>
    <s v=""/>
    <s v=""/>
    <s v="2900005874"/>
    <s v=""/>
    <s v="V01H010001"/>
    <s v="2101"/>
    <s v="Complete"/>
    <s v=""/>
    <s v="C6703350"/>
    <s v="BIG C - DA NANG"/>
    <s v="MTN"/>
    <n v="4"/>
    <x v="3"/>
    <x v="1"/>
  </r>
  <r>
    <n v="689.99900000000002"/>
    <s v="VND"/>
    <s v=""/>
    <s v=""/>
    <s v="2900005874"/>
    <s v=""/>
    <s v="V01H010001"/>
    <s v="2101"/>
    <s v="Complete"/>
    <s v=""/>
    <s v="C6703350"/>
    <s v="BIG C - DA NANG"/>
    <s v="MTN"/>
    <n v="2"/>
    <x v="3"/>
    <x v="1"/>
  </r>
  <r>
    <n v="2069.998"/>
    <s v="VND"/>
    <s v=""/>
    <s v=""/>
    <s v="2900005874"/>
    <s v=""/>
    <s v="V01H010001"/>
    <s v="2101"/>
    <s v="Complete"/>
    <s v=""/>
    <s v="C6703350"/>
    <s v="BIG C - DA NANG"/>
    <s v="MTN"/>
    <n v="6"/>
    <x v="3"/>
    <x v="1"/>
  </r>
  <r>
    <n v="1368.0039999999999"/>
    <s v="VND"/>
    <s v=""/>
    <s v=""/>
    <s v="2900005875"/>
    <s v=""/>
    <s v="V01H010001"/>
    <s v="2101"/>
    <s v="Complete"/>
    <s v=""/>
    <s v="C6703351"/>
    <s v="BIG C - HUE"/>
    <s v="MTN"/>
    <n v="8"/>
    <x v="3"/>
    <x v="1"/>
  </r>
  <r>
    <n v="2069.998"/>
    <s v="VND"/>
    <s v=""/>
    <s v=""/>
    <s v="2900005875"/>
    <s v=""/>
    <s v="V01H010001"/>
    <s v="2101"/>
    <s v="Complete"/>
    <s v=""/>
    <s v="C6703351"/>
    <s v="BIG C - HUE"/>
    <s v="MTN"/>
    <n v="6"/>
    <x v="3"/>
    <x v="1"/>
  </r>
  <r>
    <n v="1034.999"/>
    <s v="VND"/>
    <s v=""/>
    <s v=""/>
    <s v="2900005875"/>
    <s v=""/>
    <s v="V01H010001"/>
    <s v="2101"/>
    <s v="Complete"/>
    <s v=""/>
    <s v="C6703351"/>
    <s v="BIG C - HUE"/>
    <s v="MTN"/>
    <n v="3"/>
    <x v="3"/>
    <x v="1"/>
  </r>
  <r>
    <n v="1379.998"/>
    <s v="VND"/>
    <s v=""/>
    <s v=""/>
    <s v="2900005875"/>
    <s v=""/>
    <s v="V01H010001"/>
    <s v="2101"/>
    <s v="Complete"/>
    <s v=""/>
    <s v="C6703351"/>
    <s v="BIG C - HUE"/>
    <s v="MTN"/>
    <n v="4"/>
    <x v="3"/>
    <x v="1"/>
  </r>
  <r>
    <n v="1034.999"/>
    <s v="VND"/>
    <s v=""/>
    <s v=""/>
    <s v="2900005876"/>
    <s v=""/>
    <s v="V01H010001"/>
    <s v="2101"/>
    <s v="Complete"/>
    <s v=""/>
    <s v="C6703360"/>
    <s v="BIG C - HAI DUONG"/>
    <s v="MTN"/>
    <n v="3"/>
    <x v="2"/>
    <x v="1"/>
  </r>
  <r>
    <n v="689.99900000000002"/>
    <s v="VND"/>
    <s v=""/>
    <s v=""/>
    <s v="2900005876"/>
    <s v=""/>
    <s v="V01H010001"/>
    <s v="2101"/>
    <s v="Complete"/>
    <s v=""/>
    <s v="C6703360"/>
    <s v="BIG C - HAI DUONG"/>
    <s v="MTN"/>
    <n v="2"/>
    <x v="2"/>
    <x v="1"/>
  </r>
  <r>
    <n v="345"/>
    <s v="VND"/>
    <s v=""/>
    <s v=""/>
    <s v="2900005876"/>
    <s v=""/>
    <s v="V01H010001"/>
    <s v="2101"/>
    <s v="Complete"/>
    <s v=""/>
    <s v="C6703360"/>
    <s v="BIG C - HAI DUONG"/>
    <s v="MTN"/>
    <n v="1"/>
    <x v="2"/>
    <x v="1"/>
  </r>
  <r>
    <n v="1881.0060000000001"/>
    <s v="VND"/>
    <s v=""/>
    <s v=""/>
    <s v="2900005877"/>
    <s v=""/>
    <s v="V01H010001"/>
    <s v="2101"/>
    <s v="Complete"/>
    <s v=""/>
    <s v="C6703333"/>
    <s v="BIG C - CAN THO"/>
    <s v="MTS"/>
    <n v="11"/>
    <x v="1"/>
    <x v="0"/>
  </r>
  <r>
    <n v="1379.998"/>
    <s v="VND"/>
    <s v=""/>
    <s v=""/>
    <s v="2900005877"/>
    <s v=""/>
    <s v="V01H010001"/>
    <s v="2101"/>
    <s v="Complete"/>
    <s v=""/>
    <s v="C6703333"/>
    <s v="BIG C - CAN THO"/>
    <s v="MTS"/>
    <n v="4"/>
    <x v="1"/>
    <x v="0"/>
  </r>
  <r>
    <n v="689.99900000000002"/>
    <s v="VND"/>
    <s v=""/>
    <s v=""/>
    <s v="2900005877"/>
    <s v=""/>
    <s v="V01H010001"/>
    <s v="2101"/>
    <s v="Complete"/>
    <s v=""/>
    <s v="C6703333"/>
    <s v="BIG C - CAN THO"/>
    <s v="MTS"/>
    <n v="2"/>
    <x v="1"/>
    <x v="0"/>
  </r>
  <r>
    <n v="689.99900000000002"/>
    <s v="VND"/>
    <s v=""/>
    <s v=""/>
    <s v="2900005877"/>
    <s v=""/>
    <s v="V01H010001"/>
    <s v="2101"/>
    <s v="Complete"/>
    <s v=""/>
    <s v="C6703333"/>
    <s v="BIG C - CAN THO"/>
    <s v="MTS"/>
    <n v="2"/>
    <x v="1"/>
    <x v="0"/>
  </r>
  <r>
    <n v="2069.9969999999998"/>
    <s v="VND"/>
    <s v=""/>
    <s v=""/>
    <s v="2900005878"/>
    <s v=""/>
    <s v="V01H010001"/>
    <s v="2101"/>
    <s v="Complete"/>
    <s v=""/>
    <s v="C6703353"/>
    <s v="BIG C - NINH BINH"/>
    <s v="MTN"/>
    <n v="6"/>
    <x v="2"/>
    <x v="1"/>
  </r>
  <r>
    <n v="1724.998"/>
    <s v="VND"/>
    <s v=""/>
    <s v=""/>
    <s v="2900005878"/>
    <s v=""/>
    <s v="V01H010001"/>
    <s v="2101"/>
    <s v="Complete"/>
    <s v=""/>
    <s v="C6703353"/>
    <s v="BIG C - NINH BINH"/>
    <s v="MTN"/>
    <n v="5"/>
    <x v="2"/>
    <x v="1"/>
  </r>
  <r>
    <n v="1034.999"/>
    <s v="VND"/>
    <s v=""/>
    <s v=""/>
    <s v="2900005878"/>
    <s v=""/>
    <s v="V01H010001"/>
    <s v="2101"/>
    <s v="Complete"/>
    <s v=""/>
    <s v="C6703353"/>
    <s v="BIG C - NINH BINH"/>
    <s v="MTN"/>
    <n v="3"/>
    <x v="2"/>
    <x v="1"/>
  </r>
  <r>
    <n v="1710.0050000000001"/>
    <s v="VND"/>
    <s v=""/>
    <s v=""/>
    <s v="2900005879"/>
    <s v=""/>
    <s v="V01H010001"/>
    <s v="2101"/>
    <s v="Complete"/>
    <s v=""/>
    <s v="C6703335"/>
    <s v="BIG C - DA LAT"/>
    <s v="MTS"/>
    <n v="10"/>
    <x v="0"/>
    <x v="0"/>
  </r>
  <r>
    <n v="1379.998"/>
    <s v="VND"/>
    <s v=""/>
    <s v=""/>
    <s v="2900005879"/>
    <s v=""/>
    <s v="V01H010001"/>
    <s v="2101"/>
    <s v="Complete"/>
    <s v=""/>
    <s v="C6703335"/>
    <s v="BIG C - DA LAT"/>
    <s v="MTS"/>
    <n v="4"/>
    <x v="0"/>
    <x v="0"/>
  </r>
  <r>
    <n v="345"/>
    <s v="VND"/>
    <s v=""/>
    <s v=""/>
    <s v="2900005879"/>
    <s v=""/>
    <s v="V01H010001"/>
    <s v="2101"/>
    <s v="Complete"/>
    <s v=""/>
    <s v="C6703335"/>
    <s v="BIG C - DA LAT"/>
    <s v="MTS"/>
    <n v="1"/>
    <x v="0"/>
    <x v="0"/>
  </r>
  <r>
    <n v="1379.998"/>
    <s v="VND"/>
    <s v=""/>
    <s v=""/>
    <s v="2900005879"/>
    <s v=""/>
    <s v="V01H010001"/>
    <s v="2101"/>
    <s v="Complete"/>
    <s v=""/>
    <s v="C6703335"/>
    <s v="BIG C - DA LAT"/>
    <s v="MTS"/>
    <n v="4"/>
    <x v="0"/>
    <x v="0"/>
  </r>
  <r>
    <n v="689.99900000000002"/>
    <s v="VND"/>
    <s v=""/>
    <s v=""/>
    <s v="2900005880"/>
    <s v=""/>
    <s v="V01H010001"/>
    <s v="2101"/>
    <s v="Complete"/>
    <s v=""/>
    <s v="C6703359"/>
    <s v="BIG C - HA LONG"/>
    <s v="MTN"/>
    <n v="2"/>
    <x v="2"/>
    <x v="1"/>
  </r>
  <r>
    <n v="345"/>
    <s v="VND"/>
    <s v=""/>
    <s v=""/>
    <s v="2900005880"/>
    <s v=""/>
    <s v="V01H010001"/>
    <s v="2101"/>
    <s v="Complete"/>
    <s v=""/>
    <s v="C6703359"/>
    <s v="BIG C - HA LONG"/>
    <s v="MTN"/>
    <n v="1"/>
    <x v="2"/>
    <x v="1"/>
  </r>
  <r>
    <n v="1034.999"/>
    <s v="VND"/>
    <s v=""/>
    <s v=""/>
    <s v="2900005880"/>
    <s v=""/>
    <s v="V01H010001"/>
    <s v="2101"/>
    <s v="Complete"/>
    <s v=""/>
    <s v="C6703359"/>
    <s v="BIG C - HA LONG"/>
    <s v="MTN"/>
    <n v="3"/>
    <x v="2"/>
    <x v="1"/>
  </r>
  <r>
    <n v="342.00099999999998"/>
    <s v="VND"/>
    <s v=""/>
    <s v=""/>
    <s v="2900005881"/>
    <s v=""/>
    <s v="V01H010001"/>
    <s v="2101"/>
    <s v="Complete"/>
    <s v=""/>
    <s v="C6703349"/>
    <s v="BIG C - QUY NHON"/>
    <s v="MTN"/>
    <n v="2"/>
    <x v="3"/>
    <x v="1"/>
  </r>
  <r>
    <n v="689.99800000000005"/>
    <s v="VND"/>
    <s v=""/>
    <s v=""/>
    <s v="2900005881"/>
    <s v=""/>
    <s v="V01H010001"/>
    <s v="2101"/>
    <s v="Complete"/>
    <s v=""/>
    <s v="C6703349"/>
    <s v="BIG C - QUY NHON"/>
    <s v="MTN"/>
    <n v="2"/>
    <x v="3"/>
    <x v="1"/>
  </r>
  <r>
    <n v="345"/>
    <s v="VND"/>
    <s v=""/>
    <s v=""/>
    <s v="2900005881"/>
    <s v=""/>
    <s v="V01H010001"/>
    <s v="2101"/>
    <s v="Complete"/>
    <s v=""/>
    <s v="C6703349"/>
    <s v="BIG C - QUY NHON"/>
    <s v="MTN"/>
    <n v="1"/>
    <x v="3"/>
    <x v="1"/>
  </r>
  <r>
    <n v="345"/>
    <s v="VND"/>
    <s v=""/>
    <s v=""/>
    <s v="2900005881"/>
    <s v=""/>
    <s v="V01H010001"/>
    <s v="2101"/>
    <s v="Complete"/>
    <s v=""/>
    <s v="C6703349"/>
    <s v="BIG C - QUY NHON"/>
    <s v="MTN"/>
    <n v="1"/>
    <x v="3"/>
    <x v="1"/>
  </r>
  <r>
    <n v="342.00099999999998"/>
    <s v="VND"/>
    <s v=""/>
    <s v=""/>
    <s v="2900005882"/>
    <s v=""/>
    <s v="V01H010001"/>
    <s v="2101"/>
    <s v="Complete"/>
    <s v=""/>
    <s v="C6703349"/>
    <s v="BIG C - QUY NHON"/>
    <s v="MTN"/>
    <n v="2"/>
    <x v="3"/>
    <x v="1"/>
  </r>
  <r>
    <n v="345"/>
    <s v="VND"/>
    <s v=""/>
    <s v=""/>
    <s v="2900005882"/>
    <s v=""/>
    <s v="V01H010001"/>
    <s v="2101"/>
    <s v="Complete"/>
    <s v=""/>
    <s v="C6703349"/>
    <s v="BIG C - QUY NHON"/>
    <s v="MTN"/>
    <n v="1"/>
    <x v="3"/>
    <x v="1"/>
  </r>
  <r>
    <n v="345"/>
    <s v="VND"/>
    <s v=""/>
    <s v=""/>
    <s v="2900005882"/>
    <s v=""/>
    <s v="V01H010001"/>
    <s v="2101"/>
    <s v="Complete"/>
    <s v=""/>
    <s v="C6703349"/>
    <s v="BIG C - QUY NHON"/>
    <s v="MTN"/>
    <n v="1"/>
    <x v="3"/>
    <x v="1"/>
  </r>
  <r>
    <n v="344.99900000000002"/>
    <s v="VND"/>
    <s v=""/>
    <s v=""/>
    <s v="2900005882"/>
    <s v=""/>
    <s v="V01H010001"/>
    <s v="2101"/>
    <s v="Complete"/>
    <s v=""/>
    <s v="C6703349"/>
    <s v="BIG C - QUY NHON"/>
    <s v="MTN"/>
    <n v="1"/>
    <x v="3"/>
    <x v="1"/>
  </r>
  <r>
    <n v="1368.0039999999999"/>
    <s v="VND"/>
    <s v=""/>
    <s v=""/>
    <s v="2900005883"/>
    <s v=""/>
    <s v="V01H010001"/>
    <s v="2101"/>
    <s v="Complete"/>
    <s v=""/>
    <s v="C6703337"/>
    <s v="BIG C - NHA TRANG"/>
    <s v="MTS"/>
    <n v="8"/>
    <x v="1"/>
    <x v="0"/>
  </r>
  <r>
    <n v="1379.998"/>
    <s v="VND"/>
    <s v=""/>
    <s v=""/>
    <s v="2900005883"/>
    <s v=""/>
    <s v="V01H010001"/>
    <s v="2101"/>
    <s v="Complete"/>
    <s v=""/>
    <s v="C6703337"/>
    <s v="BIG C - NHA TRANG"/>
    <s v="MTS"/>
    <n v="4"/>
    <x v="1"/>
    <x v="0"/>
  </r>
  <r>
    <n v="1034.999"/>
    <s v="VND"/>
    <s v=""/>
    <s v=""/>
    <s v="2900005883"/>
    <s v=""/>
    <s v="V01H010001"/>
    <s v="2101"/>
    <s v="Complete"/>
    <s v=""/>
    <s v="C6703337"/>
    <s v="BIG C - NHA TRANG"/>
    <s v="MTS"/>
    <n v="3"/>
    <x v="1"/>
    <x v="0"/>
  </r>
  <r>
    <n v="2633.4070000000002"/>
    <s v="VND"/>
    <s v=""/>
    <s v=""/>
    <s v="2900005872"/>
    <s v=""/>
    <s v="V01H010001"/>
    <s v="2101"/>
    <s v="Complete"/>
    <s v="MTN"/>
    <s v="C6703370"/>
    <s v=""/>
    <s v=""/>
    <n v="20"/>
    <x v="2"/>
    <x v="1"/>
  </r>
  <r>
    <n v="990"/>
    <s v="VND"/>
    <s v=""/>
    <s v=""/>
    <s v="2900005872"/>
    <s v=""/>
    <s v="V01H010001"/>
    <s v="2101"/>
    <s v="Complete"/>
    <s v="MTN"/>
    <s v="C6703370"/>
    <s v=""/>
    <s v=""/>
    <n v="3"/>
    <x v="2"/>
    <x v="1"/>
  </r>
  <r>
    <n v="1173.002"/>
    <s v="VND"/>
    <s v=""/>
    <s v=""/>
    <s v="2900005872"/>
    <s v=""/>
    <s v="V01H010001"/>
    <s v="2101"/>
    <s v="Complete"/>
    <s v="MTN"/>
    <s v="C6703370"/>
    <s v=""/>
    <s v=""/>
    <n v="5"/>
    <x v="2"/>
    <x v="1"/>
  </r>
  <r>
    <n v="330"/>
    <s v="VND"/>
    <s v=""/>
    <s v=""/>
    <s v="2900005872"/>
    <s v=""/>
    <s v="V01H010001"/>
    <s v="2101"/>
    <s v="Complete"/>
    <s v="MTN"/>
    <s v="C6703370"/>
    <s v=""/>
    <s v=""/>
    <n v="1"/>
    <x v="2"/>
    <x v="1"/>
  </r>
  <r>
    <n v="1316.703"/>
    <s v="VND"/>
    <s v=""/>
    <s v=""/>
    <s v="2900005887"/>
    <s v=""/>
    <s v="V01H010001"/>
    <s v="2101"/>
    <s v="Complete"/>
    <s v="MTS"/>
    <s v="C6703151"/>
    <s v=""/>
    <s v=""/>
    <n v="10"/>
    <x v="1"/>
    <x v="0"/>
  </r>
  <r>
    <n v="1173.002"/>
    <s v="VND"/>
    <s v=""/>
    <s v=""/>
    <s v="2900005887"/>
    <s v=""/>
    <s v="V01H010001"/>
    <s v="2101"/>
    <s v="Complete"/>
    <s v="MTS"/>
    <s v="C6703151"/>
    <s v=""/>
    <s v=""/>
    <n v="5"/>
    <x v="1"/>
    <x v="0"/>
  </r>
  <r>
    <n v="660"/>
    <s v="VND"/>
    <s v=""/>
    <s v=""/>
    <s v="2900005887"/>
    <s v=""/>
    <s v="V01H010001"/>
    <s v="2101"/>
    <s v="Complete"/>
    <s v="MTS"/>
    <s v="C6703151"/>
    <s v=""/>
    <s v=""/>
    <n v="2"/>
    <x v="1"/>
    <x v="0"/>
  </r>
  <r>
    <n v="660"/>
    <s v="VND"/>
    <s v=""/>
    <s v=""/>
    <s v="2900005887"/>
    <s v=""/>
    <s v="V01H010001"/>
    <s v="2101"/>
    <s v="Complete"/>
    <s v="MTS"/>
    <s v="C6703151"/>
    <s v=""/>
    <s v=""/>
    <n v="2"/>
    <x v="1"/>
    <x v="0"/>
  </r>
  <r>
    <n v="2346.0030000000002"/>
    <s v="VND"/>
    <s v=""/>
    <s v=""/>
    <s v="2900005887"/>
    <s v=""/>
    <s v="V01H010001"/>
    <s v="2101"/>
    <s v="Complete"/>
    <s v="MTS"/>
    <s v="C6703151"/>
    <s v=""/>
    <s v=""/>
    <n v="10"/>
    <x v="1"/>
    <x v="0"/>
  </r>
  <r>
    <n v="660"/>
    <s v="VND"/>
    <s v=""/>
    <s v=""/>
    <s v="2900005887"/>
    <s v=""/>
    <s v="V01H010001"/>
    <s v="2101"/>
    <s v="Complete"/>
    <s v="MTS"/>
    <s v="C6703151"/>
    <s v=""/>
    <s v=""/>
    <n v="2"/>
    <x v="1"/>
    <x v="0"/>
  </r>
  <r>
    <n v="59148.527999999998"/>
    <s v="VND"/>
    <s v=""/>
    <s v=""/>
    <s v="2900005912"/>
    <s v=""/>
    <s v="V01H030001"/>
    <s v="2103"/>
    <s v="Complete"/>
    <s v=""/>
    <s v="C6709149"/>
    <s v=""/>
    <s v=""/>
    <n v="497"/>
    <x v="4"/>
    <x v="1"/>
  </r>
  <r>
    <n v="59267.538999999997"/>
    <s v="VND"/>
    <s v=""/>
    <s v=""/>
    <s v="2900005914"/>
    <s v=""/>
    <s v="V01H030001"/>
    <s v="2103"/>
    <s v="Complete"/>
    <s v=""/>
    <s v="C6709149"/>
    <s v=""/>
    <s v=""/>
    <n v="498"/>
    <x v="4"/>
    <x v="1"/>
  </r>
  <r>
    <n v="58858.877"/>
    <s v="VND"/>
    <s v=""/>
    <s v=""/>
    <s v="2900005946"/>
    <s v=""/>
    <s v="V01H010001"/>
    <s v="2101"/>
    <s v="Complete"/>
    <s v=""/>
    <s v="C6703148"/>
    <s v=""/>
    <s v=""/>
    <n v="500"/>
    <x v="4"/>
    <x v="2"/>
  </r>
  <r>
    <n v="76576.5"/>
    <s v="VND"/>
    <s v=""/>
    <s v=""/>
    <s v="2900005946"/>
    <s v=""/>
    <s v="V01H010001"/>
    <s v="2101"/>
    <s v="Complete"/>
    <s v=""/>
    <s v="C6703148"/>
    <s v=""/>
    <s v=""/>
    <n v="300"/>
    <x v="4"/>
    <x v="2"/>
  </r>
  <r>
    <n v="1710.0050000000001"/>
    <s v="VND"/>
    <s v=""/>
    <s v=""/>
    <s v="2900005952"/>
    <s v=""/>
    <s v="V01H010001"/>
    <s v="2101"/>
    <s v="Complete"/>
    <s v=""/>
    <s v="C6703319"/>
    <s v="BIG C - DONG NAI"/>
    <s v="MTS"/>
    <n v="10"/>
    <x v="0"/>
    <x v="0"/>
  </r>
  <r>
    <n v="1379.998"/>
    <s v="VND"/>
    <s v=""/>
    <s v=""/>
    <s v="2900005952"/>
    <s v=""/>
    <s v="V01H010001"/>
    <s v="2101"/>
    <s v="Complete"/>
    <s v=""/>
    <s v="C6703319"/>
    <s v="BIG C - DONG NAI"/>
    <s v="MTS"/>
    <n v="4"/>
    <x v="0"/>
    <x v="0"/>
  </r>
  <r>
    <n v="345"/>
    <s v="VND"/>
    <s v=""/>
    <s v=""/>
    <s v="2900005952"/>
    <s v=""/>
    <s v="V01H010001"/>
    <s v="2101"/>
    <s v="Complete"/>
    <s v=""/>
    <s v="C6703319"/>
    <s v="BIG C - DONG NAI"/>
    <s v="MTS"/>
    <n v="1"/>
    <x v="0"/>
    <x v="0"/>
  </r>
  <r>
    <n v="1710.0050000000001"/>
    <s v="VND"/>
    <s v=""/>
    <s v=""/>
    <s v="2900005959"/>
    <s v=""/>
    <s v="V01H010001"/>
    <s v="2101"/>
    <s v="Complete"/>
    <s v=""/>
    <s v="C6703324"/>
    <s v="BIG C - TAN HIEP"/>
    <s v="MTS"/>
    <n v="10"/>
    <x v="0"/>
    <x v="0"/>
  </r>
  <r>
    <n v="689.99900000000002"/>
    <s v="VND"/>
    <s v=""/>
    <s v=""/>
    <s v="2900005959"/>
    <s v=""/>
    <s v="V01H010001"/>
    <s v="2101"/>
    <s v="Complete"/>
    <s v=""/>
    <s v="C6703324"/>
    <s v="BIG C - TAN HIEP"/>
    <s v="MTS"/>
    <n v="2"/>
    <x v="0"/>
    <x v="0"/>
  </r>
  <r>
    <n v="345"/>
    <s v="VND"/>
    <s v=""/>
    <s v=""/>
    <s v="2900005959"/>
    <s v=""/>
    <s v="V01H010001"/>
    <s v="2101"/>
    <s v="Complete"/>
    <s v=""/>
    <s v="C6703324"/>
    <s v="BIG C - TAN HIEP"/>
    <s v="MTS"/>
    <n v="1"/>
    <x v="0"/>
    <x v="0"/>
  </r>
  <r>
    <n v="1710.0050000000001"/>
    <s v="VND"/>
    <s v=""/>
    <s v=""/>
    <s v="2900005967"/>
    <s v=""/>
    <s v="V01H010001"/>
    <s v="2101"/>
    <s v="Complete"/>
    <s v=""/>
    <s v="C6703321"/>
    <s v="BIG C - MIEN DONG"/>
    <s v="MTS"/>
    <n v="10"/>
    <x v="1"/>
    <x v="0"/>
  </r>
  <r>
    <n v="345"/>
    <s v="VND"/>
    <s v=""/>
    <s v=""/>
    <s v="2900005967"/>
    <s v=""/>
    <s v="V01H010001"/>
    <s v="2101"/>
    <s v="Complete"/>
    <s v=""/>
    <s v="C6703321"/>
    <s v="BIG C - MIEN DONG"/>
    <s v="MTS"/>
    <n v="1"/>
    <x v="1"/>
    <x v="0"/>
  </r>
  <r>
    <n v="1379.998"/>
    <s v="VND"/>
    <s v=""/>
    <s v=""/>
    <s v="2900005967"/>
    <s v=""/>
    <s v="V01H010001"/>
    <s v="2101"/>
    <s v="Complete"/>
    <s v=""/>
    <s v="C6703321"/>
    <s v="BIG C - MIEN DONG"/>
    <s v="MTS"/>
    <n v="4"/>
    <x v="1"/>
    <x v="0"/>
  </r>
  <r>
    <n v="1316.703"/>
    <s v="VND"/>
    <s v=""/>
    <s v=""/>
    <s v="2900005949"/>
    <s v=""/>
    <s v="V01H010001"/>
    <s v="2101"/>
    <s v="Complete"/>
    <s v="MTS"/>
    <s v="C6703154"/>
    <s v=""/>
    <s v=""/>
    <n v="10"/>
    <x v="1"/>
    <x v="0"/>
  </r>
  <r>
    <n v="1173.002"/>
    <s v="VND"/>
    <s v=""/>
    <s v=""/>
    <s v="2900005949"/>
    <s v=""/>
    <s v="V01H010001"/>
    <s v="2101"/>
    <s v="Complete"/>
    <s v="MTS"/>
    <s v="C6703154"/>
    <s v=""/>
    <s v=""/>
    <n v="5"/>
    <x v="1"/>
    <x v="0"/>
  </r>
  <r>
    <n v="990"/>
    <s v="VND"/>
    <s v=""/>
    <s v=""/>
    <s v="2900005949"/>
    <s v=""/>
    <s v="V01H010001"/>
    <s v="2101"/>
    <s v="Complete"/>
    <s v="MTS"/>
    <s v="C6703154"/>
    <s v=""/>
    <s v=""/>
    <n v="3"/>
    <x v="1"/>
    <x v="0"/>
  </r>
  <r>
    <n v="990"/>
    <s v="VND"/>
    <s v=""/>
    <s v=""/>
    <s v="2900005949"/>
    <s v=""/>
    <s v="V01H010001"/>
    <s v="2101"/>
    <s v="Complete"/>
    <s v="MTS"/>
    <s v="C6703154"/>
    <s v=""/>
    <s v=""/>
    <n v="3"/>
    <x v="1"/>
    <x v="0"/>
  </r>
  <r>
    <n v="2346.0030000000002"/>
    <s v="VND"/>
    <s v=""/>
    <s v=""/>
    <s v="2900005949"/>
    <s v=""/>
    <s v="V01H010001"/>
    <s v="2101"/>
    <s v="Complete"/>
    <s v="MTS"/>
    <s v="C6703154"/>
    <s v=""/>
    <s v=""/>
    <n v="10"/>
    <x v="1"/>
    <x v="0"/>
  </r>
  <r>
    <n v="330"/>
    <s v="VND"/>
    <s v=""/>
    <s v=""/>
    <s v="2900005949"/>
    <s v=""/>
    <s v="V01H010001"/>
    <s v="2101"/>
    <s v="Complete"/>
    <s v="MTS"/>
    <s v="C6703154"/>
    <s v=""/>
    <s v=""/>
    <n v="1"/>
    <x v="1"/>
    <x v="0"/>
  </r>
  <r>
    <n v="77418"/>
    <s v="VND"/>
    <s v=""/>
    <s v=""/>
    <s v="2900005987"/>
    <s v=""/>
    <s v="V01H030001"/>
    <s v="2103"/>
    <s v="Complete"/>
    <s v=""/>
    <s v="C6709149"/>
    <s v=""/>
    <s v=""/>
    <n v="300"/>
    <x v="4"/>
    <x v="1"/>
  </r>
  <r>
    <n v="40773.480000000003"/>
    <s v="VND"/>
    <s v=""/>
    <s v=""/>
    <s v="2900005988"/>
    <s v=""/>
    <s v="V01H030001"/>
    <s v="2103"/>
    <s v="Complete"/>
    <s v=""/>
    <s v="C6709149"/>
    <s v=""/>
    <s v=""/>
    <n v="158"/>
    <x v="4"/>
    <x v="1"/>
  </r>
  <r>
    <n v="53508.07"/>
    <s v="VND"/>
    <s v=""/>
    <s v=""/>
    <s v="2900005992"/>
    <s v=""/>
    <s v="V01H010001"/>
    <s v="2101"/>
    <s v="Complete"/>
    <s v=""/>
    <s v="C6703148"/>
    <s v=""/>
    <s v=""/>
    <n v="350"/>
    <x v="4"/>
    <x v="2"/>
  </r>
  <r>
    <n v="22932.03"/>
    <s v="VND"/>
    <s v=""/>
    <s v=""/>
    <s v="2900005993"/>
    <s v=""/>
    <s v="V01H010001"/>
    <s v="2101"/>
    <s v="Complete"/>
    <s v=""/>
    <s v="C6703148"/>
    <s v=""/>
    <s v=""/>
    <n v="150"/>
    <x v="4"/>
    <x v="2"/>
  </r>
  <r>
    <n v="90090"/>
    <s v="VND"/>
    <s v=""/>
    <s v=""/>
    <s v="2900005993"/>
    <s v=""/>
    <s v="V01H010001"/>
    <s v="2101"/>
    <s v="Complete"/>
    <s v=""/>
    <s v="C6703148"/>
    <s v=""/>
    <s v=""/>
    <n v="300"/>
    <x v="4"/>
    <x v="2"/>
  </r>
  <r>
    <n v="15708"/>
    <s v="VND"/>
    <s v=""/>
    <s v=""/>
    <s v="2900005994"/>
    <s v=""/>
    <s v="V01H010001"/>
    <s v="2101"/>
    <s v="Complete"/>
    <s v=""/>
    <s v="C6703347"/>
    <s v=""/>
    <s v=""/>
    <n v="70"/>
    <x v="4"/>
    <x v="3"/>
  </r>
  <r>
    <n v="28050"/>
    <s v="VND"/>
    <s v=""/>
    <s v=""/>
    <s v="2900005994"/>
    <s v=""/>
    <s v="V01H010001"/>
    <s v="2101"/>
    <s v="Complete"/>
    <s v=""/>
    <s v="C6703347"/>
    <s v=""/>
    <s v=""/>
    <n v="100"/>
    <x v="4"/>
    <x v="3"/>
  </r>
  <r>
    <n v="16830"/>
    <s v="VND"/>
    <s v=""/>
    <s v=""/>
    <s v="2900005994"/>
    <s v=""/>
    <s v="V01H010001"/>
    <s v="2101"/>
    <s v="Complete"/>
    <s v=""/>
    <s v="C6703347"/>
    <s v=""/>
    <s v=""/>
    <n v="60"/>
    <x v="4"/>
    <x v="3"/>
  </r>
  <r>
    <n v="6600"/>
    <s v="VND"/>
    <s v=""/>
    <s v=""/>
    <s v="2900005994"/>
    <s v=""/>
    <s v="V01H010001"/>
    <s v="2101"/>
    <s v="Complete"/>
    <s v=""/>
    <s v="C6703347"/>
    <s v=""/>
    <s v=""/>
    <n v="20"/>
    <x v="4"/>
    <x v="3"/>
  </r>
  <r>
    <n v="84671.849000000002"/>
    <s v="VND"/>
    <s v=""/>
    <s v=""/>
    <s v="2900005991"/>
    <s v=""/>
    <s v="V01H010001"/>
    <s v="2101"/>
    <s v="Complete"/>
    <s v=""/>
    <s v="C6703159"/>
    <s v=""/>
    <s v=""/>
    <n v="504"/>
    <x v="4"/>
    <x v="3"/>
  </r>
  <r>
    <n v="28050"/>
    <s v="VND"/>
    <s v=""/>
    <s v=""/>
    <s v="2900005991"/>
    <s v=""/>
    <s v="V01H010001"/>
    <s v="2101"/>
    <s v="Complete"/>
    <s v=""/>
    <s v="C6703159"/>
    <s v=""/>
    <s v=""/>
    <n v="100"/>
    <x v="4"/>
    <x v="3"/>
  </r>
  <r>
    <n v="26400"/>
    <s v="VND"/>
    <s v=""/>
    <s v=""/>
    <s v="2900005991"/>
    <s v=""/>
    <s v="V01H010001"/>
    <s v="2101"/>
    <s v="Complete"/>
    <s v=""/>
    <s v="C6703159"/>
    <s v=""/>
    <s v=""/>
    <n v="80"/>
    <x v="4"/>
    <x v="3"/>
  </r>
  <r>
    <n v="2394.0070000000001"/>
    <s v="VND"/>
    <s v=""/>
    <s v=""/>
    <s v="2900005995"/>
    <s v=""/>
    <s v="V01H010001"/>
    <s v="2101"/>
    <s v="Complete"/>
    <s v=""/>
    <s v="C6703330"/>
    <s v="BIG C - NGUYEN THI THAP"/>
    <s v="MTS"/>
    <n v="14"/>
    <x v="1"/>
    <x v="0"/>
  </r>
  <r>
    <n v="2414.998"/>
    <s v="VND"/>
    <s v=""/>
    <s v=""/>
    <s v="2900005995"/>
    <s v=""/>
    <s v="V01H010001"/>
    <s v="2101"/>
    <s v="Complete"/>
    <s v=""/>
    <s v="C6703330"/>
    <s v="BIG C - NGUYEN THI THAP"/>
    <s v="MTS"/>
    <n v="7"/>
    <x v="1"/>
    <x v="0"/>
  </r>
  <r>
    <n v="689.99900000000002"/>
    <s v="VND"/>
    <s v=""/>
    <s v=""/>
    <s v="2900005995"/>
    <s v=""/>
    <s v="V01H010001"/>
    <s v="2101"/>
    <s v="Complete"/>
    <s v=""/>
    <s v="C6703330"/>
    <s v="BIG C - NGUYEN THI THAP"/>
    <s v="MTS"/>
    <n v="2"/>
    <x v="1"/>
    <x v="0"/>
  </r>
  <r>
    <n v="689.99900000000002"/>
    <s v="VND"/>
    <s v=""/>
    <s v=""/>
    <s v="2900005995"/>
    <s v=""/>
    <s v="V01H010001"/>
    <s v="2101"/>
    <s v="Complete"/>
    <s v=""/>
    <s v="C6703330"/>
    <s v="BIG C - NGUYEN THI THAP"/>
    <s v="MTS"/>
    <n v="2"/>
    <x v="1"/>
    <x v="0"/>
  </r>
  <r>
    <n v="1368.0039999999999"/>
    <s v="VND"/>
    <s v=""/>
    <s v=""/>
    <s v="2900006026"/>
    <s v=""/>
    <s v="V01H010001"/>
    <s v="2101"/>
    <s v="Complete"/>
    <s v=""/>
    <s v="C6703352"/>
    <s v="BIG C - NAM DINH"/>
    <s v="MTN"/>
    <n v="8"/>
    <x v="2"/>
    <x v="1"/>
  </r>
  <r>
    <n v="782.00099999999998"/>
    <s v="VND"/>
    <s v=""/>
    <s v=""/>
    <s v="2900006026"/>
    <s v=""/>
    <s v="V01H010001"/>
    <s v="2101"/>
    <s v="Complete"/>
    <s v=""/>
    <s v="C6703352"/>
    <s v="BIG C - NAM DINH"/>
    <s v="MTN"/>
    <n v="2"/>
    <x v="2"/>
    <x v="1"/>
  </r>
  <r>
    <n v="1642.202"/>
    <s v="VND"/>
    <s v=""/>
    <s v=""/>
    <s v="2900006026"/>
    <s v=""/>
    <s v="V01H010001"/>
    <s v="2101"/>
    <s v="Complete"/>
    <s v=""/>
    <s v="C6703352"/>
    <s v="BIG C - NAM DINH"/>
    <s v="MTN"/>
    <n v="7"/>
    <x v="2"/>
    <x v="1"/>
  </r>
  <r>
    <n v="689.99900000000002"/>
    <s v="VND"/>
    <s v=""/>
    <s v=""/>
    <s v="2900006026"/>
    <s v=""/>
    <s v="V01H010001"/>
    <s v="2101"/>
    <s v="Complete"/>
    <s v=""/>
    <s v="C6703352"/>
    <s v="BIG C - NAM DINH"/>
    <s v="MTN"/>
    <n v="2"/>
    <x v="2"/>
    <x v="1"/>
  </r>
  <r>
    <n v="345"/>
    <s v="VND"/>
    <s v=""/>
    <s v=""/>
    <s v="2900006026"/>
    <s v=""/>
    <s v="V01H010001"/>
    <s v="2101"/>
    <s v="Complete"/>
    <s v=""/>
    <s v="C6703352"/>
    <s v="BIG C - NAM DINH"/>
    <s v="MTN"/>
    <n v="1"/>
    <x v="2"/>
    <x v="1"/>
  </r>
  <r>
    <n v="1379.998"/>
    <s v="VND"/>
    <s v=""/>
    <s v=""/>
    <s v="2900006026"/>
    <s v=""/>
    <s v="V01H010001"/>
    <s v="2101"/>
    <s v="Complete"/>
    <s v=""/>
    <s v="C6703352"/>
    <s v="BIG C - NAM DINH"/>
    <s v="MTN"/>
    <n v="4"/>
    <x v="2"/>
    <x v="1"/>
  </r>
  <r>
    <n v="1173.002"/>
    <s v="VND"/>
    <s v=""/>
    <s v=""/>
    <s v="2900006002"/>
    <s v=""/>
    <s v="V01H010001"/>
    <s v="2101"/>
    <s v="Complete"/>
    <s v="MTS"/>
    <s v="C6703151"/>
    <s v=""/>
    <s v=""/>
    <n v="5"/>
    <x v="1"/>
    <x v="0"/>
  </r>
  <r>
    <n v="660"/>
    <s v="VND"/>
    <s v=""/>
    <s v=""/>
    <s v="2900006002"/>
    <s v=""/>
    <s v="V01H010001"/>
    <s v="2101"/>
    <s v="Complete"/>
    <s v="MTS"/>
    <s v="C6703151"/>
    <s v=""/>
    <s v=""/>
    <n v="2"/>
    <x v="1"/>
    <x v="0"/>
  </r>
  <r>
    <n v="660"/>
    <s v="VND"/>
    <s v=""/>
    <s v=""/>
    <s v="2900006002"/>
    <s v=""/>
    <s v="V01H010001"/>
    <s v="2101"/>
    <s v="Complete"/>
    <s v="MTS"/>
    <s v="C6703151"/>
    <s v=""/>
    <s v=""/>
    <n v="2"/>
    <x v="1"/>
    <x v="0"/>
  </r>
  <r>
    <n v="2346.0030000000002"/>
    <s v="VND"/>
    <s v=""/>
    <s v=""/>
    <s v="2900006002"/>
    <s v=""/>
    <s v="V01H010001"/>
    <s v="2101"/>
    <s v="Complete"/>
    <s v="MTS"/>
    <s v="C6703151"/>
    <s v=""/>
    <s v=""/>
    <n v="10"/>
    <x v="1"/>
    <x v="0"/>
  </r>
  <r>
    <n v="660"/>
    <s v="VND"/>
    <s v=""/>
    <s v=""/>
    <s v="2900006002"/>
    <s v=""/>
    <s v="V01H010001"/>
    <s v="2101"/>
    <s v="Complete"/>
    <s v="MTS"/>
    <s v="C6703151"/>
    <s v=""/>
    <s v=""/>
    <n v="2"/>
    <x v="1"/>
    <x v="0"/>
  </r>
  <r>
    <n v="855.00300000000004"/>
    <s v="VND"/>
    <s v=""/>
    <s v=""/>
    <s v="2900006007"/>
    <s v=""/>
    <s v="V01H010001"/>
    <s v="2101"/>
    <s v="Complete"/>
    <s v=""/>
    <s v="C6703320"/>
    <s v="BIG C - AN LAC"/>
    <s v="MTS"/>
    <n v="5"/>
    <x v="0"/>
    <x v="0"/>
  </r>
  <r>
    <n v="2069.9969999999998"/>
    <s v="VND"/>
    <s v=""/>
    <s v=""/>
    <s v="2900006007"/>
    <s v=""/>
    <s v="V01H010001"/>
    <s v="2101"/>
    <s v="Complete"/>
    <s v=""/>
    <s v="C6703320"/>
    <s v="BIG C - AN LAC"/>
    <s v="MTS"/>
    <n v="6"/>
    <x v="0"/>
    <x v="0"/>
  </r>
  <r>
    <n v="689.99900000000002"/>
    <s v="VND"/>
    <s v=""/>
    <s v=""/>
    <s v="2900006007"/>
    <s v=""/>
    <s v="V01H010001"/>
    <s v="2101"/>
    <s v="Complete"/>
    <s v=""/>
    <s v="C6703320"/>
    <s v="BIG C - AN LAC"/>
    <s v="MTS"/>
    <n v="2"/>
    <x v="0"/>
    <x v="0"/>
  </r>
  <r>
    <n v="3950.1109999999999"/>
    <s v="VND"/>
    <s v=""/>
    <s v=""/>
    <s v="2900006003"/>
    <s v=""/>
    <s v="V01H010001"/>
    <s v="2101"/>
    <s v="Complete"/>
    <s v="MTS"/>
    <s v="C6703152"/>
    <s v=""/>
    <s v=""/>
    <n v="30"/>
    <x v="1"/>
    <x v="0"/>
  </r>
  <r>
    <n v="1173.002"/>
    <s v="VND"/>
    <s v=""/>
    <s v=""/>
    <s v="2900006003"/>
    <s v=""/>
    <s v="V01H010001"/>
    <s v="2101"/>
    <s v="Complete"/>
    <s v="MTS"/>
    <s v="C6703152"/>
    <s v=""/>
    <s v=""/>
    <n v="5"/>
    <x v="1"/>
    <x v="0"/>
  </r>
  <r>
    <n v="660"/>
    <s v="VND"/>
    <s v=""/>
    <s v=""/>
    <s v="2900006003"/>
    <s v=""/>
    <s v="V01H010001"/>
    <s v="2101"/>
    <s v="Complete"/>
    <s v="MTS"/>
    <s v="C6703152"/>
    <s v=""/>
    <s v=""/>
    <n v="2"/>
    <x v="1"/>
    <x v="0"/>
  </r>
  <r>
    <n v="1710.0050000000001"/>
    <s v="VND"/>
    <s v=""/>
    <s v=""/>
    <s v="2900006008"/>
    <s v=""/>
    <s v="V01H010001"/>
    <s v="2101"/>
    <s v="Complete"/>
    <s v=""/>
    <s v="C6703327"/>
    <s v="BIG C - TRUONG CHINH"/>
    <s v="MTS"/>
    <n v="10"/>
    <x v="1"/>
    <x v="0"/>
  </r>
  <r>
    <n v="1034.999"/>
    <s v="VND"/>
    <s v=""/>
    <s v=""/>
    <s v="2900006008"/>
    <s v=""/>
    <s v="V01H010001"/>
    <s v="2101"/>
    <s v="Complete"/>
    <s v=""/>
    <s v="C6703327"/>
    <s v="BIG C - TRUONG CHINH"/>
    <s v="MTS"/>
    <n v="3"/>
    <x v="1"/>
    <x v="0"/>
  </r>
  <r>
    <n v="1026.0029999999999"/>
    <s v="VND"/>
    <s v=""/>
    <s v=""/>
    <s v="2900006010"/>
    <s v=""/>
    <s v="V01H010001"/>
    <s v="2101"/>
    <s v="Complete"/>
    <s v=""/>
    <s v="C6703332"/>
    <s v="BIG C - AU CO"/>
    <s v="MTS"/>
    <n v="6"/>
    <x v="1"/>
    <x v="0"/>
  </r>
  <r>
    <n v="1724.998"/>
    <s v="VND"/>
    <s v=""/>
    <s v=""/>
    <s v="2900006010"/>
    <s v=""/>
    <s v="V01H010001"/>
    <s v="2101"/>
    <s v="Complete"/>
    <s v=""/>
    <s v="C6703332"/>
    <s v="BIG C - AU CO"/>
    <s v="MTS"/>
    <n v="5"/>
    <x v="1"/>
    <x v="0"/>
  </r>
  <r>
    <n v="345"/>
    <s v="VND"/>
    <s v=""/>
    <s v=""/>
    <s v="2900006010"/>
    <s v=""/>
    <s v="V01H010001"/>
    <s v="2101"/>
    <s v="Complete"/>
    <s v=""/>
    <s v="C6703332"/>
    <s v="BIG C - AU CO"/>
    <s v="MTS"/>
    <n v="1"/>
    <x v="1"/>
    <x v="0"/>
  </r>
  <r>
    <n v="2633.4070000000002"/>
    <s v="VND"/>
    <s v=""/>
    <s v=""/>
    <s v="2900006001"/>
    <s v=""/>
    <s v="V01H010001"/>
    <s v="2101"/>
    <s v="Complete"/>
    <s v="MTS"/>
    <s v="C6703150"/>
    <s v=""/>
    <s v=""/>
    <n v="20"/>
    <x v="0"/>
    <x v="0"/>
  </r>
  <r>
    <n v="703.80100000000004"/>
    <s v="VND"/>
    <s v=""/>
    <s v=""/>
    <s v="2900006001"/>
    <s v=""/>
    <s v="V01H010001"/>
    <s v="2101"/>
    <s v="Complete"/>
    <s v="MTS"/>
    <s v="C6703150"/>
    <s v=""/>
    <s v=""/>
    <n v="3"/>
    <x v="0"/>
    <x v="0"/>
  </r>
  <r>
    <n v="330"/>
    <s v="VND"/>
    <s v=""/>
    <s v=""/>
    <s v="2900006001"/>
    <s v=""/>
    <s v="V01H010001"/>
    <s v="2101"/>
    <s v="Complete"/>
    <s v="MTS"/>
    <s v="C6703150"/>
    <s v=""/>
    <s v=""/>
    <n v="1"/>
    <x v="0"/>
    <x v="0"/>
  </r>
  <r>
    <n v="990"/>
    <s v="VND"/>
    <s v=""/>
    <s v=""/>
    <s v="2900006001"/>
    <s v=""/>
    <s v="V01H010001"/>
    <s v="2101"/>
    <s v="Complete"/>
    <s v="MTS"/>
    <s v="C6703150"/>
    <s v=""/>
    <s v=""/>
    <n v="3"/>
    <x v="0"/>
    <x v="0"/>
  </r>
  <r>
    <n v="1173.002"/>
    <s v="VND"/>
    <s v=""/>
    <s v=""/>
    <s v="2900006001"/>
    <s v=""/>
    <s v="V01H010001"/>
    <s v="2101"/>
    <s v="Complete"/>
    <s v="MTS"/>
    <s v="C6703150"/>
    <s v=""/>
    <s v=""/>
    <n v="5"/>
    <x v="0"/>
    <x v="0"/>
  </r>
  <r>
    <n v="1026.0029999999999"/>
    <s v="VND"/>
    <s v=""/>
    <s v=""/>
    <s v="2900006055"/>
    <s v=""/>
    <s v="V01H010001"/>
    <s v="2101"/>
    <s v="Complete"/>
    <s v=""/>
    <s v="C6703323"/>
    <s v="BIG C - GO VAP"/>
    <s v="MTS"/>
    <n v="6"/>
    <x v="0"/>
    <x v="0"/>
  </r>
  <r>
    <n v="1034.999"/>
    <s v="VND"/>
    <s v=""/>
    <s v=""/>
    <s v="2900006055"/>
    <s v=""/>
    <s v="V01H010001"/>
    <s v="2101"/>
    <s v="Complete"/>
    <s v=""/>
    <s v="C6703323"/>
    <s v="BIG C - GO VAP"/>
    <s v="MTS"/>
    <n v="3"/>
    <x v="0"/>
    <x v="0"/>
  </r>
  <r>
    <n v="345"/>
    <s v="VND"/>
    <s v=""/>
    <s v=""/>
    <s v="2900006055"/>
    <s v=""/>
    <s v="V01H010001"/>
    <s v="2101"/>
    <s v="Complete"/>
    <s v=""/>
    <s v="C6703323"/>
    <s v="BIG C - GO VAP"/>
    <s v="MTS"/>
    <n v="1"/>
    <x v="0"/>
    <x v="0"/>
  </r>
  <r>
    <n v="689.99900000000002"/>
    <s v="VND"/>
    <s v=""/>
    <s v=""/>
    <s v="2900006055"/>
    <s v=""/>
    <s v="V01H010001"/>
    <s v="2101"/>
    <s v="Complete"/>
    <s v=""/>
    <s v="C6703323"/>
    <s v="BIG C - GO VAP"/>
    <s v="MTS"/>
    <n v="2"/>
    <x v="0"/>
    <x v="0"/>
  </r>
  <r>
    <n v="513.00199999999995"/>
    <s v="VND"/>
    <s v=""/>
    <s v=""/>
    <s v="2900006056"/>
    <s v=""/>
    <s v="V01H010001"/>
    <s v="2101"/>
    <s v="Complete"/>
    <s v=""/>
    <s v="C6703326"/>
    <s v="BIG C - BINH DUONG"/>
    <s v="MTS"/>
    <n v="3"/>
    <x v="1"/>
    <x v="0"/>
  </r>
  <r>
    <n v="2069.9969999999998"/>
    <s v="VND"/>
    <s v=""/>
    <s v=""/>
    <s v="2900006056"/>
    <s v=""/>
    <s v="V01H010001"/>
    <s v="2101"/>
    <s v="Complete"/>
    <s v=""/>
    <s v="C6703326"/>
    <s v="BIG C - BINH DUONG"/>
    <s v="MTS"/>
    <n v="6"/>
    <x v="1"/>
    <x v="0"/>
  </r>
  <r>
    <n v="689.99900000000002"/>
    <s v="VND"/>
    <s v=""/>
    <s v=""/>
    <s v="2900006056"/>
    <s v=""/>
    <s v="V01H010001"/>
    <s v="2101"/>
    <s v="Complete"/>
    <s v=""/>
    <s v="C6703326"/>
    <s v="BIG C - BINH DUONG"/>
    <s v="MTS"/>
    <n v="2"/>
    <x v="1"/>
    <x v="0"/>
  </r>
  <r>
    <n v="3078.009"/>
    <s v="VND"/>
    <s v=""/>
    <s v=""/>
    <s v="2900006061"/>
    <s v=""/>
    <s v="V01H010001"/>
    <s v="2101"/>
    <s v="Complete"/>
    <s v=""/>
    <s v="C6703328"/>
    <s v="BIG C - DI AN"/>
    <s v="MTS"/>
    <n v="18"/>
    <x v="1"/>
    <x v="0"/>
  </r>
  <r>
    <n v="1034.999"/>
    <s v="VND"/>
    <s v=""/>
    <s v=""/>
    <s v="2900006061"/>
    <s v=""/>
    <s v="V01H010001"/>
    <s v="2101"/>
    <s v="Complete"/>
    <s v=""/>
    <s v="C6703328"/>
    <s v="BIG C - DI AN"/>
    <s v="MTS"/>
    <n v="3"/>
    <x v="1"/>
    <x v="0"/>
  </r>
  <r>
    <n v="1710.0039999999999"/>
    <s v="VND"/>
    <s v=""/>
    <s v=""/>
    <s v="2900006062"/>
    <s v=""/>
    <s v="V01H010001"/>
    <s v="2101"/>
    <s v="Complete"/>
    <s v=""/>
    <s v="C6703329"/>
    <s v="BIG C - AN PHU"/>
    <s v="MTS"/>
    <n v="10"/>
    <x v="0"/>
    <x v="0"/>
  </r>
  <r>
    <n v="345"/>
    <s v="VND"/>
    <s v=""/>
    <s v=""/>
    <s v="2900006062"/>
    <s v=""/>
    <s v="V01H010001"/>
    <s v="2101"/>
    <s v="Complete"/>
    <s v=""/>
    <s v="C6703329"/>
    <s v="BIG C - AN PHU"/>
    <s v="MTS"/>
    <n v="1"/>
    <x v="0"/>
    <x v="0"/>
  </r>
  <r>
    <n v="345"/>
    <s v="VND"/>
    <s v=""/>
    <s v=""/>
    <s v="2900006062"/>
    <s v=""/>
    <s v="V01H010001"/>
    <s v="2101"/>
    <s v="Complete"/>
    <s v=""/>
    <s v="C6703329"/>
    <s v="BIG C - AN PHU"/>
    <s v="MTS"/>
    <n v="1"/>
    <x v="0"/>
    <x v="0"/>
  </r>
  <r>
    <n v="2633.4070000000002"/>
    <s v="VND"/>
    <s v=""/>
    <s v=""/>
    <s v="2900006060"/>
    <s v=""/>
    <s v="V01H010001"/>
    <s v="2101"/>
    <s v="Complete"/>
    <s v="MTN"/>
    <s v="C6703160"/>
    <s v=""/>
    <s v=""/>
    <n v="20"/>
    <x v="3"/>
    <x v="1"/>
  </r>
  <r>
    <n v="2346.0030000000002"/>
    <s v="VND"/>
    <s v=""/>
    <s v=""/>
    <s v="2900006060"/>
    <s v=""/>
    <s v="V01H010001"/>
    <s v="2101"/>
    <s v="Complete"/>
    <s v="MTN"/>
    <s v="C6703160"/>
    <s v=""/>
    <s v=""/>
    <n v="10"/>
    <x v="3"/>
    <x v="1"/>
  </r>
  <r>
    <n v="330"/>
    <s v="VND"/>
    <s v=""/>
    <s v=""/>
    <s v="2900006060"/>
    <s v=""/>
    <s v="V01H010001"/>
    <s v="2101"/>
    <s v="Complete"/>
    <s v="MTN"/>
    <s v="C6703160"/>
    <s v=""/>
    <s v=""/>
    <n v="1"/>
    <x v="3"/>
    <x v="1"/>
  </r>
  <r>
    <n v="990"/>
    <s v="VND"/>
    <s v=""/>
    <s v=""/>
    <s v="2900006060"/>
    <s v=""/>
    <s v="V01H010001"/>
    <s v="2101"/>
    <s v="Complete"/>
    <s v="MTN"/>
    <s v="C6703160"/>
    <s v=""/>
    <s v=""/>
    <n v="3"/>
    <x v="3"/>
    <x v="1"/>
  </r>
  <r>
    <n v="469.20100000000002"/>
    <s v="VND"/>
    <s v=""/>
    <s v=""/>
    <s v="2900006060"/>
    <s v=""/>
    <s v="V01H010001"/>
    <s v="2101"/>
    <s v="Complete"/>
    <s v="MTN"/>
    <s v="C6703160"/>
    <s v=""/>
    <s v=""/>
    <n v="2"/>
    <x v="3"/>
    <x v="1"/>
  </r>
  <r>
    <n v="1320"/>
    <s v="VND"/>
    <s v=""/>
    <s v=""/>
    <s v="2900006060"/>
    <s v=""/>
    <s v="V01H010001"/>
    <s v="2101"/>
    <s v="Complete"/>
    <s v="MTN"/>
    <s v="C6703160"/>
    <s v=""/>
    <s v=""/>
    <n v="4"/>
    <x v="3"/>
    <x v="1"/>
  </r>
  <r>
    <n v="2633.4070000000002"/>
    <s v="VND"/>
    <s v=""/>
    <s v=""/>
    <s v="2900006063"/>
    <s v=""/>
    <s v="V01H010001"/>
    <s v="2101"/>
    <s v="Complete"/>
    <s v="MTS"/>
    <s v="C6703151"/>
    <s v=""/>
    <s v=""/>
    <n v="20"/>
    <x v="1"/>
    <x v="0"/>
  </r>
  <r>
    <n v="1173.002"/>
    <s v="VND"/>
    <s v=""/>
    <s v=""/>
    <s v="2900006063"/>
    <s v=""/>
    <s v="V01H010001"/>
    <s v="2101"/>
    <s v="Complete"/>
    <s v="MTS"/>
    <s v="C6703151"/>
    <s v=""/>
    <s v=""/>
    <n v="5"/>
    <x v="1"/>
    <x v="0"/>
  </r>
  <r>
    <n v="660"/>
    <s v="VND"/>
    <s v=""/>
    <s v=""/>
    <s v="2900006063"/>
    <s v=""/>
    <s v="V01H010001"/>
    <s v="2101"/>
    <s v="Complete"/>
    <s v="MTS"/>
    <s v="C6703151"/>
    <s v=""/>
    <s v=""/>
    <n v="2"/>
    <x v="1"/>
    <x v="0"/>
  </r>
  <r>
    <n v="2346.0030000000002"/>
    <s v="VND"/>
    <s v=""/>
    <s v=""/>
    <s v="2900006063"/>
    <s v=""/>
    <s v="V01H010001"/>
    <s v="2101"/>
    <s v="Complete"/>
    <s v="MTS"/>
    <s v="C6703151"/>
    <s v=""/>
    <s v=""/>
    <n v="10"/>
    <x v="1"/>
    <x v="0"/>
  </r>
  <r>
    <n v="660"/>
    <s v="VND"/>
    <s v=""/>
    <s v=""/>
    <s v="2900006063"/>
    <s v=""/>
    <s v="V01H010001"/>
    <s v="2101"/>
    <s v="Complete"/>
    <s v="MTS"/>
    <s v="C6703151"/>
    <s v=""/>
    <s v=""/>
    <n v="2"/>
    <x v="1"/>
    <x v="0"/>
  </r>
  <r>
    <n v="1316.703"/>
    <s v="VND"/>
    <s v=""/>
    <s v=""/>
    <s v="2900006054"/>
    <s v=""/>
    <s v="V01H010001"/>
    <s v="2101"/>
    <s v="Canceled"/>
    <s v="MTS"/>
    <s v=""/>
    <s v=""/>
    <s v=""/>
    <n v="10"/>
    <x v="0"/>
    <x v="0"/>
  </r>
  <r>
    <n v="1876.8030000000001"/>
    <s v="VND"/>
    <s v=""/>
    <s v=""/>
    <s v="2900006054"/>
    <s v=""/>
    <s v="V01H010001"/>
    <s v="2101"/>
    <s v="Canceled"/>
    <s v="MTS"/>
    <s v=""/>
    <s v=""/>
    <s v=""/>
    <n v="8"/>
    <x v="0"/>
    <x v="0"/>
  </r>
  <r>
    <n v="660"/>
    <s v="VND"/>
    <s v=""/>
    <s v=""/>
    <s v="2900006054"/>
    <s v=""/>
    <s v="V01H010001"/>
    <s v="2101"/>
    <s v="Canceled"/>
    <s v="MTS"/>
    <s v=""/>
    <s v=""/>
    <s v=""/>
    <n v="2"/>
    <x v="0"/>
    <x v="0"/>
  </r>
  <r>
    <n v="2346.0030000000002"/>
    <s v="VND"/>
    <s v=""/>
    <s v=""/>
    <s v="2900006097"/>
    <s v=""/>
    <s v="V01H010001"/>
    <s v="2101"/>
    <s v="Complete"/>
    <s v="MTN"/>
    <s v="C6703369"/>
    <s v=""/>
    <s v=""/>
    <n v="10"/>
    <x v="2"/>
    <x v="1"/>
  </r>
  <r>
    <n v="990"/>
    <s v="VND"/>
    <s v=""/>
    <s v=""/>
    <s v="2900006097"/>
    <s v=""/>
    <s v="V01H010001"/>
    <s v="2101"/>
    <s v="Complete"/>
    <s v="MTN"/>
    <s v="C6703369"/>
    <s v=""/>
    <s v=""/>
    <n v="3"/>
    <x v="2"/>
    <x v="1"/>
  </r>
  <r>
    <n v="660"/>
    <s v="VND"/>
    <s v=""/>
    <s v=""/>
    <s v="2900006097"/>
    <s v=""/>
    <s v="V01H010001"/>
    <s v="2101"/>
    <s v="Complete"/>
    <s v="MTN"/>
    <s v="C6703369"/>
    <s v=""/>
    <s v=""/>
    <n v="2"/>
    <x v="2"/>
    <x v="1"/>
  </r>
  <r>
    <n v="4692.0060000000003"/>
    <s v="VND"/>
    <s v=""/>
    <s v=""/>
    <s v="2900006097"/>
    <s v=""/>
    <s v="V01H010001"/>
    <s v="2101"/>
    <s v="Complete"/>
    <s v="MTN"/>
    <s v="C6703369"/>
    <s v=""/>
    <s v=""/>
    <n v="20"/>
    <x v="2"/>
    <x v="1"/>
  </r>
  <r>
    <n v="302.39999999999998"/>
    <s v="VND"/>
    <s v=""/>
    <s v=""/>
    <s v="2900006124"/>
    <s v=""/>
    <s v="V01H010001"/>
    <s v="2101"/>
    <s v="Complete"/>
    <s v=""/>
    <s v="C6703159"/>
    <s v=""/>
    <s v=""/>
    <n v="2"/>
    <x v="4"/>
    <x v="3"/>
  </r>
  <r>
    <n v="201.96"/>
    <s v="VND"/>
    <s v=""/>
    <s v=""/>
    <s v="2900006124"/>
    <s v=""/>
    <s v="V01H010001"/>
    <s v="2101"/>
    <s v="Complete"/>
    <s v=""/>
    <s v="C6703159"/>
    <s v=""/>
    <s v=""/>
    <n v="1"/>
    <x v="4"/>
    <x v="3"/>
  </r>
  <r>
    <n v="594"/>
    <s v="VND"/>
    <s v=""/>
    <s v=""/>
    <s v="2900006124"/>
    <s v=""/>
    <s v="V01H010001"/>
    <s v="2101"/>
    <s v="Complete"/>
    <s v=""/>
    <s v="C6703159"/>
    <s v=""/>
    <s v=""/>
    <n v="2"/>
    <x v="4"/>
    <x v="3"/>
  </r>
  <r>
    <n v="1539.0050000000001"/>
    <s v="VND"/>
    <s v=""/>
    <s v=""/>
    <s v="2900006164"/>
    <s v=""/>
    <s v="V01H010001"/>
    <s v="2101"/>
    <s v="Complete"/>
    <s v=""/>
    <s v="C6703366"/>
    <s v="BIG C - THANG LONG"/>
    <s v="MTN"/>
    <n v="9"/>
    <x v="2"/>
    <x v="1"/>
  </r>
  <r>
    <n v="1379.998"/>
    <s v="VND"/>
    <s v=""/>
    <s v=""/>
    <s v="2900006164"/>
    <s v=""/>
    <s v="V01H010001"/>
    <s v="2101"/>
    <s v="Complete"/>
    <s v=""/>
    <s v="C6703366"/>
    <s v="BIG C - THANG LONG"/>
    <s v="MTN"/>
    <n v="4"/>
    <x v="2"/>
    <x v="1"/>
  </r>
  <r>
    <n v="1034.999"/>
    <s v="VND"/>
    <s v=""/>
    <s v=""/>
    <s v="2900006164"/>
    <s v=""/>
    <s v="V01H010001"/>
    <s v="2101"/>
    <s v="Complete"/>
    <s v=""/>
    <s v="C6703366"/>
    <s v="BIG C - THANG LONG"/>
    <s v="MTN"/>
    <n v="3"/>
    <x v="2"/>
    <x v="1"/>
  </r>
  <r>
    <n v="1026.0029999999999"/>
    <s v="VND"/>
    <s v=""/>
    <s v=""/>
    <s v="2900006163"/>
    <s v=""/>
    <s v="V01H010001"/>
    <s v="2101"/>
    <s v="Complete"/>
    <s v=""/>
    <s v="C6703361"/>
    <s v="BIG C - HAI PHONG"/>
    <s v="MTN"/>
    <n v="6"/>
    <x v="2"/>
    <x v="1"/>
  </r>
  <r>
    <n v="3104.9969999999998"/>
    <s v="VND"/>
    <s v=""/>
    <s v=""/>
    <s v="2900006163"/>
    <s v=""/>
    <s v="V01H010001"/>
    <s v="2101"/>
    <s v="Complete"/>
    <s v=""/>
    <s v="C6703361"/>
    <s v="BIG C - HAI PHONG"/>
    <s v="MTN"/>
    <n v="9"/>
    <x v="2"/>
    <x v="1"/>
  </r>
  <r>
    <n v="1379.998"/>
    <s v="VND"/>
    <s v=""/>
    <s v=""/>
    <s v="2900006163"/>
    <s v=""/>
    <s v="V01H010001"/>
    <s v="2101"/>
    <s v="Complete"/>
    <s v=""/>
    <s v="C6703361"/>
    <s v="BIG C - HAI PHONG"/>
    <s v="MTN"/>
    <n v="4"/>
    <x v="2"/>
    <x v="1"/>
  </r>
  <r>
    <n v="684.00199999999995"/>
    <s v="VND"/>
    <s v=""/>
    <s v=""/>
    <s v="2900006162"/>
    <s v=""/>
    <s v="V01H010001"/>
    <s v="2101"/>
    <s v="Complete"/>
    <s v=""/>
    <s v="C6703350"/>
    <s v="BIG C - DA NANG"/>
    <s v="MTN"/>
    <n v="4"/>
    <x v="3"/>
    <x v="1"/>
  </r>
  <r>
    <n v="1034.999"/>
    <s v="VND"/>
    <s v=""/>
    <s v=""/>
    <s v="2900006162"/>
    <s v=""/>
    <s v="V01H010001"/>
    <s v="2101"/>
    <s v="Complete"/>
    <s v=""/>
    <s v="C6703350"/>
    <s v="BIG C - DA NANG"/>
    <s v="MTN"/>
    <n v="3"/>
    <x v="3"/>
    <x v="1"/>
  </r>
  <r>
    <n v="689.99900000000002"/>
    <s v="VND"/>
    <s v=""/>
    <s v=""/>
    <s v="2900006162"/>
    <s v=""/>
    <s v="V01H010001"/>
    <s v="2101"/>
    <s v="Complete"/>
    <s v=""/>
    <s v="C6703350"/>
    <s v="BIG C - DA NANG"/>
    <s v="MTN"/>
    <n v="2"/>
    <x v="3"/>
    <x v="1"/>
  </r>
  <r>
    <n v="1379.999"/>
    <s v="VND"/>
    <s v=""/>
    <s v=""/>
    <s v="2900006161"/>
    <s v=""/>
    <s v="V01H010001"/>
    <s v="2101"/>
    <s v="Complete"/>
    <s v=""/>
    <s v="C6703351"/>
    <s v="BIG C - HUE"/>
    <s v="MTN"/>
    <n v="4"/>
    <x v="3"/>
    <x v="1"/>
  </r>
  <r>
    <n v="689.99900000000002"/>
    <s v="VND"/>
    <s v=""/>
    <s v=""/>
    <s v="2900006161"/>
    <s v=""/>
    <s v="V01H010001"/>
    <s v="2101"/>
    <s v="Complete"/>
    <s v=""/>
    <s v="C6703351"/>
    <s v="BIG C - HUE"/>
    <s v="MTN"/>
    <n v="2"/>
    <x v="3"/>
    <x v="1"/>
  </r>
  <r>
    <n v="1026.0029999999999"/>
    <s v="VND"/>
    <s v=""/>
    <s v=""/>
    <s v="2900006160"/>
    <s v=""/>
    <s v="V01H010001"/>
    <s v="2101"/>
    <s v="Complete"/>
    <s v=""/>
    <s v="C6703428"/>
    <s v="BIG C - GARDEN MALL"/>
    <s v="MTN"/>
    <n v="6"/>
    <x v="2"/>
    <x v="1"/>
  </r>
  <r>
    <n v="1034.999"/>
    <s v="VND"/>
    <s v=""/>
    <s v=""/>
    <s v="2900006160"/>
    <s v=""/>
    <s v="V01H010001"/>
    <s v="2101"/>
    <s v="Complete"/>
    <s v=""/>
    <s v="C6703428"/>
    <s v="BIG C - GARDEN MALL"/>
    <s v="MTN"/>
    <n v="3"/>
    <x v="2"/>
    <x v="1"/>
  </r>
  <r>
    <n v="689.99900000000002"/>
    <s v="VND"/>
    <s v=""/>
    <s v=""/>
    <s v="2900006160"/>
    <s v=""/>
    <s v="V01H010001"/>
    <s v="2101"/>
    <s v="Complete"/>
    <s v=""/>
    <s v="C6703428"/>
    <s v="BIG C - GARDEN MALL"/>
    <s v="MTN"/>
    <n v="2"/>
    <x v="2"/>
    <x v="1"/>
  </r>
  <r>
    <n v="1197.0039999999999"/>
    <s v="VND"/>
    <s v=""/>
    <s v=""/>
    <s v="2900006159"/>
    <s v=""/>
    <s v="V01H010001"/>
    <s v="2101"/>
    <s v="Complete"/>
    <s v=""/>
    <s v="C6703368"/>
    <s v="BIG C - VINH PHUC"/>
    <s v="MTN"/>
    <n v="7"/>
    <x v="2"/>
    <x v="1"/>
  </r>
  <r>
    <n v="1034.999"/>
    <s v="VND"/>
    <s v=""/>
    <s v=""/>
    <s v="2900006159"/>
    <s v=""/>
    <s v="V01H010001"/>
    <s v="2101"/>
    <s v="Complete"/>
    <s v=""/>
    <s v="C6703368"/>
    <s v="BIG C - VINH PHUC"/>
    <s v="MTN"/>
    <n v="3"/>
    <x v="2"/>
    <x v="1"/>
  </r>
  <r>
    <n v="689.99900000000002"/>
    <s v="VND"/>
    <s v=""/>
    <s v=""/>
    <s v="2900006159"/>
    <s v=""/>
    <s v="V01H010001"/>
    <s v="2101"/>
    <s v="Complete"/>
    <s v=""/>
    <s v="C6703368"/>
    <s v="BIG C - VINH PHUC"/>
    <s v="MTN"/>
    <n v="2"/>
    <x v="2"/>
    <x v="1"/>
  </r>
  <r>
    <n v="684.00199999999995"/>
    <s v="VND"/>
    <s v=""/>
    <s v=""/>
    <s v="2900006158"/>
    <s v=""/>
    <s v="V01H010001"/>
    <s v="2101"/>
    <s v="Complete"/>
    <s v=""/>
    <s v="C6703352"/>
    <s v="BIG C - NAM DINH"/>
    <s v="MTN"/>
    <n v="4"/>
    <x v="2"/>
    <x v="1"/>
  </r>
  <r>
    <n v="1034.998"/>
    <s v="VND"/>
    <s v=""/>
    <s v=""/>
    <s v="2900006158"/>
    <s v=""/>
    <s v="V01H010001"/>
    <s v="2101"/>
    <s v="Complete"/>
    <s v=""/>
    <s v="C6703352"/>
    <s v="BIG C - NAM DINH"/>
    <s v="MTN"/>
    <n v="3"/>
    <x v="2"/>
    <x v="1"/>
  </r>
  <r>
    <n v="345"/>
    <s v="VND"/>
    <s v=""/>
    <s v=""/>
    <s v="2900006158"/>
    <s v=""/>
    <s v="V01H010001"/>
    <s v="2101"/>
    <s v="Complete"/>
    <s v=""/>
    <s v="C6703352"/>
    <s v="BIG C - NAM DINH"/>
    <s v="MTN"/>
    <n v="1"/>
    <x v="2"/>
    <x v="1"/>
  </r>
  <r>
    <n v="855.00300000000004"/>
    <s v="VND"/>
    <s v=""/>
    <s v=""/>
    <s v="2900006157"/>
    <s v=""/>
    <s v="V01H010001"/>
    <s v="2101"/>
    <s v="Complete"/>
    <s v=""/>
    <s v="C6703363"/>
    <s v="BIG C - LONG BIEN"/>
    <s v="MTN"/>
    <n v="5"/>
    <x v="2"/>
    <x v="1"/>
  </r>
  <r>
    <n v="2414.9969999999998"/>
    <s v="VND"/>
    <s v=""/>
    <s v=""/>
    <s v="2900006157"/>
    <s v=""/>
    <s v="V01H010001"/>
    <s v="2101"/>
    <s v="Complete"/>
    <s v=""/>
    <s v="C6703363"/>
    <s v="BIG C - LONG BIEN"/>
    <s v="MTN"/>
    <n v="7"/>
    <x v="2"/>
    <x v="1"/>
  </r>
  <r>
    <n v="684.00199999999995"/>
    <s v="VND"/>
    <s v=""/>
    <s v=""/>
    <s v="2900006156"/>
    <s v=""/>
    <s v="V01H010001"/>
    <s v="2101"/>
    <s v="Complete"/>
    <s v=""/>
    <s v="C6703360"/>
    <s v="BIG C - HAI DUONG"/>
    <s v="MTN"/>
    <n v="4"/>
    <x v="2"/>
    <x v="1"/>
  </r>
  <r>
    <n v="1379.998"/>
    <s v="VND"/>
    <s v=""/>
    <s v=""/>
    <s v="2900006156"/>
    <s v=""/>
    <s v="V01H010001"/>
    <s v="2101"/>
    <s v="Complete"/>
    <s v=""/>
    <s v="C6703360"/>
    <s v="BIG C - HAI DUONG"/>
    <s v="MTN"/>
    <n v="4"/>
    <x v="2"/>
    <x v="1"/>
  </r>
  <r>
    <n v="855.00300000000004"/>
    <s v="VND"/>
    <s v=""/>
    <s v=""/>
    <s v="2900006155"/>
    <s v=""/>
    <s v="V01H010001"/>
    <s v="2101"/>
    <s v="Complete"/>
    <s v=""/>
    <s v="C6703354"/>
    <s v="BIG C - THANH HOA"/>
    <s v="MTN"/>
    <n v="5"/>
    <x v="2"/>
    <x v="1"/>
  </r>
  <r>
    <n v="689.99900000000002"/>
    <s v="VND"/>
    <s v=""/>
    <s v=""/>
    <s v="2900006155"/>
    <s v=""/>
    <s v="V01H010001"/>
    <s v="2101"/>
    <s v="Complete"/>
    <s v=""/>
    <s v="C6703354"/>
    <s v="BIG C - THANH HOA"/>
    <s v="MTN"/>
    <n v="2"/>
    <x v="2"/>
    <x v="1"/>
  </r>
  <r>
    <n v="689.99900000000002"/>
    <s v="VND"/>
    <s v=""/>
    <s v=""/>
    <s v="2900006155"/>
    <s v=""/>
    <s v="V01H010001"/>
    <s v="2101"/>
    <s v="Complete"/>
    <s v=""/>
    <s v="C6703354"/>
    <s v="BIG C - THANH HOA"/>
    <s v="MTN"/>
    <n v="2"/>
    <x v="2"/>
    <x v="1"/>
  </r>
  <r>
    <n v="513.00199999999995"/>
    <s v="VND"/>
    <s v=""/>
    <s v=""/>
    <s v="2900006154"/>
    <s v=""/>
    <s v="V01H010001"/>
    <s v="2101"/>
    <s v="Complete"/>
    <s v=""/>
    <s v="C6703364"/>
    <s v="BIG C - ME LINH"/>
    <s v="MTN"/>
    <n v="3"/>
    <x v="2"/>
    <x v="1"/>
  </r>
  <r>
    <n v="2069.9969999999998"/>
    <s v="VND"/>
    <s v=""/>
    <s v=""/>
    <s v="2900006154"/>
    <s v=""/>
    <s v="V01H010001"/>
    <s v="2101"/>
    <s v="Complete"/>
    <s v=""/>
    <s v="C6703364"/>
    <s v="BIG C - ME LINH"/>
    <s v="MTN"/>
    <n v="6"/>
    <x v="2"/>
    <x v="1"/>
  </r>
  <r>
    <n v="2394.0079999999998"/>
    <s v="VND"/>
    <s v=""/>
    <s v=""/>
    <s v="2900006153"/>
    <s v=""/>
    <s v="V01H010001"/>
    <s v="2101"/>
    <s v="Complete"/>
    <s v=""/>
    <s v="C6703333"/>
    <s v="BIG C - CAN THO"/>
    <s v="MTS"/>
    <n v="14"/>
    <x v="1"/>
    <x v="0"/>
  </r>
  <r>
    <n v="689.99900000000002"/>
    <s v="VND"/>
    <s v=""/>
    <s v=""/>
    <s v="2900006153"/>
    <s v=""/>
    <s v="V01H010001"/>
    <s v="2101"/>
    <s v="Complete"/>
    <s v=""/>
    <s v="C6703333"/>
    <s v="BIG C - CAN THO"/>
    <s v="MTS"/>
    <n v="2"/>
    <x v="1"/>
    <x v="0"/>
  </r>
  <r>
    <n v="1379.998"/>
    <s v="VND"/>
    <s v=""/>
    <s v=""/>
    <s v="2900006153"/>
    <s v=""/>
    <s v="V01H010001"/>
    <s v="2101"/>
    <s v="Complete"/>
    <s v=""/>
    <s v="C6703333"/>
    <s v="BIG C - CAN THO"/>
    <s v="MTS"/>
    <n v="4"/>
    <x v="1"/>
    <x v="0"/>
  </r>
  <r>
    <n v="855.00300000000004"/>
    <s v="VND"/>
    <s v=""/>
    <s v=""/>
    <s v="2900006152"/>
    <s v=""/>
    <s v="V01H010001"/>
    <s v="2101"/>
    <s v="Complete"/>
    <s v=""/>
    <s v="C6703335"/>
    <s v="BIG C - DA LAT"/>
    <s v="MTS"/>
    <n v="5"/>
    <x v="0"/>
    <x v="0"/>
  </r>
  <r>
    <n v="1379.998"/>
    <s v="VND"/>
    <s v=""/>
    <s v=""/>
    <s v="2900006152"/>
    <s v=""/>
    <s v="V01H010001"/>
    <s v="2101"/>
    <s v="Complete"/>
    <s v=""/>
    <s v="C6703335"/>
    <s v="BIG C - DA LAT"/>
    <s v="MTS"/>
    <n v="4"/>
    <x v="0"/>
    <x v="0"/>
  </r>
  <r>
    <n v="1379.998"/>
    <s v="VND"/>
    <s v=""/>
    <s v=""/>
    <s v="2900006152"/>
    <s v=""/>
    <s v="V01H010001"/>
    <s v="2101"/>
    <s v="Complete"/>
    <s v=""/>
    <s v="C6703335"/>
    <s v="BIG C - DA LAT"/>
    <s v="MTS"/>
    <n v="4"/>
    <x v="0"/>
    <x v="0"/>
  </r>
  <r>
    <n v="855.00199999999995"/>
    <s v="VND"/>
    <s v=""/>
    <s v=""/>
    <s v="2900006151"/>
    <s v=""/>
    <s v="V01H010001"/>
    <s v="2101"/>
    <s v="Complete"/>
    <s v=""/>
    <s v="C6703359"/>
    <s v="BIG C - HA LONG"/>
    <s v="MTN"/>
    <n v="5"/>
    <x v="2"/>
    <x v="1"/>
  </r>
  <r>
    <n v="345"/>
    <s v="VND"/>
    <s v=""/>
    <s v=""/>
    <s v="2900006151"/>
    <s v=""/>
    <s v="V01H010001"/>
    <s v="2101"/>
    <s v="Complete"/>
    <s v=""/>
    <s v="C6703359"/>
    <s v="BIG C - HA LONG"/>
    <s v="MTN"/>
    <n v="1"/>
    <x v="2"/>
    <x v="1"/>
  </r>
  <r>
    <n v="1368.0039999999999"/>
    <s v="VND"/>
    <s v=""/>
    <s v=""/>
    <s v="2900006150"/>
    <s v=""/>
    <s v="V01H010001"/>
    <s v="2101"/>
    <s v="Complete"/>
    <s v=""/>
    <s v="C6703358"/>
    <s v="BIG C - HO GUOM"/>
    <s v="MTN"/>
    <n v="8"/>
    <x v="2"/>
    <x v="1"/>
  </r>
  <r>
    <n v="689.99900000000002"/>
    <s v="VND"/>
    <s v=""/>
    <s v=""/>
    <s v="2900006150"/>
    <s v=""/>
    <s v="V01H010001"/>
    <s v="2101"/>
    <s v="Complete"/>
    <s v=""/>
    <s v="C6703358"/>
    <s v="BIG C - HO GUOM"/>
    <s v="MTN"/>
    <n v="2"/>
    <x v="2"/>
    <x v="1"/>
  </r>
  <r>
    <n v="689.99900000000002"/>
    <s v="VND"/>
    <s v=""/>
    <s v=""/>
    <s v="2900006150"/>
    <s v=""/>
    <s v="V01H010001"/>
    <s v="2101"/>
    <s v="Complete"/>
    <s v=""/>
    <s v="C6703358"/>
    <s v="BIG C - HO GUOM"/>
    <s v="MTN"/>
    <n v="2"/>
    <x v="2"/>
    <x v="1"/>
  </r>
  <r>
    <n v="855.00300000000004"/>
    <s v="VND"/>
    <s v=""/>
    <s v=""/>
    <s v="2900006149"/>
    <s v=""/>
    <s v="V01H010001"/>
    <s v="2101"/>
    <s v="Complete"/>
    <s v=""/>
    <s v="C6703362"/>
    <s v="BIG C - LE TRONG TAN"/>
    <s v="MTN"/>
    <n v="5"/>
    <x v="2"/>
    <x v="1"/>
  </r>
  <r>
    <n v="1034.998"/>
    <s v="VND"/>
    <s v=""/>
    <s v=""/>
    <s v="2900006149"/>
    <s v=""/>
    <s v="V01H010001"/>
    <s v="2101"/>
    <s v="Complete"/>
    <s v=""/>
    <s v="C6703362"/>
    <s v="BIG C - LE TRONG TAN"/>
    <s v="MTN"/>
    <n v="3"/>
    <x v="2"/>
    <x v="1"/>
  </r>
  <r>
    <n v="1539.0039999999999"/>
    <s v="VND"/>
    <s v=""/>
    <s v=""/>
    <s v="2900006148"/>
    <s v=""/>
    <s v="V01H010001"/>
    <s v="2101"/>
    <s v="Complete"/>
    <s v=""/>
    <s v="C6703336"/>
    <s v="BIG C - MY THO"/>
    <s v="MTS"/>
    <n v="9"/>
    <x v="0"/>
    <x v="0"/>
  </r>
  <r>
    <n v="689.99900000000002"/>
    <s v="VND"/>
    <s v=""/>
    <s v=""/>
    <s v="2900006148"/>
    <s v=""/>
    <s v="V01H010001"/>
    <s v="2101"/>
    <s v="Complete"/>
    <s v=""/>
    <s v="C6703336"/>
    <s v="BIG C - MY THO"/>
    <s v="MTS"/>
    <n v="2"/>
    <x v="0"/>
    <x v="0"/>
  </r>
  <r>
    <n v="345"/>
    <s v="VND"/>
    <s v=""/>
    <s v=""/>
    <s v="2900006148"/>
    <s v=""/>
    <s v="V01H010001"/>
    <s v="2101"/>
    <s v="Complete"/>
    <s v=""/>
    <s v="C6703336"/>
    <s v="BIG C - MY THO"/>
    <s v="MTS"/>
    <n v="1"/>
    <x v="0"/>
    <x v="0"/>
  </r>
  <r>
    <n v="855.00199999999995"/>
    <s v="VND"/>
    <s v=""/>
    <s v=""/>
    <s v="2900006147"/>
    <s v=""/>
    <s v="V01H010001"/>
    <s v="2101"/>
    <s v="Complete"/>
    <s v=""/>
    <s v="C6703336"/>
    <s v="BIG C - MY THO"/>
    <s v="MTS"/>
    <n v="5"/>
    <x v="0"/>
    <x v="0"/>
  </r>
  <r>
    <n v="345"/>
    <s v="VND"/>
    <s v=""/>
    <s v=""/>
    <s v="2900006147"/>
    <s v=""/>
    <s v="V01H010001"/>
    <s v="2101"/>
    <s v="Complete"/>
    <s v=""/>
    <s v="C6703336"/>
    <s v="BIG C - MY THO"/>
    <s v="MTS"/>
    <n v="1"/>
    <x v="0"/>
    <x v="0"/>
  </r>
  <r>
    <n v="6583.518"/>
    <s v="VND"/>
    <s v=""/>
    <s v=""/>
    <s v="2900006137"/>
    <s v=""/>
    <s v="V01H010001"/>
    <s v="2101"/>
    <s v="Complete"/>
    <s v="MTS"/>
    <s v="C6703153"/>
    <s v=""/>
    <s v=""/>
    <n v="50"/>
    <x v="0"/>
    <x v="0"/>
  </r>
  <r>
    <n v="469.20100000000002"/>
    <s v="VND"/>
    <s v=""/>
    <s v=""/>
    <s v="2900006137"/>
    <s v=""/>
    <s v="V01H010001"/>
    <s v="2101"/>
    <s v="Complete"/>
    <s v="MTS"/>
    <s v="C6703153"/>
    <s v=""/>
    <s v=""/>
    <n v="2"/>
    <x v="0"/>
    <x v="0"/>
  </r>
  <r>
    <n v="660"/>
    <s v="VND"/>
    <s v=""/>
    <s v=""/>
    <s v="2900006137"/>
    <s v=""/>
    <s v="V01H010001"/>
    <s v="2101"/>
    <s v="Complete"/>
    <s v="MTS"/>
    <s v="C6703153"/>
    <s v=""/>
    <s v=""/>
    <n v="2"/>
    <x v="0"/>
    <x v="0"/>
  </r>
  <r>
    <n v="1173.002"/>
    <s v="VND"/>
    <s v=""/>
    <s v=""/>
    <s v="2900006137"/>
    <s v=""/>
    <s v="V01H010001"/>
    <s v="2101"/>
    <s v="Complete"/>
    <s v="MTS"/>
    <s v="C6703153"/>
    <s v=""/>
    <s v=""/>
    <n v="5"/>
    <x v="0"/>
    <x v="0"/>
  </r>
  <r>
    <n v="1580.0440000000001"/>
    <s v="VND"/>
    <s v=""/>
    <s v=""/>
    <s v="2900006138"/>
    <s v=""/>
    <s v="V01H010001"/>
    <s v="2101"/>
    <s v="Complete"/>
    <s v="MTS"/>
    <s v="C6703157"/>
    <s v=""/>
    <s v=""/>
    <n v="12"/>
    <x v="0"/>
    <x v="0"/>
  </r>
  <r>
    <n v="330"/>
    <s v="VND"/>
    <s v=""/>
    <s v=""/>
    <s v="2900006138"/>
    <s v=""/>
    <s v="V01H010001"/>
    <s v="2101"/>
    <s v="Complete"/>
    <s v="MTS"/>
    <s v="C6703157"/>
    <s v=""/>
    <s v=""/>
    <n v="1"/>
    <x v="0"/>
    <x v="0"/>
  </r>
  <r>
    <n v="330"/>
    <s v="VND"/>
    <s v=""/>
    <s v=""/>
    <s v="2900006138"/>
    <s v=""/>
    <s v="V01H010001"/>
    <s v="2101"/>
    <s v="Complete"/>
    <s v="MTS"/>
    <s v="C6703157"/>
    <s v=""/>
    <s v=""/>
    <n v="1"/>
    <x v="0"/>
    <x v="0"/>
  </r>
  <r>
    <n v="1173.002"/>
    <s v="VND"/>
    <s v=""/>
    <s v=""/>
    <s v="2900006138"/>
    <s v=""/>
    <s v="V01H010001"/>
    <s v="2101"/>
    <s v="Complete"/>
    <s v="MTS"/>
    <s v="C6703157"/>
    <s v=""/>
    <s v=""/>
    <n v="5"/>
    <x v="0"/>
    <x v="0"/>
  </r>
  <r>
    <n v="660"/>
    <s v="VND"/>
    <s v=""/>
    <s v=""/>
    <s v="2900006138"/>
    <s v=""/>
    <s v="V01H010001"/>
    <s v="2101"/>
    <s v="Complete"/>
    <s v="MTS"/>
    <s v="C6703157"/>
    <s v=""/>
    <s v=""/>
    <n v="2"/>
    <x v="0"/>
    <x v="0"/>
  </r>
  <r>
    <n v="5266.8149999999996"/>
    <s v="VND"/>
    <s v=""/>
    <s v=""/>
    <s v="2900006140"/>
    <s v=""/>
    <s v="V01H010001"/>
    <s v="2101"/>
    <s v="Complete"/>
    <s v="MTS"/>
    <s v="C6703150"/>
    <s v=""/>
    <s v=""/>
    <n v="40"/>
    <x v="0"/>
    <x v="0"/>
  </r>
  <r>
    <n v="660"/>
    <s v="VND"/>
    <s v=""/>
    <s v=""/>
    <s v="2900006140"/>
    <s v=""/>
    <s v="V01H010001"/>
    <s v="2101"/>
    <s v="Complete"/>
    <s v="MTS"/>
    <s v="C6703150"/>
    <s v=""/>
    <s v=""/>
    <n v="2"/>
    <x v="0"/>
    <x v="0"/>
  </r>
  <r>
    <n v="11730.014999999999"/>
    <s v="VND"/>
    <s v=""/>
    <s v=""/>
    <s v="2900006140"/>
    <s v=""/>
    <s v="V01H010001"/>
    <s v="2101"/>
    <s v="Complete"/>
    <s v="MTS"/>
    <s v="C6703150"/>
    <s v=""/>
    <s v=""/>
    <n v="50"/>
    <x v="0"/>
    <x v="0"/>
  </r>
  <r>
    <n v="660"/>
    <s v="VND"/>
    <s v=""/>
    <s v=""/>
    <s v="2900006140"/>
    <s v=""/>
    <s v="V01H010001"/>
    <s v="2101"/>
    <s v="Complete"/>
    <s v="MTS"/>
    <s v="C6703150"/>
    <s v=""/>
    <s v=""/>
    <n v="2"/>
    <x v="0"/>
    <x v="0"/>
  </r>
  <r>
    <n v="6072"/>
    <s v="VND"/>
    <s v=""/>
    <s v=""/>
    <s v="2900006188"/>
    <s v=""/>
    <s v="V01H030001"/>
    <s v="2103"/>
    <s v="Complete"/>
    <s v=""/>
    <s v="C6709149"/>
    <s v=""/>
    <s v=""/>
    <n v="20"/>
    <x v="4"/>
    <x v="1"/>
  </r>
  <r>
    <n v="25806"/>
    <s v="VND"/>
    <s v=""/>
    <s v=""/>
    <s v="2900006188"/>
    <s v=""/>
    <s v="V01H030001"/>
    <s v="2103"/>
    <s v="Complete"/>
    <s v=""/>
    <s v="C6709149"/>
    <s v=""/>
    <s v=""/>
    <n v="100"/>
    <x v="4"/>
    <x v="1"/>
  </r>
  <r>
    <n v="30967.200000000001"/>
    <s v="VND"/>
    <s v=""/>
    <s v=""/>
    <s v="2900006188"/>
    <s v=""/>
    <s v="V01H030001"/>
    <s v="2103"/>
    <s v="Complete"/>
    <s v=""/>
    <s v="C6709149"/>
    <s v=""/>
    <s v=""/>
    <n v="120"/>
    <x v="4"/>
    <x v="1"/>
  </r>
  <r>
    <n v="10322.4"/>
    <s v="VND"/>
    <s v=""/>
    <s v=""/>
    <s v="2900006188"/>
    <s v=""/>
    <s v="V01H030001"/>
    <s v="2103"/>
    <s v="Complete"/>
    <s v=""/>
    <s v="C6709149"/>
    <s v=""/>
    <s v=""/>
    <n v="50"/>
    <x v="4"/>
    <x v="1"/>
  </r>
  <r>
    <n v="5045.04"/>
    <s v="VND"/>
    <s v=""/>
    <s v=""/>
    <s v="2900006188"/>
    <s v=""/>
    <s v="V01H030001"/>
    <s v="2103"/>
    <s v="Complete"/>
    <s v=""/>
    <s v="C6709149"/>
    <s v=""/>
    <s v=""/>
    <n v="20"/>
    <x v="4"/>
    <x v="1"/>
  </r>
  <r>
    <n v="1316.703"/>
    <s v="VND"/>
    <s v=""/>
    <s v=""/>
    <s v="2900006142"/>
    <s v=""/>
    <s v="V01H010001"/>
    <s v="2101"/>
    <s v="Complete"/>
    <s v="MTS"/>
    <s v="C6703158"/>
    <s v=""/>
    <s v=""/>
    <n v="10"/>
    <x v="0"/>
    <x v="0"/>
  </r>
  <r>
    <n v="1876.8030000000001"/>
    <s v="VND"/>
    <s v=""/>
    <s v=""/>
    <s v="2900006142"/>
    <s v=""/>
    <s v="V01H010001"/>
    <s v="2101"/>
    <s v="Complete"/>
    <s v="MTS"/>
    <s v="C6703158"/>
    <s v=""/>
    <s v=""/>
    <n v="8"/>
    <x v="0"/>
    <x v="0"/>
  </r>
  <r>
    <n v="660"/>
    <s v="VND"/>
    <s v=""/>
    <s v=""/>
    <s v="2900006142"/>
    <s v=""/>
    <s v="V01H010001"/>
    <s v="2101"/>
    <s v="Complete"/>
    <s v="MTS"/>
    <s v="C6703158"/>
    <s v=""/>
    <s v=""/>
    <n v="2"/>
    <x v="0"/>
    <x v="0"/>
  </r>
  <r>
    <n v="45864.06"/>
    <s v="VND"/>
    <s v=""/>
    <s v=""/>
    <s v="2900006191"/>
    <s v=""/>
    <s v="V01H010001"/>
    <s v="2101"/>
    <s v="Complete"/>
    <s v=""/>
    <s v="C6703148"/>
    <s v=""/>
    <s v=""/>
    <n v="300"/>
    <x v="4"/>
    <x v="2"/>
  </r>
  <r>
    <n v="20420.400000000001"/>
    <s v="VND"/>
    <s v=""/>
    <s v=""/>
    <s v="2900006191"/>
    <s v=""/>
    <s v="V01H010001"/>
    <s v="2101"/>
    <s v="Complete"/>
    <s v=""/>
    <s v="C6703148"/>
    <s v=""/>
    <s v=""/>
    <n v="100"/>
    <x v="4"/>
    <x v="2"/>
  </r>
  <r>
    <n v="76576.5"/>
    <s v="VND"/>
    <s v=""/>
    <s v=""/>
    <s v="2900006191"/>
    <s v=""/>
    <s v="V01H010001"/>
    <s v="2101"/>
    <s v="Complete"/>
    <s v=""/>
    <s v="C6703148"/>
    <s v=""/>
    <s v=""/>
    <n v="300"/>
    <x v="4"/>
    <x v="2"/>
  </r>
  <r>
    <n v="51051"/>
    <s v="VND"/>
    <s v=""/>
    <s v=""/>
    <s v="2900006191"/>
    <s v=""/>
    <s v="V01H010001"/>
    <s v="2101"/>
    <s v="Complete"/>
    <s v=""/>
    <s v="C6703148"/>
    <s v=""/>
    <s v=""/>
    <n v="200"/>
    <x v="4"/>
    <x v="2"/>
  </r>
  <r>
    <n v="11612.7"/>
    <s v="VND"/>
    <s v=""/>
    <s v=""/>
    <s v="2900006146"/>
    <s v=""/>
    <s v="V01H030001"/>
    <s v="2103"/>
    <s v="Complete"/>
    <s v=""/>
    <s v="C6709149"/>
    <s v=""/>
    <s v=""/>
    <n v="45"/>
    <x v="4"/>
    <x v="1"/>
  </r>
  <r>
    <n v="395.01100000000002"/>
    <s v="VND"/>
    <s v=""/>
    <s v=""/>
    <s v="2900006208"/>
    <s v=""/>
    <s v="V01H010001"/>
    <s v="2101"/>
    <s v="Complete"/>
    <s v="MTS"/>
    <s v="C6703155"/>
    <s v=""/>
    <s v=""/>
    <n v="3"/>
    <x v="1"/>
    <x v="0"/>
  </r>
  <r>
    <n v="3300"/>
    <s v="VND"/>
    <s v=""/>
    <s v=""/>
    <s v="2900006208"/>
    <s v=""/>
    <s v="V01H010001"/>
    <s v="2101"/>
    <s v="Complete"/>
    <s v="MTS"/>
    <s v="C6703155"/>
    <s v=""/>
    <s v=""/>
    <n v="10"/>
    <x v="1"/>
    <x v="0"/>
  </r>
  <r>
    <n v="3300"/>
    <s v="VND"/>
    <s v=""/>
    <s v=""/>
    <s v="2900006208"/>
    <s v=""/>
    <s v="V01H010001"/>
    <s v="2101"/>
    <s v="Complete"/>
    <s v="MTS"/>
    <s v="C6703155"/>
    <s v=""/>
    <s v=""/>
    <n v="10"/>
    <x v="1"/>
    <x v="0"/>
  </r>
  <r>
    <n v="1650"/>
    <s v="VND"/>
    <s v=""/>
    <s v=""/>
    <s v="2900006208"/>
    <s v=""/>
    <s v="V01H010001"/>
    <s v="2101"/>
    <s v="Complete"/>
    <s v="MTS"/>
    <s v="C6703155"/>
    <s v=""/>
    <s v=""/>
    <n v="5"/>
    <x v="1"/>
    <x v="0"/>
  </r>
  <r>
    <n v="18699.999"/>
    <s v="VND"/>
    <s v=""/>
    <s v=""/>
    <s v="2900006262"/>
    <s v=""/>
    <s v="V01H010001"/>
    <s v="2101"/>
    <s v="Complete"/>
    <s v="MTS"/>
    <s v="C6703156"/>
    <s v=""/>
    <s v=""/>
    <n v="50"/>
    <x v="1"/>
    <x v="0"/>
  </r>
  <r>
    <n v="703.80100000000004"/>
    <s v="VND"/>
    <s v=""/>
    <s v=""/>
    <s v="2900006262"/>
    <s v=""/>
    <s v="V01H010001"/>
    <s v="2101"/>
    <s v="Complete"/>
    <s v="MTS"/>
    <s v="C6703156"/>
    <s v=""/>
    <s v=""/>
    <n v="3"/>
    <x v="1"/>
    <x v="0"/>
  </r>
  <r>
    <n v="330"/>
    <s v="VND"/>
    <s v=""/>
    <s v=""/>
    <s v="2900006262"/>
    <s v=""/>
    <s v="V01H010001"/>
    <s v="2101"/>
    <s v="Complete"/>
    <s v="MTS"/>
    <s v="C6703156"/>
    <s v=""/>
    <s v=""/>
    <n v="1"/>
    <x v="1"/>
    <x v="0"/>
  </r>
  <r>
    <n v="1173.002"/>
    <s v="VND"/>
    <s v=""/>
    <s v=""/>
    <s v="2900006262"/>
    <s v=""/>
    <s v="V01H010001"/>
    <s v="2101"/>
    <s v="Complete"/>
    <s v="MTS"/>
    <s v="C6703156"/>
    <s v=""/>
    <s v=""/>
    <n v="5"/>
    <x v="1"/>
    <x v="0"/>
  </r>
  <r>
    <n v="1650"/>
    <s v="VND"/>
    <s v=""/>
    <s v=""/>
    <s v="2900006262"/>
    <s v=""/>
    <s v="V01H010001"/>
    <s v="2101"/>
    <s v="Complete"/>
    <s v="MTS"/>
    <s v="C6703156"/>
    <s v=""/>
    <s v=""/>
    <n v="5"/>
    <x v="1"/>
    <x v="0"/>
  </r>
  <r>
    <n v="1368.0039999999999"/>
    <s v="VND"/>
    <s v=""/>
    <s v=""/>
    <s v="2900006263"/>
    <s v=""/>
    <s v="V01H010001"/>
    <s v="2101"/>
    <s v="Complete"/>
    <s v=""/>
    <s v="C6703330"/>
    <s v="BIG C - NGUYEN THI THAP"/>
    <s v="MTS"/>
    <n v="8"/>
    <x v="1"/>
    <x v="0"/>
  </r>
  <r>
    <n v="1173.002"/>
    <s v="VND"/>
    <s v=""/>
    <s v=""/>
    <s v="2900006263"/>
    <s v=""/>
    <s v="V01H010001"/>
    <s v="2101"/>
    <s v="Complete"/>
    <s v=""/>
    <s v="C6703330"/>
    <s v="BIG C - NGUYEN THI THAP"/>
    <s v="MTS"/>
    <n v="3"/>
    <x v="1"/>
    <x v="0"/>
  </r>
  <r>
    <n v="1876.8030000000001"/>
    <s v="VND"/>
    <s v=""/>
    <s v=""/>
    <s v="2900006263"/>
    <s v=""/>
    <s v="V01H010001"/>
    <s v="2101"/>
    <s v="Complete"/>
    <s v=""/>
    <s v="C6703330"/>
    <s v="BIG C - NGUYEN THI THAP"/>
    <s v="MTS"/>
    <n v="8"/>
    <x v="1"/>
    <x v="0"/>
  </r>
  <r>
    <n v="1379.998"/>
    <s v="VND"/>
    <s v=""/>
    <s v=""/>
    <s v="2900006263"/>
    <s v=""/>
    <s v="V01H010001"/>
    <s v="2101"/>
    <s v="Complete"/>
    <s v=""/>
    <s v="C6703330"/>
    <s v="BIG C - NGUYEN THI THAP"/>
    <s v="MTS"/>
    <n v="4"/>
    <x v="1"/>
    <x v="0"/>
  </r>
  <r>
    <n v="689.99900000000002"/>
    <s v="VND"/>
    <s v=""/>
    <s v=""/>
    <s v="2900006263"/>
    <s v=""/>
    <s v="V01H010001"/>
    <s v="2101"/>
    <s v="Complete"/>
    <s v=""/>
    <s v="C6703330"/>
    <s v="BIG C - NGUYEN THI THAP"/>
    <s v="MTS"/>
    <n v="2"/>
    <x v="1"/>
    <x v="0"/>
  </r>
  <r>
    <n v="855.00300000000004"/>
    <s v="VND"/>
    <s v=""/>
    <s v=""/>
    <s v="2900006265"/>
    <s v=""/>
    <s v="V01H010001"/>
    <s v="2101"/>
    <s v="Complete"/>
    <s v=""/>
    <s v="C6703330"/>
    <s v="BIG C - NGUYEN THI THAP"/>
    <s v="MTS"/>
    <n v="5"/>
    <x v="1"/>
    <x v="0"/>
  </r>
  <r>
    <n v="1173.002"/>
    <s v="VND"/>
    <s v=""/>
    <s v=""/>
    <s v="2900006265"/>
    <s v=""/>
    <s v="V01H010001"/>
    <s v="2101"/>
    <s v="Complete"/>
    <s v=""/>
    <s v="C6703330"/>
    <s v="BIG C - NGUYEN THI THAP"/>
    <s v="MTS"/>
    <n v="5"/>
    <x v="1"/>
    <x v="0"/>
  </r>
  <r>
    <n v="1724.9970000000001"/>
    <s v="VND"/>
    <s v=""/>
    <s v=""/>
    <s v="2900006265"/>
    <s v=""/>
    <s v="V01H010001"/>
    <s v="2101"/>
    <s v="Complete"/>
    <s v=""/>
    <s v="C6703330"/>
    <s v="BIG C - NGUYEN THI THAP"/>
    <s v="MTS"/>
    <n v="5"/>
    <x v="1"/>
    <x v="0"/>
  </r>
  <r>
    <n v="1368.0039999999999"/>
    <s v="VND"/>
    <s v=""/>
    <s v=""/>
    <s v="2900006264"/>
    <s v=""/>
    <s v="V01H010001"/>
    <s v="2101"/>
    <s v="Complete"/>
    <s v=""/>
    <s v="C6703331"/>
    <s v="BIG C - THAO DIEN"/>
    <s v="MTS"/>
    <n v="8"/>
    <x v="0"/>
    <x v="0"/>
  </r>
  <r>
    <n v="782.00099999999998"/>
    <s v="VND"/>
    <s v=""/>
    <s v=""/>
    <s v="2900006264"/>
    <s v=""/>
    <s v="V01H010001"/>
    <s v="2101"/>
    <s v="Complete"/>
    <s v=""/>
    <s v="C6703331"/>
    <s v="BIG C - THAO DIEN"/>
    <s v="MTS"/>
    <n v="2"/>
    <x v="0"/>
    <x v="0"/>
  </r>
  <r>
    <n v="1876.8019999999999"/>
    <s v="VND"/>
    <s v=""/>
    <s v=""/>
    <s v="2900006264"/>
    <s v=""/>
    <s v="V01H010001"/>
    <s v="2101"/>
    <s v="Complete"/>
    <s v=""/>
    <s v="C6703331"/>
    <s v="BIG C - THAO DIEN"/>
    <s v="MTS"/>
    <n v="8"/>
    <x v="0"/>
    <x v="0"/>
  </r>
  <r>
    <n v="345"/>
    <s v="VND"/>
    <s v=""/>
    <s v=""/>
    <s v="2900006264"/>
    <s v=""/>
    <s v="V01H010001"/>
    <s v="2101"/>
    <s v="Complete"/>
    <s v=""/>
    <s v="C6703331"/>
    <s v="BIG C - THAO DIEN"/>
    <s v="MTS"/>
    <n v="1"/>
    <x v="0"/>
    <x v="0"/>
  </r>
  <r>
    <n v="1379.998"/>
    <s v="VND"/>
    <s v=""/>
    <s v=""/>
    <s v="2900006264"/>
    <s v=""/>
    <s v="V01H010001"/>
    <s v="2101"/>
    <s v="Complete"/>
    <s v=""/>
    <s v="C6703331"/>
    <s v="BIG C - THAO DIEN"/>
    <s v="MTS"/>
    <n v="4"/>
    <x v="0"/>
    <x v="0"/>
  </r>
  <r>
    <n v="2565.0079999999998"/>
    <s v="VND"/>
    <s v=""/>
    <s v=""/>
    <s v="2900006266"/>
    <s v=""/>
    <s v="V01H010001"/>
    <s v="2101"/>
    <s v="Complete"/>
    <s v=""/>
    <s v="C6703325"/>
    <s v="BIG C - PHU THANH"/>
    <s v="MTS"/>
    <n v="15"/>
    <x v="0"/>
    <x v="0"/>
  </r>
  <r>
    <n v="1955.0029999999999"/>
    <s v="VND"/>
    <s v=""/>
    <s v=""/>
    <s v="2900006266"/>
    <s v=""/>
    <s v="V01H010001"/>
    <s v="2101"/>
    <s v="Complete"/>
    <s v=""/>
    <s v="C6703325"/>
    <s v="BIG C - PHU THANH"/>
    <s v="MTS"/>
    <n v="5"/>
    <x v="0"/>
    <x v="0"/>
  </r>
  <r>
    <n v="234.6"/>
    <s v="VND"/>
    <s v=""/>
    <s v=""/>
    <s v="2900006266"/>
    <s v=""/>
    <s v="V01H010001"/>
    <s v="2101"/>
    <s v="Complete"/>
    <s v=""/>
    <s v="C6703325"/>
    <s v="BIG C - PHU THANH"/>
    <s v="MTS"/>
    <n v="1"/>
    <x v="0"/>
    <x v="0"/>
  </r>
  <r>
    <n v="689.99900000000002"/>
    <s v="VND"/>
    <s v=""/>
    <s v=""/>
    <s v="2900006266"/>
    <s v=""/>
    <s v="V01H010001"/>
    <s v="2101"/>
    <s v="Complete"/>
    <s v=""/>
    <s v="C6703325"/>
    <s v="BIG C - PHU THANH"/>
    <s v="MTS"/>
    <n v="2"/>
    <x v="0"/>
    <x v="0"/>
  </r>
  <r>
    <n v="689.99900000000002"/>
    <s v="VND"/>
    <s v=""/>
    <s v=""/>
    <s v="2900006266"/>
    <s v=""/>
    <s v="V01H010001"/>
    <s v="2101"/>
    <s v="Complete"/>
    <s v=""/>
    <s v="C6703325"/>
    <s v="BIG C - PHU THANH"/>
    <s v="MTS"/>
    <n v="2"/>
    <x v="0"/>
    <x v="0"/>
  </r>
  <r>
    <n v="4959.0140000000001"/>
    <s v="VND"/>
    <s v=""/>
    <s v=""/>
    <s v="2900006267"/>
    <s v=""/>
    <s v="V01H010001"/>
    <s v="2101"/>
    <s v="Complete"/>
    <s v=""/>
    <s v="C6703320"/>
    <s v="BIG C - AN LAC"/>
    <s v="MTS"/>
    <n v="29"/>
    <x v="0"/>
    <x v="0"/>
  </r>
  <r>
    <n v="1955.0029999999999"/>
    <s v="VND"/>
    <s v=""/>
    <s v=""/>
    <s v="2900006267"/>
    <s v=""/>
    <s v="V01H010001"/>
    <s v="2101"/>
    <s v="Complete"/>
    <s v=""/>
    <s v="C6703320"/>
    <s v="BIG C - AN LAC"/>
    <s v="MTS"/>
    <n v="5"/>
    <x v="0"/>
    <x v="0"/>
  </r>
  <r>
    <n v="3284.404"/>
    <s v="VND"/>
    <s v=""/>
    <s v=""/>
    <s v="2900006267"/>
    <s v=""/>
    <s v="V01H010001"/>
    <s v="2101"/>
    <s v="Complete"/>
    <s v=""/>
    <s v="C6703320"/>
    <s v="BIG C - AN LAC"/>
    <s v="MTS"/>
    <n v="14"/>
    <x v="0"/>
    <x v="0"/>
  </r>
  <r>
    <n v="689.99900000000002"/>
    <s v="VND"/>
    <s v=""/>
    <s v=""/>
    <s v="2900006267"/>
    <s v=""/>
    <s v="V01H010001"/>
    <s v="2101"/>
    <s v="Complete"/>
    <s v=""/>
    <s v="C6703320"/>
    <s v="BIG C - AN LAC"/>
    <s v="MTS"/>
    <n v="2"/>
    <x v="0"/>
    <x v="0"/>
  </r>
  <r>
    <n v="2069.998"/>
    <s v="VND"/>
    <s v=""/>
    <s v=""/>
    <s v="2900006267"/>
    <s v=""/>
    <s v="V01H010001"/>
    <s v="2101"/>
    <s v="Complete"/>
    <s v=""/>
    <s v="C6703320"/>
    <s v="BIG C - AN LAC"/>
    <s v="MTS"/>
    <n v="6"/>
    <x v="0"/>
    <x v="0"/>
  </r>
  <r>
    <n v="345"/>
    <s v="VND"/>
    <s v=""/>
    <s v=""/>
    <s v="2900006267"/>
    <s v=""/>
    <s v="V01H010001"/>
    <s v="2101"/>
    <s v="Complete"/>
    <s v=""/>
    <s v="C6703320"/>
    <s v="BIG C - AN LAC"/>
    <s v="MTS"/>
    <n v="1"/>
    <x v="0"/>
    <x v="0"/>
  </r>
  <r>
    <n v="513.00199999999995"/>
    <s v="VND"/>
    <s v=""/>
    <s v=""/>
    <s v="2900006268"/>
    <s v=""/>
    <s v="V01H010001"/>
    <s v="2101"/>
    <s v="Complete"/>
    <s v=""/>
    <s v="C6703321"/>
    <s v="BIG C - MIEN DONG"/>
    <s v="MTS"/>
    <n v="3"/>
    <x v="1"/>
    <x v="0"/>
  </r>
  <r>
    <n v="782.00099999999998"/>
    <s v="VND"/>
    <s v=""/>
    <s v=""/>
    <s v="2900006268"/>
    <s v=""/>
    <s v="V01H010001"/>
    <s v="2101"/>
    <s v="Complete"/>
    <s v=""/>
    <s v="C6703321"/>
    <s v="BIG C - MIEN DONG"/>
    <s v="MTS"/>
    <n v="2"/>
    <x v="1"/>
    <x v="0"/>
  </r>
  <r>
    <n v="1173.002"/>
    <s v="VND"/>
    <s v=""/>
    <s v=""/>
    <s v="2900006268"/>
    <s v=""/>
    <s v="V01H010001"/>
    <s v="2101"/>
    <s v="Complete"/>
    <s v=""/>
    <s v="C6703321"/>
    <s v="BIG C - MIEN DONG"/>
    <s v="MTS"/>
    <n v="5"/>
    <x v="1"/>
    <x v="0"/>
  </r>
  <r>
    <n v="345"/>
    <s v="VND"/>
    <s v=""/>
    <s v=""/>
    <s v="2900006268"/>
    <s v=""/>
    <s v="V01H010001"/>
    <s v="2101"/>
    <s v="Complete"/>
    <s v=""/>
    <s v="C6703321"/>
    <s v="BIG C - MIEN DONG"/>
    <s v="MTS"/>
    <n v="1"/>
    <x v="1"/>
    <x v="0"/>
  </r>
  <r>
    <n v="1034.999"/>
    <s v="VND"/>
    <s v=""/>
    <s v=""/>
    <s v="2900006268"/>
    <s v=""/>
    <s v="V01H010001"/>
    <s v="2101"/>
    <s v="Complete"/>
    <s v=""/>
    <s v="C6703321"/>
    <s v="BIG C - MIEN DONG"/>
    <s v="MTS"/>
    <n v="3"/>
    <x v="1"/>
    <x v="0"/>
  </r>
  <r>
    <n v="1724.9960000000001"/>
    <s v="VND"/>
    <s v=""/>
    <s v=""/>
    <s v="2900006268"/>
    <s v=""/>
    <s v="V01H010001"/>
    <s v="2101"/>
    <s v="Complete"/>
    <s v=""/>
    <s v="C6703321"/>
    <s v="BIG C - MIEN DONG"/>
    <s v="MTS"/>
    <n v="5"/>
    <x v="1"/>
    <x v="0"/>
  </r>
  <r>
    <n v="1710.0050000000001"/>
    <s v="VND"/>
    <s v=""/>
    <s v=""/>
    <s v="2900006269"/>
    <s v=""/>
    <s v="V01H010001"/>
    <s v="2101"/>
    <s v="Complete"/>
    <s v=""/>
    <s v="C6703323"/>
    <s v="BIG C - GO VAP"/>
    <s v="MTS"/>
    <n v="10"/>
    <x v="0"/>
    <x v="0"/>
  </r>
  <r>
    <n v="782.00099999999998"/>
    <s v="VND"/>
    <s v=""/>
    <s v=""/>
    <s v="2900006269"/>
    <s v=""/>
    <s v="V01H010001"/>
    <s v="2101"/>
    <s v="Complete"/>
    <s v=""/>
    <s v="C6703323"/>
    <s v="BIG C - GO VAP"/>
    <s v="MTS"/>
    <n v="2"/>
    <x v="0"/>
    <x v="0"/>
  </r>
  <r>
    <n v="1173.002"/>
    <s v="VND"/>
    <s v=""/>
    <s v=""/>
    <s v="2900006269"/>
    <s v=""/>
    <s v="V01H010001"/>
    <s v="2101"/>
    <s v="Complete"/>
    <s v=""/>
    <s v="C6703323"/>
    <s v="BIG C - GO VAP"/>
    <s v="MTS"/>
    <n v="5"/>
    <x v="0"/>
    <x v="0"/>
  </r>
  <r>
    <n v="345"/>
    <s v="VND"/>
    <s v=""/>
    <s v=""/>
    <s v="2900006269"/>
    <s v=""/>
    <s v="V01H010001"/>
    <s v="2101"/>
    <s v="Complete"/>
    <s v=""/>
    <s v="C6703323"/>
    <s v="BIG C - GO VAP"/>
    <s v="MTS"/>
    <n v="1"/>
    <x v="0"/>
    <x v="0"/>
  </r>
  <r>
    <n v="2414.9969999999998"/>
    <s v="VND"/>
    <s v=""/>
    <s v=""/>
    <s v="2900006269"/>
    <s v=""/>
    <s v="V01H010001"/>
    <s v="2101"/>
    <s v="Complete"/>
    <s v=""/>
    <s v="C6703323"/>
    <s v="BIG C - GO VAP"/>
    <s v="MTS"/>
    <n v="7"/>
    <x v="0"/>
    <x v="0"/>
  </r>
  <r>
    <n v="689.99900000000002"/>
    <s v="VND"/>
    <s v=""/>
    <s v=""/>
    <s v="2900006269"/>
    <s v=""/>
    <s v="V01H010001"/>
    <s v="2101"/>
    <s v="Complete"/>
    <s v=""/>
    <s v="C6703323"/>
    <s v="BIG C - GO VAP"/>
    <s v="MTS"/>
    <n v="2"/>
    <x v="0"/>
    <x v="0"/>
  </r>
  <r>
    <n v="1710.0050000000001"/>
    <s v="VND"/>
    <s v=""/>
    <s v=""/>
    <s v="2900006270"/>
    <s v=""/>
    <s v="V01H010001"/>
    <s v="2101"/>
    <s v="Complete"/>
    <s v=""/>
    <s v="C6703327"/>
    <s v="BIG C - TRUONG CHINH"/>
    <s v="MTS"/>
    <n v="10"/>
    <x v="1"/>
    <x v="0"/>
  </r>
  <r>
    <n v="1955.002"/>
    <s v="VND"/>
    <s v=""/>
    <s v=""/>
    <s v="2900006270"/>
    <s v=""/>
    <s v="V01H010001"/>
    <s v="2101"/>
    <s v="Complete"/>
    <s v=""/>
    <s v="C6703327"/>
    <s v="BIG C - TRUONG CHINH"/>
    <s v="MTS"/>
    <n v="5"/>
    <x v="1"/>
    <x v="0"/>
  </r>
  <r>
    <n v="1173.002"/>
    <s v="VND"/>
    <s v=""/>
    <s v=""/>
    <s v="2900006270"/>
    <s v=""/>
    <s v="V01H010001"/>
    <s v="2101"/>
    <s v="Complete"/>
    <s v=""/>
    <s v="C6703327"/>
    <s v="BIG C - TRUONG CHINH"/>
    <s v="MTS"/>
    <n v="5"/>
    <x v="1"/>
    <x v="0"/>
  </r>
  <r>
    <n v="689.99900000000002"/>
    <s v="VND"/>
    <s v=""/>
    <s v=""/>
    <s v="2900006270"/>
    <s v=""/>
    <s v="V01H010001"/>
    <s v="2101"/>
    <s v="Complete"/>
    <s v=""/>
    <s v="C6703327"/>
    <s v="BIG C - TRUONG CHINH"/>
    <s v="MTS"/>
    <n v="2"/>
    <x v="1"/>
    <x v="0"/>
  </r>
  <r>
    <n v="1034.999"/>
    <s v="VND"/>
    <s v=""/>
    <s v=""/>
    <s v="2900006270"/>
    <s v=""/>
    <s v="V01H010001"/>
    <s v="2101"/>
    <s v="Complete"/>
    <s v=""/>
    <s v="C6703327"/>
    <s v="BIG C - TRUONG CHINH"/>
    <s v="MTS"/>
    <n v="3"/>
    <x v="1"/>
    <x v="0"/>
  </r>
  <r>
    <n v="345"/>
    <s v="VND"/>
    <s v=""/>
    <s v=""/>
    <s v="2900006270"/>
    <s v=""/>
    <s v="V01H010001"/>
    <s v="2101"/>
    <s v="Complete"/>
    <s v=""/>
    <s v="C6703327"/>
    <s v="BIG C - TRUONG CHINH"/>
    <s v="MTS"/>
    <n v="1"/>
    <x v="1"/>
    <x v="0"/>
  </r>
  <r>
    <n v="1026.0029999999999"/>
    <s v="VND"/>
    <s v=""/>
    <s v=""/>
    <s v="2900006271"/>
    <s v=""/>
    <s v="V01H010001"/>
    <s v="2101"/>
    <s v="Complete"/>
    <s v=""/>
    <s v="C6703329"/>
    <s v="BIG C - AN PHU"/>
    <s v="MTS"/>
    <n v="6"/>
    <x v="0"/>
    <x v="0"/>
  </r>
  <r>
    <n v="1173.002"/>
    <s v="VND"/>
    <s v=""/>
    <s v=""/>
    <s v="2900006271"/>
    <s v=""/>
    <s v="V01H010001"/>
    <s v="2101"/>
    <s v="Complete"/>
    <s v=""/>
    <s v="C6703329"/>
    <s v="BIG C - AN PHU"/>
    <s v="MTS"/>
    <n v="3"/>
    <x v="0"/>
    <x v="0"/>
  </r>
  <r>
    <n v="2346.0030000000002"/>
    <s v="VND"/>
    <s v=""/>
    <s v=""/>
    <s v="2900006271"/>
    <s v=""/>
    <s v="V01H010001"/>
    <s v="2101"/>
    <s v="Complete"/>
    <s v=""/>
    <s v="C6703329"/>
    <s v="BIG C - AN PHU"/>
    <s v="MTS"/>
    <n v="10"/>
    <x v="0"/>
    <x v="0"/>
  </r>
  <r>
    <n v="345"/>
    <s v="VND"/>
    <s v=""/>
    <s v=""/>
    <s v="2900006271"/>
    <s v=""/>
    <s v="V01H010001"/>
    <s v="2101"/>
    <s v="Complete"/>
    <s v=""/>
    <s v="C6703329"/>
    <s v="BIG C - AN PHU"/>
    <s v="MTS"/>
    <n v="1"/>
    <x v="0"/>
    <x v="0"/>
  </r>
  <r>
    <n v="689.99900000000002"/>
    <s v="VND"/>
    <s v=""/>
    <s v=""/>
    <s v="2900006271"/>
    <s v=""/>
    <s v="V01H010001"/>
    <s v="2101"/>
    <s v="Complete"/>
    <s v=""/>
    <s v="C6703329"/>
    <s v="BIG C - AN PHU"/>
    <s v="MTS"/>
    <n v="2"/>
    <x v="0"/>
    <x v="0"/>
  </r>
  <r>
    <n v="1379.998"/>
    <s v="VND"/>
    <s v=""/>
    <s v=""/>
    <s v="2900006271"/>
    <s v=""/>
    <s v="V01H010001"/>
    <s v="2101"/>
    <s v="Complete"/>
    <s v=""/>
    <s v="C6703329"/>
    <s v="BIG C - AN PHU"/>
    <s v="MTS"/>
    <n v="4"/>
    <x v="0"/>
    <x v="0"/>
  </r>
  <r>
    <n v="107016.14"/>
    <s v="VND"/>
    <s v=""/>
    <s v=""/>
    <s v="2900006210"/>
    <s v=""/>
    <s v="V01H010001"/>
    <s v="2101"/>
    <s v="Complete"/>
    <s v=""/>
    <s v="C6703148"/>
    <s v=""/>
    <s v=""/>
    <n v="700"/>
    <x v="4"/>
    <x v="2"/>
  </r>
  <r>
    <n v="14294.28"/>
    <s v="VND"/>
    <s v=""/>
    <s v=""/>
    <s v="2900006210"/>
    <s v=""/>
    <s v="V01H010001"/>
    <s v="2101"/>
    <s v="Complete"/>
    <s v=""/>
    <s v="C6703148"/>
    <s v=""/>
    <s v=""/>
    <n v="70"/>
    <x v="4"/>
    <x v="2"/>
  </r>
  <r>
    <n v="6583.5190000000002"/>
    <s v="VND"/>
    <s v=""/>
    <s v=""/>
    <s v="2900006273"/>
    <s v=""/>
    <s v="V01H010001"/>
    <s v="2101"/>
    <s v="Complete"/>
    <s v="MTS"/>
    <s v="C6703152"/>
    <s v=""/>
    <s v=""/>
    <n v="50"/>
    <x v="1"/>
    <x v="0"/>
  </r>
  <r>
    <n v="374"/>
    <s v="VND"/>
    <s v=""/>
    <s v=""/>
    <s v="2900006273"/>
    <s v=""/>
    <s v="V01H010001"/>
    <s v="2101"/>
    <s v="Complete"/>
    <s v="MTS"/>
    <s v="C6703152"/>
    <s v=""/>
    <s v=""/>
    <n v="1"/>
    <x v="1"/>
    <x v="0"/>
  </r>
  <r>
    <n v="703.80100000000004"/>
    <s v="VND"/>
    <s v=""/>
    <s v=""/>
    <s v="2900006273"/>
    <s v=""/>
    <s v="V01H010001"/>
    <s v="2101"/>
    <s v="Complete"/>
    <s v="MTS"/>
    <s v="C6703152"/>
    <s v=""/>
    <s v=""/>
    <n v="3"/>
    <x v="1"/>
    <x v="0"/>
  </r>
  <r>
    <n v="1710.0050000000001"/>
    <s v="VND"/>
    <s v=""/>
    <s v=""/>
    <s v="2900006291"/>
    <s v=""/>
    <s v="V01H010001"/>
    <s v="2101"/>
    <s v="Complete"/>
    <s v="MTN"/>
    <s v="C6703160"/>
    <s v=""/>
    <s v=""/>
    <n v="10"/>
    <x v="3"/>
    <x v="1"/>
  </r>
  <r>
    <n v="74800"/>
    <s v="VND"/>
    <s v=""/>
    <s v=""/>
    <s v="2900006291"/>
    <s v=""/>
    <s v="V01H010001"/>
    <s v="2101"/>
    <s v="Complete"/>
    <s v="MTN"/>
    <s v="C6703160"/>
    <s v=""/>
    <s v=""/>
    <n v="200"/>
    <x v="3"/>
    <x v="1"/>
  </r>
  <r>
    <n v="2346.0030000000002"/>
    <s v="VND"/>
    <s v=""/>
    <s v=""/>
    <s v="2900006291"/>
    <s v=""/>
    <s v="V01H010001"/>
    <s v="2101"/>
    <s v="Complete"/>
    <s v="MTN"/>
    <s v="C6703160"/>
    <s v=""/>
    <s v=""/>
    <n v="10"/>
    <x v="3"/>
    <x v="1"/>
  </r>
  <r>
    <n v="3300"/>
    <s v="VND"/>
    <s v=""/>
    <s v=""/>
    <s v="2900006291"/>
    <s v=""/>
    <s v="V01H010001"/>
    <s v="2101"/>
    <s v="Complete"/>
    <s v="MTN"/>
    <s v="C6703160"/>
    <s v=""/>
    <s v=""/>
    <n v="10"/>
    <x v="3"/>
    <x v="1"/>
  </r>
  <r>
    <n v="1650"/>
    <s v="VND"/>
    <s v=""/>
    <s v=""/>
    <s v="2900006291"/>
    <s v=""/>
    <s v="V01H010001"/>
    <s v="2101"/>
    <s v="Complete"/>
    <s v="MTN"/>
    <s v="C6703160"/>
    <s v=""/>
    <s v=""/>
    <n v="5"/>
    <x v="3"/>
    <x v="1"/>
  </r>
  <r>
    <n v="2346.0030000000002"/>
    <s v="VND"/>
    <s v=""/>
    <s v=""/>
    <s v="2900006291"/>
    <s v=""/>
    <s v="V01H010001"/>
    <s v="2101"/>
    <s v="Complete"/>
    <s v="MTN"/>
    <s v="C6703160"/>
    <s v=""/>
    <s v=""/>
    <n v="10"/>
    <x v="3"/>
    <x v="1"/>
  </r>
  <r>
    <n v="1650"/>
    <s v="VND"/>
    <s v=""/>
    <s v=""/>
    <s v="2900006291"/>
    <s v=""/>
    <s v="V01H010001"/>
    <s v="2101"/>
    <s v="Complete"/>
    <s v="MTN"/>
    <s v="C6703160"/>
    <s v=""/>
    <s v=""/>
    <n v="5"/>
    <x v="3"/>
    <x v="1"/>
  </r>
  <r>
    <n v="116396.28"/>
    <s v="VND"/>
    <s v=""/>
    <s v=""/>
    <s v="2900006272"/>
    <s v=""/>
    <s v="V01H010001"/>
    <s v="2101"/>
    <s v="Complete"/>
    <s v=""/>
    <s v="C6703148"/>
    <s v=""/>
    <s v=""/>
    <n v="570"/>
    <x v="4"/>
    <x v="2"/>
  </r>
  <r>
    <n v="60060"/>
    <s v="VND"/>
    <s v=""/>
    <s v=""/>
    <s v="2900006272"/>
    <s v=""/>
    <s v="V01H010001"/>
    <s v="2101"/>
    <s v="Complete"/>
    <s v=""/>
    <s v="C6703148"/>
    <s v=""/>
    <s v=""/>
    <n v="200"/>
    <x v="4"/>
    <x v="2"/>
  </r>
  <r>
    <n v="6126.12"/>
    <s v="VND"/>
    <s v=""/>
    <s v=""/>
    <s v="2900006209"/>
    <s v=""/>
    <s v="V01H010001"/>
    <s v="2101"/>
    <s v="Complete"/>
    <s v=""/>
    <s v="C6703148"/>
    <s v=""/>
    <s v=""/>
    <n v="30"/>
    <x v="4"/>
    <x v="2"/>
  </r>
  <r>
    <n v="46966.92"/>
    <s v="VND"/>
    <s v=""/>
    <s v=""/>
    <s v="2900006209"/>
    <s v=""/>
    <s v="V01H010001"/>
    <s v="2101"/>
    <s v="Complete"/>
    <s v=""/>
    <s v="C6703148"/>
    <s v=""/>
    <s v=""/>
    <n v="230"/>
    <x v="4"/>
    <x v="2"/>
  </r>
  <r>
    <n v="76576.5"/>
    <s v="VND"/>
    <s v=""/>
    <s v=""/>
    <s v="2900006209"/>
    <s v=""/>
    <s v="V01H010001"/>
    <s v="2101"/>
    <s v="Complete"/>
    <s v=""/>
    <s v="C6703148"/>
    <s v=""/>
    <s v=""/>
    <n v="300"/>
    <x v="4"/>
    <x v="2"/>
  </r>
  <r>
    <n v="25525.5"/>
    <s v="VND"/>
    <s v=""/>
    <s v=""/>
    <s v="2900006209"/>
    <s v=""/>
    <s v="V01H010001"/>
    <s v="2101"/>
    <s v="Complete"/>
    <s v=""/>
    <s v="C6703148"/>
    <s v=""/>
    <s v=""/>
    <n v="100"/>
    <x v="4"/>
    <x v="2"/>
  </r>
  <r>
    <n v="15015"/>
    <s v="VND"/>
    <s v=""/>
    <s v=""/>
    <s v="2900006209"/>
    <s v=""/>
    <s v="V01H010001"/>
    <s v="2101"/>
    <s v="Complete"/>
    <s v=""/>
    <s v="C6703148"/>
    <s v=""/>
    <s v=""/>
    <n v="50"/>
    <x v="4"/>
    <x v="2"/>
  </r>
  <r>
    <n v="1316.703"/>
    <s v="VND"/>
    <s v=""/>
    <s v=""/>
    <s v="2900006375"/>
    <s v=""/>
    <s v="V01H010001"/>
    <s v="2101"/>
    <s v="Complete"/>
    <s v=""/>
    <s v="C6703319"/>
    <s v="BIG C - DONG NAI"/>
    <s v="MTS"/>
    <n v="10"/>
    <x v="0"/>
    <x v="0"/>
  </r>
  <r>
    <n v="6583.5190000000002"/>
    <s v="VND"/>
    <s v=""/>
    <s v=""/>
    <s v="2900006376"/>
    <s v=""/>
    <s v="V01H010001"/>
    <s v="2101"/>
    <s v="Complete"/>
    <s v=""/>
    <s v="C6703323"/>
    <s v="BIG C - GO VAP"/>
    <s v="MTS"/>
    <n v="50"/>
    <x v="0"/>
    <x v="0"/>
  </r>
  <r>
    <n v="658.35199999999998"/>
    <s v="VND"/>
    <s v=""/>
    <s v=""/>
    <s v="2900006377"/>
    <s v=""/>
    <s v="V01H010001"/>
    <s v="2101"/>
    <s v="Complete"/>
    <s v=""/>
    <s v="C6703329"/>
    <s v="BIG C - AN PHU"/>
    <s v="MTS"/>
    <n v="5"/>
    <x v="0"/>
    <x v="0"/>
  </r>
  <r>
    <n v="1316.703"/>
    <s v="VND"/>
    <s v=""/>
    <s v=""/>
    <s v="2900006381"/>
    <s v=""/>
    <s v="V01H010001"/>
    <s v="2101"/>
    <s v="Complete"/>
    <s v=""/>
    <s v="C6703319"/>
    <s v="BIG C - DONG NAI"/>
    <s v="MTS"/>
    <n v="10"/>
    <x v="0"/>
    <x v="0"/>
  </r>
  <r>
    <n v="1955.0029999999999"/>
    <s v="VND"/>
    <s v=""/>
    <s v=""/>
    <s v="2900006381"/>
    <s v=""/>
    <s v="V01H010001"/>
    <s v="2101"/>
    <s v="Complete"/>
    <s v=""/>
    <s v="C6703319"/>
    <s v="BIG C - DONG NAI"/>
    <s v="MTS"/>
    <n v="5"/>
    <x v="0"/>
    <x v="0"/>
  </r>
  <r>
    <n v="2346.0030000000002"/>
    <s v="VND"/>
    <s v=""/>
    <s v=""/>
    <s v="2900006381"/>
    <s v=""/>
    <s v="V01H010001"/>
    <s v="2101"/>
    <s v="Complete"/>
    <s v=""/>
    <s v="C6703319"/>
    <s v="BIG C - DONG NAI"/>
    <s v="MTS"/>
    <n v="10"/>
    <x v="0"/>
    <x v="0"/>
  </r>
  <r>
    <n v="689.99900000000002"/>
    <s v="VND"/>
    <s v=""/>
    <s v=""/>
    <s v="2900006381"/>
    <s v=""/>
    <s v="V01H010001"/>
    <s v="2101"/>
    <s v="Complete"/>
    <s v=""/>
    <s v="C6703319"/>
    <s v="BIG C - DONG NAI"/>
    <s v="MTS"/>
    <n v="2"/>
    <x v="0"/>
    <x v="0"/>
  </r>
  <r>
    <n v="689.99900000000002"/>
    <s v="VND"/>
    <s v=""/>
    <s v=""/>
    <s v="2900006381"/>
    <s v=""/>
    <s v="V01H010001"/>
    <s v="2101"/>
    <s v="Complete"/>
    <s v=""/>
    <s v="C6703319"/>
    <s v="BIG C - DONG NAI"/>
    <s v="MTS"/>
    <n v="2"/>
    <x v="0"/>
    <x v="0"/>
  </r>
  <r>
    <n v="689.99900000000002"/>
    <s v="VND"/>
    <s v=""/>
    <s v=""/>
    <s v="2900006381"/>
    <s v=""/>
    <s v="V01H010001"/>
    <s v="2101"/>
    <s v="Complete"/>
    <s v=""/>
    <s v="C6703319"/>
    <s v="BIG C - DONG NAI"/>
    <s v="MTS"/>
    <n v="2"/>
    <x v="0"/>
    <x v="0"/>
  </r>
  <r>
    <n v="74800"/>
    <s v="VND"/>
    <s v=""/>
    <s v=""/>
    <s v="2900006421"/>
    <s v=""/>
    <s v="V01H010001"/>
    <s v="2101"/>
    <s v="Complete"/>
    <s v=""/>
    <s v="C6703159"/>
    <s v=""/>
    <s v=""/>
    <n v="200"/>
    <x v="4"/>
    <x v="3"/>
  </r>
  <r>
    <n v="22440"/>
    <s v="VND"/>
    <s v=""/>
    <s v=""/>
    <s v="2900006421"/>
    <s v=""/>
    <s v="V01H010001"/>
    <s v="2101"/>
    <s v="Complete"/>
    <s v=""/>
    <s v="C6703159"/>
    <s v=""/>
    <s v=""/>
    <n v="100"/>
    <x v="4"/>
    <x v="3"/>
  </r>
  <r>
    <n v="23100"/>
    <s v="VND"/>
    <s v=""/>
    <s v=""/>
    <s v="2900006421"/>
    <s v=""/>
    <s v="V01H010001"/>
    <s v="2101"/>
    <s v="Complete"/>
    <s v=""/>
    <s v="C6703159"/>
    <s v=""/>
    <s v=""/>
    <n v="70"/>
    <x v="4"/>
    <x v="3"/>
  </r>
  <r>
    <n v="855.00300000000004"/>
    <s v="VND"/>
    <s v=""/>
    <s v=""/>
    <s v="2900006335"/>
    <s v=""/>
    <s v="V01H010001"/>
    <s v="2101"/>
    <s v="Complete"/>
    <s v="MTN"/>
    <s v="C6703369"/>
    <s v=""/>
    <s v=""/>
    <n v="5"/>
    <x v="2"/>
    <x v="1"/>
  </r>
  <r>
    <n v="2618"/>
    <s v="VND"/>
    <s v=""/>
    <s v=""/>
    <s v="2900006335"/>
    <s v=""/>
    <s v="V01H010001"/>
    <s v="2101"/>
    <s v="Complete"/>
    <s v="MTN"/>
    <s v="C6703369"/>
    <s v=""/>
    <s v=""/>
    <n v="7"/>
    <x v="2"/>
    <x v="1"/>
  </r>
  <r>
    <n v="2346.0030000000002"/>
    <s v="VND"/>
    <s v=""/>
    <s v=""/>
    <s v="2900006335"/>
    <s v=""/>
    <s v="V01H010001"/>
    <s v="2101"/>
    <s v="Complete"/>
    <s v="MTN"/>
    <s v="C6703369"/>
    <s v=""/>
    <s v=""/>
    <n v="10"/>
    <x v="2"/>
    <x v="1"/>
  </r>
  <r>
    <n v="660"/>
    <s v="VND"/>
    <s v=""/>
    <s v=""/>
    <s v="2900006335"/>
    <s v=""/>
    <s v="V01H010001"/>
    <s v="2101"/>
    <s v="Complete"/>
    <s v="MTN"/>
    <s v="C6703369"/>
    <s v=""/>
    <s v=""/>
    <n v="2"/>
    <x v="2"/>
    <x v="1"/>
  </r>
  <r>
    <n v="3519.0039999999999"/>
    <s v="VND"/>
    <s v=""/>
    <s v=""/>
    <s v="2900006335"/>
    <s v=""/>
    <s v="V01H010001"/>
    <s v="2101"/>
    <s v="Complete"/>
    <s v="MTN"/>
    <s v="C6703369"/>
    <s v=""/>
    <s v=""/>
    <n v="15"/>
    <x v="2"/>
    <x v="1"/>
  </r>
  <r>
    <n v="660"/>
    <s v="VND"/>
    <s v=""/>
    <s v=""/>
    <s v="2900006335"/>
    <s v=""/>
    <s v="V01H010001"/>
    <s v="2101"/>
    <s v="Complete"/>
    <s v="MTN"/>
    <s v="C6703369"/>
    <s v=""/>
    <s v=""/>
    <n v="2"/>
    <x v="2"/>
    <x v="1"/>
  </r>
  <r>
    <n v="855.00300000000004"/>
    <s v="VND"/>
    <s v=""/>
    <s v=""/>
    <s v="2900006331"/>
    <s v=""/>
    <s v="V01H010001"/>
    <s v="2101"/>
    <s v="Canceled"/>
    <s v="MTN"/>
    <s v=""/>
    <s v=""/>
    <s v=""/>
    <n v="5"/>
    <x v="3"/>
    <x v="1"/>
  </r>
  <r>
    <n v="37399.999000000003"/>
    <s v="VND"/>
    <s v=""/>
    <s v=""/>
    <s v="2900006331"/>
    <s v=""/>
    <s v="V01H010001"/>
    <s v="2101"/>
    <s v="Canceled"/>
    <s v="MTN"/>
    <s v=""/>
    <s v=""/>
    <s v=""/>
    <n v="100"/>
    <x v="3"/>
    <x v="1"/>
  </r>
  <r>
    <n v="1650"/>
    <s v="VND"/>
    <s v=""/>
    <s v=""/>
    <s v="2900006331"/>
    <s v=""/>
    <s v="V01H010001"/>
    <s v="2101"/>
    <s v="Canceled"/>
    <s v="MTN"/>
    <s v=""/>
    <s v=""/>
    <s v=""/>
    <n v="5"/>
    <x v="3"/>
    <x v="1"/>
  </r>
  <r>
    <n v="1650"/>
    <s v="VND"/>
    <s v=""/>
    <s v=""/>
    <s v="2900006331"/>
    <s v=""/>
    <s v="V01H010001"/>
    <s v="2101"/>
    <s v="Canceled"/>
    <s v="MTN"/>
    <s v=""/>
    <s v=""/>
    <s v=""/>
    <n v="5"/>
    <x v="3"/>
    <x v="1"/>
  </r>
  <r>
    <n v="1173.002"/>
    <s v="VND"/>
    <s v=""/>
    <s v=""/>
    <s v="2900006331"/>
    <s v=""/>
    <s v="V01H010001"/>
    <s v="2101"/>
    <s v="Canceled"/>
    <s v="MTN"/>
    <s v=""/>
    <s v=""/>
    <s v=""/>
    <n v="5"/>
    <x v="3"/>
    <x v="1"/>
  </r>
  <r>
    <n v="1650"/>
    <s v="VND"/>
    <s v=""/>
    <s v=""/>
    <s v="2900006331"/>
    <s v=""/>
    <s v="V01H010001"/>
    <s v="2101"/>
    <s v="Canceled"/>
    <s v="MTN"/>
    <s v=""/>
    <s v=""/>
    <s v=""/>
    <n v="5"/>
    <x v="3"/>
    <x v="1"/>
  </r>
  <r>
    <n v="1710.0050000000001"/>
    <s v="VND"/>
    <s v=""/>
    <s v=""/>
    <s v="2900006334"/>
    <s v=""/>
    <s v="V01H010001"/>
    <s v="2101"/>
    <s v="Complete"/>
    <s v="MTS"/>
    <s v="C6703149"/>
    <s v=""/>
    <s v=""/>
    <n v="10"/>
    <x v="1"/>
    <x v="0"/>
  </r>
  <r>
    <n v="1122"/>
    <s v="VND"/>
    <s v=""/>
    <s v=""/>
    <s v="2900006334"/>
    <s v=""/>
    <s v="V01H010001"/>
    <s v="2101"/>
    <s v="Complete"/>
    <s v="MTS"/>
    <s v="C6703149"/>
    <s v=""/>
    <s v=""/>
    <n v="3"/>
    <x v="1"/>
    <x v="0"/>
  </r>
  <r>
    <n v="4692.0060000000003"/>
    <s v="VND"/>
    <s v=""/>
    <s v=""/>
    <s v="2900006334"/>
    <s v=""/>
    <s v="V01H010001"/>
    <s v="2101"/>
    <s v="Complete"/>
    <s v="MTS"/>
    <s v="C6703149"/>
    <s v=""/>
    <s v=""/>
    <n v="20"/>
    <x v="1"/>
    <x v="0"/>
  </r>
  <r>
    <n v="2565.0079999999998"/>
    <s v="VND"/>
    <s v=""/>
    <s v=""/>
    <s v="2900006333"/>
    <s v=""/>
    <s v="V01H010001"/>
    <s v="2101"/>
    <s v="Complete"/>
    <s v="MTS"/>
    <s v="C6703154"/>
    <s v=""/>
    <s v=""/>
    <n v="15"/>
    <x v="1"/>
    <x v="0"/>
  </r>
  <r>
    <n v="1870"/>
    <s v="VND"/>
    <s v=""/>
    <s v=""/>
    <s v="2900006333"/>
    <s v=""/>
    <s v="V01H010001"/>
    <s v="2101"/>
    <s v="Complete"/>
    <s v="MTS"/>
    <s v="C6703154"/>
    <s v=""/>
    <s v=""/>
    <n v="5"/>
    <x v="1"/>
    <x v="0"/>
  </r>
  <r>
    <n v="1173.002"/>
    <s v="VND"/>
    <s v=""/>
    <s v=""/>
    <s v="2900006333"/>
    <s v=""/>
    <s v="V01H010001"/>
    <s v="2101"/>
    <s v="Complete"/>
    <s v="MTS"/>
    <s v="C6703154"/>
    <s v=""/>
    <s v=""/>
    <n v="5"/>
    <x v="1"/>
    <x v="0"/>
  </r>
  <r>
    <n v="990"/>
    <s v="VND"/>
    <s v=""/>
    <s v=""/>
    <s v="2900006333"/>
    <s v=""/>
    <s v="V01H010001"/>
    <s v="2101"/>
    <s v="Complete"/>
    <s v="MTS"/>
    <s v="C6703154"/>
    <s v=""/>
    <s v=""/>
    <n v="3"/>
    <x v="1"/>
    <x v="0"/>
  </r>
  <r>
    <n v="3519.0039999999999"/>
    <s v="VND"/>
    <s v=""/>
    <s v=""/>
    <s v="2900006333"/>
    <s v=""/>
    <s v="V01H010001"/>
    <s v="2101"/>
    <s v="Complete"/>
    <s v="MTS"/>
    <s v="C6703154"/>
    <s v=""/>
    <s v=""/>
    <n v="15"/>
    <x v="1"/>
    <x v="0"/>
  </r>
  <r>
    <n v="660"/>
    <s v="VND"/>
    <s v=""/>
    <s v=""/>
    <s v="2900006333"/>
    <s v=""/>
    <s v="V01H010001"/>
    <s v="2101"/>
    <s v="Complete"/>
    <s v="MTS"/>
    <s v="C6703154"/>
    <s v=""/>
    <s v=""/>
    <n v="2"/>
    <x v="1"/>
    <x v="0"/>
  </r>
  <r>
    <n v="1710.0050000000001"/>
    <s v="VND"/>
    <s v=""/>
    <s v=""/>
    <s v="2900006336"/>
    <s v=""/>
    <s v="V01H010001"/>
    <s v="2101"/>
    <s v="Complete"/>
    <s v="MTS"/>
    <s v="C6703151"/>
    <s v=""/>
    <s v=""/>
    <n v="10"/>
    <x v="1"/>
    <x v="0"/>
  </r>
  <r>
    <n v="7480"/>
    <s v="VND"/>
    <s v=""/>
    <s v=""/>
    <s v="2900006336"/>
    <s v=""/>
    <s v="V01H010001"/>
    <s v="2101"/>
    <s v="Complete"/>
    <s v="MTS"/>
    <s v="C6703151"/>
    <s v=""/>
    <s v=""/>
    <n v="20"/>
    <x v="1"/>
    <x v="0"/>
  </r>
  <r>
    <n v="990"/>
    <s v="VND"/>
    <s v=""/>
    <s v=""/>
    <s v="2900006336"/>
    <s v=""/>
    <s v="V01H010001"/>
    <s v="2101"/>
    <s v="Complete"/>
    <s v="MTS"/>
    <s v="C6703151"/>
    <s v=""/>
    <s v=""/>
    <n v="3"/>
    <x v="1"/>
    <x v="0"/>
  </r>
  <r>
    <n v="1320"/>
    <s v="VND"/>
    <s v=""/>
    <s v=""/>
    <s v="2900006336"/>
    <s v=""/>
    <s v="V01H010001"/>
    <s v="2101"/>
    <s v="Complete"/>
    <s v="MTS"/>
    <s v="C6703151"/>
    <s v=""/>
    <s v=""/>
    <n v="4"/>
    <x v="1"/>
    <x v="0"/>
  </r>
  <r>
    <n v="2346.0030000000002"/>
    <s v="VND"/>
    <s v=""/>
    <s v=""/>
    <s v="2900006336"/>
    <s v=""/>
    <s v="V01H010001"/>
    <s v="2101"/>
    <s v="Complete"/>
    <s v="MTS"/>
    <s v="C6703151"/>
    <s v=""/>
    <s v=""/>
    <n v="10"/>
    <x v="1"/>
    <x v="0"/>
  </r>
  <r>
    <n v="660"/>
    <s v="VND"/>
    <s v=""/>
    <s v=""/>
    <s v="2900006336"/>
    <s v=""/>
    <s v="V01H010001"/>
    <s v="2101"/>
    <s v="Complete"/>
    <s v="MTS"/>
    <s v="C6703151"/>
    <s v=""/>
    <s v=""/>
    <n v="2"/>
    <x v="1"/>
    <x v="0"/>
  </r>
  <r>
    <n v="8550.0249999999996"/>
    <s v="VND"/>
    <s v=""/>
    <s v=""/>
    <s v="2900006337"/>
    <s v=""/>
    <s v="V01H010001"/>
    <s v="2101"/>
    <s v="Complete"/>
    <s v="MTS"/>
    <s v="C6703150"/>
    <s v=""/>
    <s v=""/>
    <n v="50"/>
    <x v="0"/>
    <x v="0"/>
  </r>
  <r>
    <n v="5610"/>
    <s v="VND"/>
    <s v=""/>
    <s v=""/>
    <s v="2900006337"/>
    <s v=""/>
    <s v="V01H010001"/>
    <s v="2101"/>
    <s v="Complete"/>
    <s v="MTS"/>
    <s v="C6703150"/>
    <s v=""/>
    <s v=""/>
    <n v="15"/>
    <x v="0"/>
    <x v="0"/>
  </r>
  <r>
    <n v="703.80100000000004"/>
    <s v="VND"/>
    <s v=""/>
    <s v=""/>
    <s v="2900006337"/>
    <s v=""/>
    <s v="V01H010001"/>
    <s v="2101"/>
    <s v="Complete"/>
    <s v="MTS"/>
    <s v="C6703150"/>
    <s v=""/>
    <s v=""/>
    <n v="3"/>
    <x v="0"/>
    <x v="0"/>
  </r>
  <r>
    <n v="330"/>
    <s v="VND"/>
    <s v=""/>
    <s v=""/>
    <s v="2900006337"/>
    <s v=""/>
    <s v="V01H010001"/>
    <s v="2101"/>
    <s v="Complete"/>
    <s v="MTS"/>
    <s v="C6703150"/>
    <s v=""/>
    <s v=""/>
    <n v="1"/>
    <x v="0"/>
    <x v="0"/>
  </r>
  <r>
    <n v="7038.009"/>
    <s v="VND"/>
    <s v=""/>
    <s v=""/>
    <s v="2900006337"/>
    <s v=""/>
    <s v="V01H010001"/>
    <s v="2101"/>
    <s v="Complete"/>
    <s v="MTS"/>
    <s v="C6703150"/>
    <s v=""/>
    <s v=""/>
    <n v="30"/>
    <x v="0"/>
    <x v="0"/>
  </r>
  <r>
    <n v="660"/>
    <s v="VND"/>
    <s v=""/>
    <s v=""/>
    <s v="2900006337"/>
    <s v=""/>
    <s v="V01H010001"/>
    <s v="2101"/>
    <s v="Complete"/>
    <s v="MTS"/>
    <s v="C6703150"/>
    <s v=""/>
    <s v=""/>
    <n v="2"/>
    <x v="0"/>
    <x v="0"/>
  </r>
  <r>
    <n v="855.00300000000004"/>
    <s v="VND"/>
    <s v=""/>
    <s v=""/>
    <s v="2900006469"/>
    <s v=""/>
    <s v="V01H010001"/>
    <s v="2101"/>
    <s v="Complete"/>
    <s v="MTN"/>
    <s v="C6703160"/>
    <s v=""/>
    <s v=""/>
    <n v="5"/>
    <x v="3"/>
    <x v="1"/>
  </r>
  <r>
    <n v="37399.999000000003"/>
    <s v="VND"/>
    <s v=""/>
    <s v=""/>
    <s v="2900006469"/>
    <s v=""/>
    <s v="V01H010001"/>
    <s v="2101"/>
    <s v="Complete"/>
    <s v="MTN"/>
    <s v="C6703160"/>
    <s v=""/>
    <s v=""/>
    <n v="100"/>
    <x v="3"/>
    <x v="1"/>
  </r>
  <r>
    <n v="1173.002"/>
    <s v="VND"/>
    <s v=""/>
    <s v=""/>
    <s v="2900006469"/>
    <s v=""/>
    <s v="V01H010001"/>
    <s v="2101"/>
    <s v="Complete"/>
    <s v="MTN"/>
    <s v="C6703160"/>
    <s v=""/>
    <s v=""/>
    <n v="5"/>
    <x v="3"/>
    <x v="1"/>
  </r>
  <r>
    <n v="1650"/>
    <s v="VND"/>
    <s v=""/>
    <s v=""/>
    <s v="2900006469"/>
    <s v=""/>
    <s v="V01H010001"/>
    <s v="2101"/>
    <s v="Complete"/>
    <s v="MTN"/>
    <s v="C6703160"/>
    <s v=""/>
    <s v=""/>
    <n v="5"/>
    <x v="3"/>
    <x v="1"/>
  </r>
  <r>
    <n v="1650"/>
    <s v="VND"/>
    <s v=""/>
    <s v=""/>
    <s v="2900006469"/>
    <s v=""/>
    <s v="V01H010001"/>
    <s v="2101"/>
    <s v="Complete"/>
    <s v="MTN"/>
    <s v="C6703160"/>
    <s v=""/>
    <s v=""/>
    <n v="5"/>
    <x v="3"/>
    <x v="1"/>
  </r>
  <r>
    <n v="1173.002"/>
    <s v="VND"/>
    <s v=""/>
    <s v=""/>
    <s v="2900006469"/>
    <s v=""/>
    <s v="V01H010001"/>
    <s v="2101"/>
    <s v="Complete"/>
    <s v="MTN"/>
    <s v="C6703160"/>
    <s v=""/>
    <s v=""/>
    <n v="5"/>
    <x v="3"/>
    <x v="1"/>
  </r>
  <r>
    <n v="1650"/>
    <s v="VND"/>
    <s v=""/>
    <s v=""/>
    <s v="2900006469"/>
    <s v=""/>
    <s v="V01H010001"/>
    <s v="2101"/>
    <s v="Complete"/>
    <s v="MTN"/>
    <s v="C6703160"/>
    <s v=""/>
    <s v=""/>
    <n v="5"/>
    <x v="3"/>
    <x v="1"/>
  </r>
  <r>
    <n v="25199.955000000002"/>
    <s v="VND"/>
    <s v=""/>
    <s v=""/>
    <s v="2900006475"/>
    <s v=""/>
    <s v="V01H010001"/>
    <s v="2101"/>
    <s v="Complete"/>
    <s v=""/>
    <s v="C6703347"/>
    <s v=""/>
    <s v=""/>
    <n v="200"/>
    <x v="4"/>
    <x v="3"/>
  </r>
  <r>
    <n v="14960"/>
    <s v="VND"/>
    <s v=""/>
    <s v=""/>
    <s v="2900006475"/>
    <s v=""/>
    <s v="V01H010001"/>
    <s v="2101"/>
    <s v="Complete"/>
    <s v=""/>
    <s v="C6703347"/>
    <s v=""/>
    <s v=""/>
    <n v="40"/>
    <x v="4"/>
    <x v="3"/>
  </r>
  <r>
    <n v="14025"/>
    <s v="VND"/>
    <s v=""/>
    <s v=""/>
    <s v="2900006475"/>
    <s v=""/>
    <s v="V01H010001"/>
    <s v="2101"/>
    <s v="Complete"/>
    <s v=""/>
    <s v="C6703347"/>
    <s v=""/>
    <s v=""/>
    <n v="50"/>
    <x v="4"/>
    <x v="3"/>
  </r>
  <r>
    <n v="3300"/>
    <s v="VND"/>
    <s v=""/>
    <s v=""/>
    <s v="2900006475"/>
    <s v=""/>
    <s v="V01H010001"/>
    <s v="2101"/>
    <s v="Complete"/>
    <s v=""/>
    <s v="C6703347"/>
    <s v=""/>
    <s v=""/>
    <n v="10"/>
    <x v="4"/>
    <x v="3"/>
  </r>
  <r>
    <n v="75599.865000000005"/>
    <s v="VND"/>
    <s v=""/>
    <s v=""/>
    <s v="2900006474"/>
    <s v=""/>
    <s v="V01H010001"/>
    <s v="2101"/>
    <s v="Complete"/>
    <s v=""/>
    <s v="C6703159"/>
    <s v=""/>
    <s v=""/>
    <n v="600"/>
    <x v="4"/>
    <x v="3"/>
  </r>
  <r>
    <n v="84150"/>
    <s v="VND"/>
    <s v=""/>
    <s v=""/>
    <s v="2900006474"/>
    <s v=""/>
    <s v="V01H010001"/>
    <s v="2101"/>
    <s v="Complete"/>
    <s v=""/>
    <s v="C6703159"/>
    <s v=""/>
    <s v=""/>
    <n v="300"/>
    <x v="4"/>
    <x v="3"/>
  </r>
  <r>
    <n v="42075"/>
    <s v="VND"/>
    <s v=""/>
    <s v=""/>
    <s v="2900006474"/>
    <s v=""/>
    <s v="V01H010001"/>
    <s v="2101"/>
    <s v="Complete"/>
    <s v=""/>
    <s v="C6703159"/>
    <s v=""/>
    <s v=""/>
    <n v="150"/>
    <x v="4"/>
    <x v="3"/>
  </r>
  <r>
    <n v="1053.3630000000001"/>
    <s v="VND"/>
    <s v=""/>
    <s v=""/>
    <s v="2900006533"/>
    <s v=""/>
    <s v="V01H010001"/>
    <s v="2101"/>
    <s v="Complete"/>
    <s v=""/>
    <s v="C6703350"/>
    <s v="BIG C - DA NANG"/>
    <s v="MTN"/>
    <n v="8"/>
    <x v="3"/>
    <x v="1"/>
  </r>
  <r>
    <n v="526.68100000000004"/>
    <s v="VND"/>
    <s v=""/>
    <s v=""/>
    <s v="2900006536"/>
    <s v=""/>
    <s v="V01H010001"/>
    <s v="2101"/>
    <s v="Complete"/>
    <s v=""/>
    <s v="C6703350"/>
    <s v="BIG C - DA NANG"/>
    <s v="MTN"/>
    <n v="4"/>
    <x v="3"/>
    <x v="1"/>
  </r>
  <r>
    <n v="395.01100000000002"/>
    <s v="VND"/>
    <s v=""/>
    <s v=""/>
    <s v="2900006537"/>
    <s v=""/>
    <s v="V01H010001"/>
    <s v="2101"/>
    <s v="Complete"/>
    <s v=""/>
    <s v="C6703350"/>
    <s v="BIG C - DA NANG"/>
    <s v="MTN"/>
    <n v="3"/>
    <x v="3"/>
    <x v="1"/>
  </r>
  <r>
    <n v="1975.056"/>
    <s v="VND"/>
    <s v=""/>
    <s v=""/>
    <s v="2900006531"/>
    <s v=""/>
    <s v="V01H010001"/>
    <s v="2101"/>
    <s v="Complete"/>
    <s v=""/>
    <s v="C6703350"/>
    <s v="BIG C - DA NANG"/>
    <s v="MTN"/>
    <n v="15"/>
    <x v="3"/>
    <x v="1"/>
  </r>
  <r>
    <n v="8993.0110000000004"/>
    <s v="VND"/>
    <s v=""/>
    <s v=""/>
    <s v="2900006531"/>
    <s v=""/>
    <s v="V01H010001"/>
    <s v="2101"/>
    <s v="Complete"/>
    <s v=""/>
    <s v="C6703350"/>
    <s v="BIG C - DA NANG"/>
    <s v="MTN"/>
    <n v="23"/>
    <x v="3"/>
    <x v="1"/>
  </r>
  <r>
    <n v="703.80100000000004"/>
    <s v="VND"/>
    <s v=""/>
    <s v=""/>
    <s v="2900006531"/>
    <s v=""/>
    <s v="V01H010001"/>
    <s v="2101"/>
    <s v="Complete"/>
    <s v=""/>
    <s v="C6703350"/>
    <s v="BIG C - DA NANG"/>
    <s v="MTN"/>
    <n v="3"/>
    <x v="3"/>
    <x v="1"/>
  </r>
  <r>
    <n v="1379.998"/>
    <s v="VND"/>
    <s v=""/>
    <s v=""/>
    <s v="2900006531"/>
    <s v=""/>
    <s v="V01H010001"/>
    <s v="2101"/>
    <s v="Complete"/>
    <s v=""/>
    <s v="C6703350"/>
    <s v="BIG C - DA NANG"/>
    <s v="MTN"/>
    <n v="4"/>
    <x v="3"/>
    <x v="1"/>
  </r>
  <r>
    <n v="2759.9969999999998"/>
    <s v="VND"/>
    <s v=""/>
    <s v=""/>
    <s v="2900006531"/>
    <s v=""/>
    <s v="V01H010001"/>
    <s v="2101"/>
    <s v="Complete"/>
    <s v=""/>
    <s v="C6703350"/>
    <s v="BIG C - DA NANG"/>
    <s v="MTN"/>
    <n v="8"/>
    <x v="3"/>
    <x v="1"/>
  </r>
  <r>
    <n v="1316.703"/>
    <s v="VND"/>
    <s v=""/>
    <s v=""/>
    <s v="2900006538"/>
    <s v=""/>
    <s v="V01H010001"/>
    <s v="2101"/>
    <s v="Complete"/>
    <s v=""/>
    <s v="C6703333"/>
    <s v="BIG C - CAN THO"/>
    <s v="MTS"/>
    <n v="10"/>
    <x v="1"/>
    <x v="0"/>
  </r>
  <r>
    <n v="658.35199999999998"/>
    <s v="VND"/>
    <s v=""/>
    <s v=""/>
    <s v="2900006526"/>
    <s v=""/>
    <s v="V01H010001"/>
    <s v="2101"/>
    <s v="Complete"/>
    <s v=""/>
    <s v="C6703333"/>
    <s v="BIG C - CAN THO"/>
    <s v="MTS"/>
    <n v="5"/>
    <x v="1"/>
    <x v="0"/>
  </r>
  <r>
    <n v="391.00099999999998"/>
    <s v="VND"/>
    <s v=""/>
    <s v=""/>
    <s v="2900006526"/>
    <s v=""/>
    <s v="V01H010001"/>
    <s v="2101"/>
    <s v="Complete"/>
    <s v=""/>
    <s v="C6703333"/>
    <s v="BIG C - CAN THO"/>
    <s v="MTS"/>
    <n v="1"/>
    <x v="1"/>
    <x v="0"/>
  </r>
  <r>
    <n v="2346.002"/>
    <s v="VND"/>
    <s v=""/>
    <s v=""/>
    <s v="2900006526"/>
    <s v=""/>
    <s v="V01H010001"/>
    <s v="2101"/>
    <s v="Complete"/>
    <s v=""/>
    <s v="C6703333"/>
    <s v="BIG C - CAN THO"/>
    <s v="MTS"/>
    <n v="10"/>
    <x v="1"/>
    <x v="0"/>
  </r>
  <r>
    <n v="345"/>
    <s v="VND"/>
    <s v=""/>
    <s v=""/>
    <s v="2900006526"/>
    <s v=""/>
    <s v="V01H010001"/>
    <s v="2101"/>
    <s v="Complete"/>
    <s v=""/>
    <s v="C6703333"/>
    <s v="BIG C - CAN THO"/>
    <s v="MTS"/>
    <n v="1"/>
    <x v="1"/>
    <x v="0"/>
  </r>
  <r>
    <n v="2069.998"/>
    <s v="VND"/>
    <s v=""/>
    <s v=""/>
    <s v="2900006526"/>
    <s v=""/>
    <s v="V01H010001"/>
    <s v="2101"/>
    <s v="Complete"/>
    <s v=""/>
    <s v="C6703333"/>
    <s v="BIG C - CAN THO"/>
    <s v="MTS"/>
    <n v="6"/>
    <x v="1"/>
    <x v="0"/>
  </r>
  <r>
    <n v="1316.703"/>
    <s v="VND"/>
    <s v=""/>
    <s v=""/>
    <s v="2900006539"/>
    <s v=""/>
    <s v="V01H010001"/>
    <s v="2101"/>
    <s v="Complete"/>
    <s v=""/>
    <s v="C6703337"/>
    <s v="BIG C - NHA TRANG"/>
    <s v="MTS"/>
    <n v="10"/>
    <x v="1"/>
    <x v="0"/>
  </r>
  <r>
    <n v="1580.0440000000001"/>
    <s v="VND"/>
    <s v=""/>
    <s v=""/>
    <s v="2900006520"/>
    <s v=""/>
    <s v="V01H010001"/>
    <s v="2101"/>
    <s v="Complete"/>
    <s v=""/>
    <s v="C6703337"/>
    <s v="BIG C - NHA TRANG"/>
    <s v="MTS"/>
    <n v="12"/>
    <x v="1"/>
    <x v="0"/>
  </r>
  <r>
    <n v="345"/>
    <s v="VND"/>
    <s v=""/>
    <s v=""/>
    <s v="2900006520"/>
    <s v=""/>
    <s v="V01H010001"/>
    <s v="2101"/>
    <s v="Complete"/>
    <s v=""/>
    <s v="C6703337"/>
    <s v="BIG C - NHA TRANG"/>
    <s v="MTS"/>
    <n v="1"/>
    <x v="1"/>
    <x v="0"/>
  </r>
  <r>
    <n v="1034.999"/>
    <s v="VND"/>
    <s v=""/>
    <s v=""/>
    <s v="2900006520"/>
    <s v=""/>
    <s v="V01H010001"/>
    <s v="2101"/>
    <s v="Complete"/>
    <s v=""/>
    <s v="C6703337"/>
    <s v="BIG C - NHA TRANG"/>
    <s v="MTS"/>
    <n v="3"/>
    <x v="1"/>
    <x v="0"/>
  </r>
  <r>
    <n v="1564.002"/>
    <s v="VND"/>
    <s v=""/>
    <s v=""/>
    <s v="2900006519"/>
    <s v=""/>
    <s v="V01H010001"/>
    <s v="2101"/>
    <s v="Complete"/>
    <s v=""/>
    <s v="C6703337"/>
    <s v="BIG C - NHA TRANG"/>
    <s v="MTS"/>
    <n v="4"/>
    <x v="1"/>
    <x v="0"/>
  </r>
  <r>
    <n v="703.80100000000004"/>
    <s v="VND"/>
    <s v=""/>
    <s v=""/>
    <s v="2900006519"/>
    <s v=""/>
    <s v="V01H010001"/>
    <s v="2101"/>
    <s v="Complete"/>
    <s v=""/>
    <s v="C6703337"/>
    <s v="BIG C - NHA TRANG"/>
    <s v="MTS"/>
    <n v="3"/>
    <x v="1"/>
    <x v="0"/>
  </r>
  <r>
    <n v="658.35199999999998"/>
    <s v="VND"/>
    <s v=""/>
    <s v=""/>
    <s v="2900006542"/>
    <s v=""/>
    <s v="V01H010001"/>
    <s v="2101"/>
    <s v="Complete"/>
    <s v=""/>
    <s v="C6703366"/>
    <s v="BIG C - THANG LONG"/>
    <s v="MTN"/>
    <n v="5"/>
    <x v="2"/>
    <x v="1"/>
  </r>
  <r>
    <n v="2737.0039999999999"/>
    <s v="VND"/>
    <s v=""/>
    <s v=""/>
    <s v="2900006542"/>
    <s v=""/>
    <s v="V01H010001"/>
    <s v="2101"/>
    <s v="Complete"/>
    <s v=""/>
    <s v="C6703366"/>
    <s v="BIG C - THANG LONG"/>
    <s v="MTN"/>
    <n v="7"/>
    <x v="2"/>
    <x v="1"/>
  </r>
  <r>
    <n v="2580.6030000000001"/>
    <s v="VND"/>
    <s v=""/>
    <s v=""/>
    <s v="2900006542"/>
    <s v=""/>
    <s v="V01H010001"/>
    <s v="2101"/>
    <s v="Complete"/>
    <s v=""/>
    <s v="C6703366"/>
    <s v="BIG C - THANG LONG"/>
    <s v="MTN"/>
    <n v="11"/>
    <x v="2"/>
    <x v="1"/>
  </r>
  <r>
    <n v="2069.998"/>
    <s v="VND"/>
    <s v=""/>
    <s v=""/>
    <s v="2900006542"/>
    <s v=""/>
    <s v="V01H010001"/>
    <s v="2101"/>
    <s v="Complete"/>
    <s v=""/>
    <s v="C6703366"/>
    <s v="BIG C - THANG LONG"/>
    <s v="MTN"/>
    <n v="6"/>
    <x v="2"/>
    <x v="1"/>
  </r>
  <r>
    <n v="4829.9939999999997"/>
    <s v="VND"/>
    <s v=""/>
    <s v=""/>
    <s v="2900006542"/>
    <s v=""/>
    <s v="V01H010001"/>
    <s v="2101"/>
    <s v="Complete"/>
    <s v=""/>
    <s v="C6703366"/>
    <s v="BIG C - THANG LONG"/>
    <s v="MTN"/>
    <n v="14"/>
    <x v="2"/>
    <x v="1"/>
  </r>
  <r>
    <n v="1034.999"/>
    <s v="VND"/>
    <s v=""/>
    <s v=""/>
    <s v="2900006542"/>
    <s v=""/>
    <s v="V01H010001"/>
    <s v="2101"/>
    <s v="Complete"/>
    <s v=""/>
    <s v="C6703366"/>
    <s v="BIG C - THANG LONG"/>
    <s v="MTN"/>
    <n v="3"/>
    <x v="2"/>
    <x v="1"/>
  </r>
  <r>
    <n v="790.02200000000005"/>
    <s v="VND"/>
    <s v=""/>
    <s v=""/>
    <s v="2900006532"/>
    <s v=""/>
    <s v="V01H010001"/>
    <s v="2101"/>
    <s v="Complete"/>
    <s v=""/>
    <s v="C6703361"/>
    <s v="BIG C - HAI PHONG"/>
    <s v="MTN"/>
    <n v="6"/>
    <x v="2"/>
    <x v="1"/>
  </r>
  <r>
    <n v="2346.0030000000002"/>
    <s v="VND"/>
    <s v=""/>
    <s v=""/>
    <s v="2900006532"/>
    <s v=""/>
    <s v="V01H010001"/>
    <s v="2101"/>
    <s v="Complete"/>
    <s v=""/>
    <s v="C6703361"/>
    <s v="BIG C - HAI PHONG"/>
    <s v="MTN"/>
    <n v="6"/>
    <x v="2"/>
    <x v="1"/>
  </r>
  <r>
    <n v="2580.6030000000001"/>
    <s v="VND"/>
    <s v=""/>
    <s v=""/>
    <s v="2900006532"/>
    <s v=""/>
    <s v="V01H010001"/>
    <s v="2101"/>
    <s v="Complete"/>
    <s v=""/>
    <s v="C6703361"/>
    <s v="BIG C - HAI PHONG"/>
    <s v="MTN"/>
    <n v="11"/>
    <x v="2"/>
    <x v="1"/>
  </r>
  <r>
    <n v="3449.9969999999998"/>
    <s v="VND"/>
    <s v=""/>
    <s v=""/>
    <s v="2900006532"/>
    <s v=""/>
    <s v="V01H010001"/>
    <s v="2101"/>
    <s v="Complete"/>
    <s v=""/>
    <s v="C6703361"/>
    <s v="BIG C - HAI PHONG"/>
    <s v="MTN"/>
    <n v="10"/>
    <x v="2"/>
    <x v="1"/>
  </r>
  <r>
    <n v="689.99900000000002"/>
    <s v="VND"/>
    <s v=""/>
    <s v=""/>
    <s v="2900006532"/>
    <s v=""/>
    <s v="V01H010001"/>
    <s v="2101"/>
    <s v="Complete"/>
    <s v=""/>
    <s v="C6703361"/>
    <s v="BIG C - HAI PHONG"/>
    <s v="MTN"/>
    <n v="2"/>
    <x v="2"/>
    <x v="1"/>
  </r>
  <r>
    <n v="395.01100000000002"/>
    <s v="VND"/>
    <s v=""/>
    <s v=""/>
    <s v="2900006530"/>
    <s v=""/>
    <s v="V01H010001"/>
    <s v="2101"/>
    <s v="Complete"/>
    <s v=""/>
    <s v="C6703428"/>
    <s v="BIG C - GARDEN MALL"/>
    <s v="MTN"/>
    <n v="3"/>
    <x v="2"/>
    <x v="1"/>
  </r>
  <r>
    <n v="1564.002"/>
    <s v="VND"/>
    <s v=""/>
    <s v=""/>
    <s v="2900006530"/>
    <s v=""/>
    <s v="V01H010001"/>
    <s v="2101"/>
    <s v="Complete"/>
    <s v=""/>
    <s v="C6703428"/>
    <s v="BIG C - GARDEN MALL"/>
    <s v="MTN"/>
    <n v="4"/>
    <x v="2"/>
    <x v="1"/>
  </r>
  <r>
    <n v="469.20100000000002"/>
    <s v="VND"/>
    <s v=""/>
    <s v=""/>
    <s v="2900006530"/>
    <s v=""/>
    <s v="V01H010001"/>
    <s v="2101"/>
    <s v="Complete"/>
    <s v=""/>
    <s v="C6703428"/>
    <s v="BIG C - GARDEN MALL"/>
    <s v="MTN"/>
    <n v="2"/>
    <x v="2"/>
    <x v="1"/>
  </r>
  <r>
    <n v="345"/>
    <s v="VND"/>
    <s v=""/>
    <s v=""/>
    <s v="2900006530"/>
    <s v=""/>
    <s v="V01H010001"/>
    <s v="2101"/>
    <s v="Complete"/>
    <s v=""/>
    <s v="C6703428"/>
    <s v="BIG C - GARDEN MALL"/>
    <s v="MTN"/>
    <n v="1"/>
    <x v="2"/>
    <x v="1"/>
  </r>
  <r>
    <n v="1724.9970000000001"/>
    <s v="VND"/>
    <s v=""/>
    <s v=""/>
    <s v="2900006530"/>
    <s v=""/>
    <s v="V01H010001"/>
    <s v="2101"/>
    <s v="Complete"/>
    <s v=""/>
    <s v="C6703428"/>
    <s v="BIG C - GARDEN MALL"/>
    <s v="MTN"/>
    <n v="5"/>
    <x v="2"/>
    <x v="1"/>
  </r>
  <r>
    <n v="658.35199999999998"/>
    <s v="VND"/>
    <s v=""/>
    <s v=""/>
    <s v="2900006529"/>
    <s v=""/>
    <s v="V01H010001"/>
    <s v="2101"/>
    <s v="Complete"/>
    <s v=""/>
    <s v="C6703355"/>
    <s v="BIG C - VINH"/>
    <s v="MTN"/>
    <n v="5"/>
    <x v="2"/>
    <x v="1"/>
  </r>
  <r>
    <n v="703.80100000000004"/>
    <s v="VND"/>
    <s v=""/>
    <s v=""/>
    <s v="2900006529"/>
    <s v=""/>
    <s v="V01H010001"/>
    <s v="2101"/>
    <s v="Complete"/>
    <s v=""/>
    <s v="C6703355"/>
    <s v="BIG C - VINH"/>
    <s v="MTN"/>
    <n v="3"/>
    <x v="2"/>
    <x v="1"/>
  </r>
  <r>
    <n v="2069.998"/>
    <s v="VND"/>
    <s v=""/>
    <s v=""/>
    <s v="2900006529"/>
    <s v=""/>
    <s v="V01H010001"/>
    <s v="2101"/>
    <s v="Complete"/>
    <s v=""/>
    <s v="C6703355"/>
    <s v="BIG C - VINH"/>
    <s v="MTN"/>
    <n v="6"/>
    <x v="2"/>
    <x v="1"/>
  </r>
  <r>
    <n v="689.99900000000002"/>
    <s v="VND"/>
    <s v=""/>
    <s v=""/>
    <s v="2900006529"/>
    <s v=""/>
    <s v="V01H010001"/>
    <s v="2101"/>
    <s v="Complete"/>
    <s v=""/>
    <s v="C6703355"/>
    <s v="BIG C - VINH"/>
    <s v="MTN"/>
    <n v="2"/>
    <x v="2"/>
    <x v="1"/>
  </r>
  <r>
    <n v="1724.998"/>
    <s v="VND"/>
    <s v=""/>
    <s v=""/>
    <s v="2900006529"/>
    <s v=""/>
    <s v="V01H010001"/>
    <s v="2101"/>
    <s v="Complete"/>
    <s v=""/>
    <s v="C6703355"/>
    <s v="BIG C - VINH"/>
    <s v="MTN"/>
    <n v="5"/>
    <x v="2"/>
    <x v="1"/>
  </r>
  <r>
    <n v="263.34100000000001"/>
    <s v="VND"/>
    <s v=""/>
    <s v=""/>
    <s v="2900006528"/>
    <s v=""/>
    <s v="V01H010001"/>
    <s v="2101"/>
    <s v="Complete"/>
    <s v=""/>
    <s v="C6703352"/>
    <s v="BIG C - NAM DINH"/>
    <s v="MTN"/>
    <n v="2"/>
    <x v="2"/>
    <x v="1"/>
  </r>
  <r>
    <n v="1173.002"/>
    <s v="VND"/>
    <s v=""/>
    <s v=""/>
    <s v="2900006528"/>
    <s v=""/>
    <s v="V01H010001"/>
    <s v="2101"/>
    <s v="Complete"/>
    <s v=""/>
    <s v="C6703352"/>
    <s v="BIG C - NAM DINH"/>
    <s v="MTN"/>
    <n v="3"/>
    <x v="2"/>
    <x v="1"/>
  </r>
  <r>
    <n v="938.40099999999995"/>
    <s v="VND"/>
    <s v=""/>
    <s v=""/>
    <s v="2900006528"/>
    <s v=""/>
    <s v="V01H010001"/>
    <s v="2101"/>
    <s v="Complete"/>
    <s v=""/>
    <s v="C6703352"/>
    <s v="BIG C - NAM DINH"/>
    <s v="MTN"/>
    <n v="4"/>
    <x v="2"/>
    <x v="1"/>
  </r>
  <r>
    <n v="345"/>
    <s v="VND"/>
    <s v=""/>
    <s v=""/>
    <s v="2900006528"/>
    <s v=""/>
    <s v="V01H010001"/>
    <s v="2101"/>
    <s v="Complete"/>
    <s v=""/>
    <s v="C6703352"/>
    <s v="BIG C - NAM DINH"/>
    <s v="MTN"/>
    <n v="1"/>
    <x v="2"/>
    <x v="1"/>
  </r>
  <r>
    <n v="1724.9970000000001"/>
    <s v="VND"/>
    <s v=""/>
    <s v=""/>
    <s v="2900006528"/>
    <s v=""/>
    <s v="V01H010001"/>
    <s v="2101"/>
    <s v="Complete"/>
    <s v=""/>
    <s v="C6703352"/>
    <s v="BIG C - NAM DINH"/>
    <s v="MTN"/>
    <n v="5"/>
    <x v="2"/>
    <x v="1"/>
  </r>
  <r>
    <n v="345"/>
    <s v="VND"/>
    <s v=""/>
    <s v=""/>
    <s v="2900006528"/>
    <s v=""/>
    <s v="V01H010001"/>
    <s v="2101"/>
    <s v="Complete"/>
    <s v=""/>
    <s v="C6703352"/>
    <s v="BIG C - NAM DINH"/>
    <s v="MTN"/>
    <n v="1"/>
    <x v="2"/>
    <x v="1"/>
  </r>
  <r>
    <n v="1564.002"/>
    <s v="VND"/>
    <s v=""/>
    <s v=""/>
    <s v="2900006527"/>
    <s v=""/>
    <s v="V01H010001"/>
    <s v="2101"/>
    <s v="Complete"/>
    <s v=""/>
    <s v="C6703363"/>
    <s v="BIG C - LONG BIEN"/>
    <s v="MTN"/>
    <n v="4"/>
    <x v="2"/>
    <x v="1"/>
  </r>
  <r>
    <n v="469.20100000000002"/>
    <s v="VND"/>
    <s v=""/>
    <s v=""/>
    <s v="2900006527"/>
    <s v=""/>
    <s v="V01H010001"/>
    <s v="2101"/>
    <s v="Complete"/>
    <s v=""/>
    <s v="C6703363"/>
    <s v="BIG C - LONG BIEN"/>
    <s v="MTN"/>
    <n v="2"/>
    <x v="2"/>
    <x v="1"/>
  </r>
  <r>
    <n v="1724.998"/>
    <s v="VND"/>
    <s v=""/>
    <s v=""/>
    <s v="2900006527"/>
    <s v=""/>
    <s v="V01H010001"/>
    <s v="2101"/>
    <s v="Complete"/>
    <s v=""/>
    <s v="C6703363"/>
    <s v="BIG C - LONG BIEN"/>
    <s v="MTN"/>
    <n v="5"/>
    <x v="2"/>
    <x v="1"/>
  </r>
  <r>
    <n v="2069.9969999999998"/>
    <s v="VND"/>
    <s v=""/>
    <s v=""/>
    <s v="2900006527"/>
    <s v=""/>
    <s v="V01H010001"/>
    <s v="2101"/>
    <s v="Complete"/>
    <s v=""/>
    <s v="C6703363"/>
    <s v="BIG C - LONG BIEN"/>
    <s v="MTN"/>
    <n v="6"/>
    <x v="2"/>
    <x v="1"/>
  </r>
  <r>
    <n v="395.01100000000002"/>
    <s v="VND"/>
    <s v=""/>
    <s v=""/>
    <s v="2900006525"/>
    <s v=""/>
    <s v="V01H010001"/>
    <s v="2101"/>
    <s v="Complete"/>
    <s v=""/>
    <s v="C6703367"/>
    <s v="BIG C - VIET TRI"/>
    <s v="MTN"/>
    <n v="3"/>
    <x v="2"/>
    <x v="1"/>
  </r>
  <r>
    <n v="469.20100000000002"/>
    <s v="VND"/>
    <s v=""/>
    <s v=""/>
    <s v="2900006525"/>
    <s v=""/>
    <s v="V01H010001"/>
    <s v="2101"/>
    <s v="Complete"/>
    <s v=""/>
    <s v="C6703367"/>
    <s v="BIG C - VIET TRI"/>
    <s v="MTN"/>
    <n v="2"/>
    <x v="2"/>
    <x v="1"/>
  </r>
  <r>
    <n v="1379.998"/>
    <s v="VND"/>
    <s v=""/>
    <s v=""/>
    <s v="2900006525"/>
    <s v=""/>
    <s v="V01H010001"/>
    <s v="2101"/>
    <s v="Complete"/>
    <s v=""/>
    <s v="C6703367"/>
    <s v="BIG C - VIET TRI"/>
    <s v="MTN"/>
    <n v="4"/>
    <x v="2"/>
    <x v="1"/>
  </r>
  <r>
    <n v="3449.9960000000001"/>
    <s v="VND"/>
    <s v=""/>
    <s v=""/>
    <s v="2900006525"/>
    <s v=""/>
    <s v="V01H010001"/>
    <s v="2101"/>
    <s v="Complete"/>
    <s v=""/>
    <s v="C6703367"/>
    <s v="BIG C - VIET TRI"/>
    <s v="MTN"/>
    <n v="10"/>
    <x v="2"/>
    <x v="1"/>
  </r>
  <r>
    <n v="1711.7159999999999"/>
    <s v="VND"/>
    <s v=""/>
    <s v=""/>
    <s v="2900006524"/>
    <s v=""/>
    <s v="V01H010001"/>
    <s v="2101"/>
    <s v="Complete"/>
    <s v=""/>
    <s v="C6703335"/>
    <s v="BIG C - DA LAT"/>
    <s v="MTS"/>
    <n v="13"/>
    <x v="0"/>
    <x v="0"/>
  </r>
  <r>
    <n v="782.00099999999998"/>
    <s v="VND"/>
    <s v=""/>
    <s v=""/>
    <s v="2900006524"/>
    <s v=""/>
    <s v="V01H010001"/>
    <s v="2101"/>
    <s v="Complete"/>
    <s v=""/>
    <s v="C6703335"/>
    <s v="BIG C - DA LAT"/>
    <s v="MTS"/>
    <n v="2"/>
    <x v="0"/>
    <x v="0"/>
  </r>
  <r>
    <n v="1876.8019999999999"/>
    <s v="VND"/>
    <s v=""/>
    <s v=""/>
    <s v="2900006524"/>
    <s v=""/>
    <s v="V01H010001"/>
    <s v="2101"/>
    <s v="Complete"/>
    <s v=""/>
    <s v="C6703335"/>
    <s v="BIG C - DA LAT"/>
    <s v="MTS"/>
    <n v="8"/>
    <x v="0"/>
    <x v="0"/>
  </r>
  <r>
    <n v="345"/>
    <s v="VND"/>
    <s v=""/>
    <s v=""/>
    <s v="2900006524"/>
    <s v=""/>
    <s v="V01H010001"/>
    <s v="2101"/>
    <s v="Complete"/>
    <s v=""/>
    <s v="C6703335"/>
    <s v="BIG C - DA LAT"/>
    <s v="MTS"/>
    <n v="1"/>
    <x v="0"/>
    <x v="0"/>
  </r>
  <r>
    <n v="2759.9960000000001"/>
    <s v="VND"/>
    <s v=""/>
    <s v=""/>
    <s v="2900006524"/>
    <s v=""/>
    <s v="V01H010001"/>
    <s v="2101"/>
    <s v="Complete"/>
    <s v=""/>
    <s v="C6703335"/>
    <s v="BIG C - DA LAT"/>
    <s v="MTS"/>
    <n v="8"/>
    <x v="0"/>
    <x v="0"/>
  </r>
  <r>
    <n v="345"/>
    <s v="VND"/>
    <s v=""/>
    <s v=""/>
    <s v="2900006524"/>
    <s v=""/>
    <s v="V01H010001"/>
    <s v="2101"/>
    <s v="Complete"/>
    <s v=""/>
    <s v="C6703335"/>
    <s v="BIG C - DA LAT"/>
    <s v="MTS"/>
    <n v="1"/>
    <x v="0"/>
    <x v="0"/>
  </r>
  <r>
    <n v="658.35199999999998"/>
    <s v="VND"/>
    <s v=""/>
    <s v=""/>
    <s v="2900006523"/>
    <s v=""/>
    <s v="V01H010001"/>
    <s v="2101"/>
    <s v="Complete"/>
    <s v=""/>
    <s v="C6703359"/>
    <s v="BIG C - HA LONG"/>
    <s v="MTN"/>
    <n v="5"/>
    <x v="2"/>
    <x v="1"/>
  </r>
  <r>
    <n v="3519.0050000000001"/>
    <s v="VND"/>
    <s v=""/>
    <s v=""/>
    <s v="2900006523"/>
    <s v=""/>
    <s v="V01H010001"/>
    <s v="2101"/>
    <s v="Complete"/>
    <s v=""/>
    <s v="C6703359"/>
    <s v="BIG C - HA LONG"/>
    <s v="MTN"/>
    <n v="15"/>
    <x v="2"/>
    <x v="1"/>
  </r>
  <r>
    <n v="689.99900000000002"/>
    <s v="VND"/>
    <s v=""/>
    <s v=""/>
    <s v="2900006523"/>
    <s v=""/>
    <s v="V01H010001"/>
    <s v="2101"/>
    <s v="Complete"/>
    <s v=""/>
    <s v="C6703359"/>
    <s v="BIG C - HA LONG"/>
    <s v="MTN"/>
    <n v="2"/>
    <x v="2"/>
    <x v="1"/>
  </r>
  <r>
    <n v="689.99900000000002"/>
    <s v="VND"/>
    <s v=""/>
    <s v=""/>
    <s v="2900006523"/>
    <s v=""/>
    <s v="V01H010001"/>
    <s v="2101"/>
    <s v="Complete"/>
    <s v=""/>
    <s v="C6703359"/>
    <s v="BIG C - HA LONG"/>
    <s v="MTN"/>
    <n v="2"/>
    <x v="2"/>
    <x v="1"/>
  </r>
  <r>
    <n v="345"/>
    <s v="VND"/>
    <s v=""/>
    <s v=""/>
    <s v="2900006523"/>
    <s v=""/>
    <s v="V01H010001"/>
    <s v="2101"/>
    <s v="Complete"/>
    <s v=""/>
    <s v="C6703359"/>
    <s v="BIG C - HA LONG"/>
    <s v="MTN"/>
    <n v="1"/>
    <x v="2"/>
    <x v="1"/>
  </r>
  <r>
    <n v="938.40099999999995"/>
    <s v="VND"/>
    <s v=""/>
    <s v=""/>
    <s v="2900006522"/>
    <s v=""/>
    <s v="V01H010001"/>
    <s v="2101"/>
    <s v="Complete"/>
    <s v=""/>
    <s v="C6703349"/>
    <s v="BIG C - QUY NHON"/>
    <s v="MTN"/>
    <n v="4"/>
    <x v="3"/>
    <x v="1"/>
  </r>
  <r>
    <n v="345"/>
    <s v="VND"/>
    <s v=""/>
    <s v=""/>
    <s v="2900006522"/>
    <s v=""/>
    <s v="V01H010001"/>
    <s v="2101"/>
    <s v="Complete"/>
    <s v=""/>
    <s v="C6703349"/>
    <s v="BIG C - QUY NHON"/>
    <s v="MTN"/>
    <n v="1"/>
    <x v="3"/>
    <x v="1"/>
  </r>
  <r>
    <n v="689.99900000000002"/>
    <s v="VND"/>
    <s v=""/>
    <s v=""/>
    <s v="2900006522"/>
    <s v=""/>
    <s v="V01H010001"/>
    <s v="2101"/>
    <s v="Complete"/>
    <s v=""/>
    <s v="C6703349"/>
    <s v="BIG C - QUY NHON"/>
    <s v="MTN"/>
    <n v="2"/>
    <x v="3"/>
    <x v="1"/>
  </r>
  <r>
    <n v="345"/>
    <s v="VND"/>
    <s v=""/>
    <s v=""/>
    <s v="2900006522"/>
    <s v=""/>
    <s v="V01H010001"/>
    <s v="2101"/>
    <s v="Complete"/>
    <s v=""/>
    <s v="C6703349"/>
    <s v="BIG C - QUY NHON"/>
    <s v="MTN"/>
    <n v="1"/>
    <x v="3"/>
    <x v="1"/>
  </r>
  <r>
    <n v="658.35199999999998"/>
    <s v="VND"/>
    <s v=""/>
    <s v=""/>
    <s v="2900006521"/>
    <s v=""/>
    <s v="V01H010001"/>
    <s v="2101"/>
    <s v="Complete"/>
    <s v=""/>
    <s v="C6703349"/>
    <s v="BIG C - QUY NHON"/>
    <s v="MTN"/>
    <n v="5"/>
    <x v="3"/>
    <x v="1"/>
  </r>
  <r>
    <n v="1173.002"/>
    <s v="VND"/>
    <s v=""/>
    <s v=""/>
    <s v="2900006521"/>
    <s v=""/>
    <s v="V01H010001"/>
    <s v="2101"/>
    <s v="Complete"/>
    <s v=""/>
    <s v="C6703349"/>
    <s v="BIG C - QUY NHON"/>
    <s v="MTN"/>
    <n v="3"/>
    <x v="3"/>
    <x v="1"/>
  </r>
  <r>
    <n v="345"/>
    <s v="VND"/>
    <s v=""/>
    <s v=""/>
    <s v="2900006521"/>
    <s v=""/>
    <s v="V01H010001"/>
    <s v="2101"/>
    <s v="Complete"/>
    <s v=""/>
    <s v="C6703349"/>
    <s v="BIG C - QUY NHON"/>
    <s v="MTN"/>
    <n v="1"/>
    <x v="3"/>
    <x v="1"/>
  </r>
  <r>
    <n v="689.99900000000002"/>
    <s v="VND"/>
    <s v=""/>
    <s v=""/>
    <s v="2900006521"/>
    <s v=""/>
    <s v="V01H010001"/>
    <s v="2101"/>
    <s v="Complete"/>
    <s v=""/>
    <s v="C6703349"/>
    <s v="BIG C - QUY NHON"/>
    <s v="MTN"/>
    <n v="2"/>
    <x v="3"/>
    <x v="1"/>
  </r>
  <r>
    <n v="526.68100000000004"/>
    <s v="VND"/>
    <s v=""/>
    <s v=""/>
    <s v="2900006518"/>
    <s v=""/>
    <s v="V01H010001"/>
    <s v="2101"/>
    <s v="Complete"/>
    <s v=""/>
    <s v="C6703357"/>
    <s v="BIG C - BAC GIANG"/>
    <s v="MTN"/>
    <n v="4"/>
    <x v="2"/>
    <x v="1"/>
  </r>
  <r>
    <n v="391.00099999999998"/>
    <s v="VND"/>
    <s v=""/>
    <s v=""/>
    <s v="2900006518"/>
    <s v=""/>
    <s v="V01H010001"/>
    <s v="2101"/>
    <s v="Complete"/>
    <s v=""/>
    <s v="C6703357"/>
    <s v="BIG C - BAC GIANG"/>
    <s v="MTN"/>
    <n v="1"/>
    <x v="2"/>
    <x v="1"/>
  </r>
  <r>
    <n v="938.40099999999995"/>
    <s v="VND"/>
    <s v=""/>
    <s v=""/>
    <s v="2900006518"/>
    <s v=""/>
    <s v="V01H010001"/>
    <s v="2101"/>
    <s v="Complete"/>
    <s v=""/>
    <s v="C6703357"/>
    <s v="BIG C - BAC GIANG"/>
    <s v="MTN"/>
    <n v="4"/>
    <x v="2"/>
    <x v="1"/>
  </r>
  <r>
    <n v="1034.999"/>
    <s v="VND"/>
    <s v=""/>
    <s v=""/>
    <s v="2900006518"/>
    <s v=""/>
    <s v="V01H010001"/>
    <s v="2101"/>
    <s v="Complete"/>
    <s v=""/>
    <s v="C6703357"/>
    <s v="BIG C - BAC GIANG"/>
    <s v="MTN"/>
    <n v="3"/>
    <x v="2"/>
    <x v="1"/>
  </r>
  <r>
    <n v="1379.998"/>
    <s v="VND"/>
    <s v=""/>
    <s v=""/>
    <s v="2900006518"/>
    <s v=""/>
    <s v="V01H010001"/>
    <s v="2101"/>
    <s v="Complete"/>
    <s v=""/>
    <s v="C6703357"/>
    <s v="BIG C - BAC GIANG"/>
    <s v="MTN"/>
    <n v="4"/>
    <x v="2"/>
    <x v="1"/>
  </r>
  <r>
    <n v="345"/>
    <s v="VND"/>
    <s v=""/>
    <s v=""/>
    <s v="2900006518"/>
    <s v=""/>
    <s v="V01H010001"/>
    <s v="2101"/>
    <s v="Complete"/>
    <s v=""/>
    <s v="C6703357"/>
    <s v="BIG C - BAC GIANG"/>
    <s v="MTN"/>
    <n v="1"/>
    <x v="2"/>
    <x v="1"/>
  </r>
  <r>
    <n v="395.01100000000002"/>
    <s v="VND"/>
    <s v=""/>
    <s v=""/>
    <s v="2900006513"/>
    <s v=""/>
    <s v="V01H010001"/>
    <s v="2101"/>
    <s v="Complete"/>
    <s v=""/>
    <s v="C6703362"/>
    <s v="BIG C - LE TRONG TAN"/>
    <s v="MTN"/>
    <n v="3"/>
    <x v="2"/>
    <x v="1"/>
  </r>
  <r>
    <n v="2346.0030000000002"/>
    <s v="VND"/>
    <s v=""/>
    <s v=""/>
    <s v="2900006513"/>
    <s v=""/>
    <s v="V01H010001"/>
    <s v="2101"/>
    <s v="Complete"/>
    <s v=""/>
    <s v="C6703362"/>
    <s v="BIG C - LE TRONG TAN"/>
    <s v="MTN"/>
    <n v="10"/>
    <x v="2"/>
    <x v="1"/>
  </r>
  <r>
    <n v="1034.999"/>
    <s v="VND"/>
    <s v=""/>
    <s v=""/>
    <s v="2900006513"/>
    <s v=""/>
    <s v="V01H010001"/>
    <s v="2101"/>
    <s v="Complete"/>
    <s v=""/>
    <s v="C6703362"/>
    <s v="BIG C - LE TRONG TAN"/>
    <s v="MTN"/>
    <n v="3"/>
    <x v="2"/>
    <x v="1"/>
  </r>
  <r>
    <n v="3449.9960000000001"/>
    <s v="VND"/>
    <s v=""/>
    <s v=""/>
    <s v="2900006513"/>
    <s v=""/>
    <s v="V01H010001"/>
    <s v="2101"/>
    <s v="Complete"/>
    <s v=""/>
    <s v="C6703362"/>
    <s v="BIG C - LE TRONG TAN"/>
    <s v="MTN"/>
    <n v="10"/>
    <x v="2"/>
    <x v="1"/>
  </r>
  <r>
    <n v="782.00099999999998"/>
    <s v="VND"/>
    <s v=""/>
    <s v=""/>
    <s v="2900006517"/>
    <s v=""/>
    <s v="V01H010001"/>
    <s v="2101"/>
    <s v="Complete"/>
    <s v=""/>
    <s v="C6703336"/>
    <s v="BIG C - MY THO"/>
    <s v="MTS"/>
    <n v="2"/>
    <x v="0"/>
    <x v="0"/>
  </r>
  <r>
    <n v="2580.6030000000001"/>
    <s v="VND"/>
    <s v=""/>
    <s v=""/>
    <s v="2900006517"/>
    <s v=""/>
    <s v="V01H010001"/>
    <s v="2101"/>
    <s v="Complete"/>
    <s v=""/>
    <s v="C6703336"/>
    <s v="BIG C - MY THO"/>
    <s v="MTS"/>
    <n v="11"/>
    <x v="0"/>
    <x v="0"/>
  </r>
  <r>
    <n v="345"/>
    <s v="VND"/>
    <s v=""/>
    <s v=""/>
    <s v="2900006517"/>
    <s v=""/>
    <s v="V01H010001"/>
    <s v="2101"/>
    <s v="Complete"/>
    <s v=""/>
    <s v="C6703336"/>
    <s v="BIG C - MY THO"/>
    <s v="MTS"/>
    <n v="1"/>
    <x v="0"/>
    <x v="0"/>
  </r>
  <r>
    <n v="1955.0029999999999"/>
    <s v="VND"/>
    <s v=""/>
    <s v=""/>
    <s v="2900006516"/>
    <s v=""/>
    <s v="V01H010001"/>
    <s v="2101"/>
    <s v="Complete"/>
    <s v=""/>
    <s v="C6703336"/>
    <s v="BIG C - MY THO"/>
    <s v="MTS"/>
    <n v="5"/>
    <x v="0"/>
    <x v="0"/>
  </r>
  <r>
    <n v="1710.0050000000001"/>
    <s v="VND"/>
    <s v=""/>
    <s v=""/>
    <s v="2900006472"/>
    <s v=""/>
    <s v="V01H010001"/>
    <s v="2101"/>
    <s v="Complete"/>
    <s v="MTS"/>
    <s v="C6703158"/>
    <s v=""/>
    <s v=""/>
    <n v="10"/>
    <x v="0"/>
    <x v="0"/>
  </r>
  <r>
    <n v="748"/>
    <s v="VND"/>
    <s v=""/>
    <s v=""/>
    <s v="2900006472"/>
    <s v=""/>
    <s v="V01H010001"/>
    <s v="2101"/>
    <s v="Complete"/>
    <s v="MTS"/>
    <s v="C6703158"/>
    <s v=""/>
    <s v=""/>
    <n v="2"/>
    <x v="0"/>
    <x v="0"/>
  </r>
  <r>
    <n v="660"/>
    <s v="VND"/>
    <s v=""/>
    <s v=""/>
    <s v="2900006472"/>
    <s v=""/>
    <s v="V01H010001"/>
    <s v="2101"/>
    <s v="Complete"/>
    <s v="MTS"/>
    <s v="C6703158"/>
    <s v=""/>
    <s v=""/>
    <n v="2"/>
    <x v="0"/>
    <x v="0"/>
  </r>
  <r>
    <n v="1173.002"/>
    <s v="VND"/>
    <s v=""/>
    <s v=""/>
    <s v="2900006472"/>
    <s v=""/>
    <s v="V01H010001"/>
    <s v="2101"/>
    <s v="Complete"/>
    <s v="MTS"/>
    <s v="C6703158"/>
    <s v=""/>
    <s v=""/>
    <n v="5"/>
    <x v="0"/>
    <x v="0"/>
  </r>
  <r>
    <n v="660"/>
    <s v="VND"/>
    <s v=""/>
    <s v=""/>
    <s v="2900006472"/>
    <s v=""/>
    <s v="V01H010001"/>
    <s v="2101"/>
    <s v="Complete"/>
    <s v="MTS"/>
    <s v="C6703158"/>
    <s v=""/>
    <s v=""/>
    <n v="2"/>
    <x v="0"/>
    <x v="0"/>
  </r>
  <r>
    <n v="18700"/>
    <s v="VND"/>
    <s v=""/>
    <s v=""/>
    <s v="2900006476"/>
    <s v=""/>
    <s v="V01H010001"/>
    <s v="2101"/>
    <s v="Complete"/>
    <s v="MTS"/>
    <s v="C6703156"/>
    <s v=""/>
    <s v=""/>
    <n v="50"/>
    <x v="1"/>
    <x v="0"/>
  </r>
  <r>
    <n v="660"/>
    <s v="VND"/>
    <s v=""/>
    <s v=""/>
    <s v="2900006476"/>
    <s v=""/>
    <s v="V01H010001"/>
    <s v="2101"/>
    <s v="Complete"/>
    <s v="MTS"/>
    <s v="C6703156"/>
    <s v=""/>
    <s v=""/>
    <n v="2"/>
    <x v="1"/>
    <x v="0"/>
  </r>
  <r>
    <n v="1650"/>
    <s v="VND"/>
    <s v=""/>
    <s v=""/>
    <s v="2900006476"/>
    <s v=""/>
    <s v="V01H010001"/>
    <s v="2101"/>
    <s v="Complete"/>
    <s v="MTS"/>
    <s v="C6703156"/>
    <s v=""/>
    <s v=""/>
    <n v="5"/>
    <x v="1"/>
    <x v="0"/>
  </r>
  <r>
    <n v="6583.5190000000002"/>
    <s v="VND"/>
    <s v=""/>
    <s v=""/>
    <s v="2900006566"/>
    <s v=""/>
    <s v="V01H010001"/>
    <s v="2101"/>
    <s v="Complete"/>
    <s v=""/>
    <s v="C6703325"/>
    <s v="BIG C - PHU THANH"/>
    <s v="MTS"/>
    <n v="50"/>
    <x v="0"/>
    <x v="0"/>
  </r>
  <r>
    <n v="6583.5190000000002"/>
    <s v="VND"/>
    <s v=""/>
    <s v=""/>
    <s v="2900006565"/>
    <s v=""/>
    <s v="V01H010001"/>
    <s v="2101"/>
    <s v="Complete"/>
    <s v=""/>
    <s v="C6703332"/>
    <s v="BIG C - AU CO"/>
    <s v="MTS"/>
    <n v="50"/>
    <x v="1"/>
    <x v="0"/>
  </r>
  <r>
    <n v="1316.703"/>
    <s v="VND"/>
    <s v=""/>
    <s v=""/>
    <s v="2900006569"/>
    <s v=""/>
    <s v="V01H010001"/>
    <s v="2101"/>
    <s v="Complete"/>
    <s v=""/>
    <s v="C6703320"/>
    <s v="BIG C - AN LAC"/>
    <s v="MTS"/>
    <n v="10"/>
    <x v="0"/>
    <x v="0"/>
  </r>
  <r>
    <n v="1710.0050000000001"/>
    <s v="VND"/>
    <s v=""/>
    <s v=""/>
    <s v="2900006477"/>
    <s v=""/>
    <s v="V01H010001"/>
    <s v="2101"/>
    <s v="Complete"/>
    <s v="MTS"/>
    <s v="C6703151"/>
    <s v=""/>
    <s v=""/>
    <n v="10"/>
    <x v="1"/>
    <x v="0"/>
  </r>
  <r>
    <n v="7480"/>
    <s v="VND"/>
    <s v=""/>
    <s v=""/>
    <s v="2900006477"/>
    <s v=""/>
    <s v="V01H010001"/>
    <s v="2101"/>
    <s v="Complete"/>
    <s v="MTS"/>
    <s v="C6703151"/>
    <s v=""/>
    <s v=""/>
    <n v="20"/>
    <x v="1"/>
    <x v="0"/>
  </r>
  <r>
    <n v="2346.0030000000002"/>
    <s v="VND"/>
    <s v=""/>
    <s v=""/>
    <s v="2900006477"/>
    <s v=""/>
    <s v="V01H010001"/>
    <s v="2101"/>
    <s v="Complete"/>
    <s v="MTS"/>
    <s v="C6703151"/>
    <s v=""/>
    <s v=""/>
    <n v="10"/>
    <x v="1"/>
    <x v="0"/>
  </r>
  <r>
    <n v="660"/>
    <s v="VND"/>
    <s v=""/>
    <s v=""/>
    <s v="2900006477"/>
    <s v=""/>
    <s v="V01H010001"/>
    <s v="2101"/>
    <s v="Complete"/>
    <s v="MTS"/>
    <s v="C6703151"/>
    <s v=""/>
    <s v=""/>
    <n v="2"/>
    <x v="1"/>
    <x v="0"/>
  </r>
  <r>
    <n v="76440.100000000006"/>
    <s v="VND"/>
    <s v=""/>
    <s v=""/>
    <s v="2900006568"/>
    <s v=""/>
    <s v="V01H010001"/>
    <s v="2101"/>
    <s v="Complete"/>
    <s v=""/>
    <s v="C6703148"/>
    <s v=""/>
    <s v=""/>
    <n v="500"/>
    <x v="4"/>
    <x v="2"/>
  </r>
  <r>
    <n v="56156.1"/>
    <s v="VND"/>
    <s v=""/>
    <s v=""/>
    <s v="2900006568"/>
    <s v=""/>
    <s v="V01H010001"/>
    <s v="2101"/>
    <s v="Complete"/>
    <s v=""/>
    <s v="C6703148"/>
    <s v=""/>
    <s v=""/>
    <n v="165"/>
    <x v="4"/>
    <x v="2"/>
  </r>
  <r>
    <n v="11911.9"/>
    <s v="VND"/>
    <s v=""/>
    <s v=""/>
    <s v="2900006570"/>
    <s v=""/>
    <s v="V01H010001"/>
    <s v="2101"/>
    <s v="Complete"/>
    <s v=""/>
    <s v="C6703148"/>
    <s v=""/>
    <s v=""/>
    <n v="35"/>
    <x v="4"/>
    <x v="2"/>
  </r>
  <r>
    <n v="2765.078"/>
    <s v="VND"/>
    <s v=""/>
    <s v=""/>
    <s v="2900006601"/>
    <s v=""/>
    <s v="V01H010001"/>
    <s v="2101"/>
    <s v="Complete"/>
    <s v=""/>
    <s v="C6703327"/>
    <s v="BIG C - TRUONG CHINH"/>
    <s v="MTS"/>
    <n v="21"/>
    <x v="1"/>
    <x v="0"/>
  </r>
  <r>
    <n v="345"/>
    <s v="VND"/>
    <s v=""/>
    <s v=""/>
    <s v="2900006601"/>
    <s v=""/>
    <s v="V01H010001"/>
    <s v="2101"/>
    <s v="Complete"/>
    <s v=""/>
    <s v="C6703327"/>
    <s v="BIG C - TRUONG CHINH"/>
    <s v="MTS"/>
    <n v="1"/>
    <x v="1"/>
    <x v="0"/>
  </r>
  <r>
    <n v="1379.998"/>
    <s v="VND"/>
    <s v=""/>
    <s v=""/>
    <s v="2900006601"/>
    <s v=""/>
    <s v="V01H010001"/>
    <s v="2101"/>
    <s v="Complete"/>
    <s v=""/>
    <s v="C6703327"/>
    <s v="BIG C - TRUONG CHINH"/>
    <s v="MTS"/>
    <n v="4"/>
    <x v="1"/>
    <x v="0"/>
  </r>
  <r>
    <n v="689.99900000000002"/>
    <s v="VND"/>
    <s v=""/>
    <s v=""/>
    <s v="2900006601"/>
    <s v=""/>
    <s v="V01H010001"/>
    <s v="2101"/>
    <s v="Complete"/>
    <s v=""/>
    <s v="C6703327"/>
    <s v="BIG C - TRUONG CHINH"/>
    <s v="MTS"/>
    <n v="2"/>
    <x v="1"/>
    <x v="0"/>
  </r>
  <r>
    <n v="658.35199999999998"/>
    <s v="VND"/>
    <s v=""/>
    <s v=""/>
    <s v="2900006600"/>
    <s v=""/>
    <s v="V01H010001"/>
    <s v="2101"/>
    <s v="Complete"/>
    <s v=""/>
    <s v="C6703321"/>
    <s v="BIG C - MIEN DONG"/>
    <s v="MTS"/>
    <n v="5"/>
    <x v="1"/>
    <x v="0"/>
  </r>
  <r>
    <n v="1173.002"/>
    <s v="VND"/>
    <s v=""/>
    <s v=""/>
    <s v="2900006600"/>
    <s v=""/>
    <s v="V01H010001"/>
    <s v="2101"/>
    <s v="Complete"/>
    <s v=""/>
    <s v="C6703321"/>
    <s v="BIG C - MIEN DONG"/>
    <s v="MTS"/>
    <n v="5"/>
    <x v="1"/>
    <x v="0"/>
  </r>
  <r>
    <n v="345"/>
    <s v="VND"/>
    <s v=""/>
    <s v=""/>
    <s v="2900006600"/>
    <s v=""/>
    <s v="V01H010001"/>
    <s v="2101"/>
    <s v="Complete"/>
    <s v=""/>
    <s v="C6703321"/>
    <s v="BIG C - MIEN DONG"/>
    <s v="MTS"/>
    <n v="1"/>
    <x v="1"/>
    <x v="0"/>
  </r>
  <r>
    <n v="1724.9970000000001"/>
    <s v="VND"/>
    <s v=""/>
    <s v=""/>
    <s v="2900006600"/>
    <s v=""/>
    <s v="V01H010001"/>
    <s v="2101"/>
    <s v="Complete"/>
    <s v=""/>
    <s v="C6703321"/>
    <s v="BIG C - MIEN DONG"/>
    <s v="MTS"/>
    <n v="5"/>
    <x v="1"/>
    <x v="0"/>
  </r>
  <r>
    <n v="2580.6"/>
    <s v="VND"/>
    <s v=""/>
    <s v=""/>
    <s v="2900006576"/>
    <s v=""/>
    <s v="V01H030001"/>
    <s v="2103"/>
    <s v="Complete"/>
    <s v=""/>
    <s v="C6709149"/>
    <s v=""/>
    <s v=""/>
    <n v="10"/>
    <x v="4"/>
    <x v="1"/>
  </r>
  <r>
    <n v="77418"/>
    <s v="VND"/>
    <s v=""/>
    <s v=""/>
    <s v="2900006577"/>
    <s v=""/>
    <s v="V01H030001"/>
    <s v="2103"/>
    <s v="Complete"/>
    <s v=""/>
    <s v="C6709149"/>
    <s v=""/>
    <s v=""/>
    <n v="300"/>
    <x v="4"/>
    <x v="1"/>
  </r>
  <r>
    <n v="74837.399999999994"/>
    <s v="VND"/>
    <s v=""/>
    <s v=""/>
    <s v="2900006561"/>
    <s v=""/>
    <s v="V01H030001"/>
    <s v="2103"/>
    <s v="Complete"/>
    <s v=""/>
    <s v="C6709149"/>
    <s v=""/>
    <s v=""/>
    <n v="290"/>
    <x v="4"/>
    <x v="1"/>
  </r>
  <r>
    <n v="658.35199999999998"/>
    <s v="VND"/>
    <s v=""/>
    <s v=""/>
    <s v="2900006623"/>
    <s v=""/>
    <s v="V01H010001"/>
    <s v="2101"/>
    <s v="Complete"/>
    <s v=""/>
    <s v="C6703320"/>
    <s v="BIG C - AN LAC"/>
    <s v="MTS"/>
    <n v="5"/>
    <x v="0"/>
    <x v="0"/>
  </r>
  <r>
    <n v="782.00099999999998"/>
    <s v="VND"/>
    <s v=""/>
    <s v=""/>
    <s v="2900006623"/>
    <s v=""/>
    <s v="V01H010001"/>
    <s v="2101"/>
    <s v="Complete"/>
    <s v=""/>
    <s v="C6703320"/>
    <s v="BIG C - AN LAC"/>
    <s v="MTS"/>
    <n v="2"/>
    <x v="0"/>
    <x v="0"/>
  </r>
  <r>
    <n v="2346.0030000000002"/>
    <s v="VND"/>
    <s v=""/>
    <s v=""/>
    <s v="2900006623"/>
    <s v=""/>
    <s v="V01H010001"/>
    <s v="2101"/>
    <s v="Complete"/>
    <s v=""/>
    <s v="C6703320"/>
    <s v="BIG C - AN LAC"/>
    <s v="MTS"/>
    <n v="10"/>
    <x v="0"/>
    <x v="0"/>
  </r>
  <r>
    <n v="345"/>
    <s v="VND"/>
    <s v=""/>
    <s v=""/>
    <s v="2900006623"/>
    <s v=""/>
    <s v="V01H010001"/>
    <s v="2101"/>
    <s v="Complete"/>
    <s v=""/>
    <s v="C6703320"/>
    <s v="BIG C - AN LAC"/>
    <s v="MTS"/>
    <n v="1"/>
    <x v="0"/>
    <x v="0"/>
  </r>
  <r>
    <n v="689.99900000000002"/>
    <s v="VND"/>
    <s v=""/>
    <s v=""/>
    <s v="2900006623"/>
    <s v=""/>
    <s v="V01H010001"/>
    <s v="2101"/>
    <s v="Complete"/>
    <s v=""/>
    <s v="C6703320"/>
    <s v="BIG C - AN LAC"/>
    <s v="MTS"/>
    <n v="2"/>
    <x v="0"/>
    <x v="0"/>
  </r>
  <r>
    <n v="345"/>
    <s v="VND"/>
    <s v=""/>
    <s v=""/>
    <s v="2900006623"/>
    <s v=""/>
    <s v="V01H010001"/>
    <s v="2101"/>
    <s v="Complete"/>
    <s v=""/>
    <s v="C6703320"/>
    <s v="BIG C - AN LAC"/>
    <s v="MTS"/>
    <n v="1"/>
    <x v="0"/>
    <x v="0"/>
  </r>
  <r>
    <n v="658.35199999999998"/>
    <s v="VND"/>
    <s v=""/>
    <s v=""/>
    <s v="2900006625"/>
    <s v=""/>
    <s v="V01H010001"/>
    <s v="2101"/>
    <s v="Complete"/>
    <s v=""/>
    <s v="C6703319"/>
    <s v="BIG C - DONG NAI"/>
    <s v="MTS"/>
    <n v="5"/>
    <x v="0"/>
    <x v="0"/>
  </r>
  <r>
    <n v="1173.002"/>
    <s v="VND"/>
    <s v=""/>
    <s v=""/>
    <s v="2900006625"/>
    <s v=""/>
    <s v="V01H010001"/>
    <s v="2101"/>
    <s v="Complete"/>
    <s v=""/>
    <s v="C6703319"/>
    <s v="BIG C - DONG NAI"/>
    <s v="MTS"/>
    <n v="3"/>
    <x v="0"/>
    <x v="0"/>
  </r>
  <r>
    <n v="3049.8040000000001"/>
    <s v="VND"/>
    <s v=""/>
    <s v=""/>
    <s v="2900006625"/>
    <s v=""/>
    <s v="V01H010001"/>
    <s v="2101"/>
    <s v="Complete"/>
    <s v=""/>
    <s v="C6703319"/>
    <s v="BIG C - DONG NAI"/>
    <s v="MTS"/>
    <n v="13"/>
    <x v="0"/>
    <x v="0"/>
  </r>
  <r>
    <n v="689.99900000000002"/>
    <s v="VND"/>
    <s v=""/>
    <s v=""/>
    <s v="2900006625"/>
    <s v=""/>
    <s v="V01H010001"/>
    <s v="2101"/>
    <s v="Complete"/>
    <s v=""/>
    <s v="C6703319"/>
    <s v="BIG C - DONG NAI"/>
    <s v="MTS"/>
    <n v="2"/>
    <x v="0"/>
    <x v="0"/>
  </r>
  <r>
    <n v="2759.9969999999998"/>
    <s v="VND"/>
    <s v=""/>
    <s v=""/>
    <s v="2900006625"/>
    <s v=""/>
    <s v="V01H010001"/>
    <s v="2101"/>
    <s v="Complete"/>
    <s v=""/>
    <s v="C6703319"/>
    <s v="BIG C - DONG NAI"/>
    <s v="MTS"/>
    <n v="8"/>
    <x v="0"/>
    <x v="0"/>
  </r>
  <r>
    <n v="395.01100000000002"/>
    <s v="VND"/>
    <s v=""/>
    <s v=""/>
    <s v="2900006622"/>
    <s v=""/>
    <s v="V01H010001"/>
    <s v="2101"/>
    <s v="Complete"/>
    <s v=""/>
    <s v="C6703324"/>
    <s v="BIG C - TAN HIEP"/>
    <s v="MTS"/>
    <n v="3"/>
    <x v="0"/>
    <x v="0"/>
  </r>
  <r>
    <n v="1564.002"/>
    <s v="VND"/>
    <s v=""/>
    <s v=""/>
    <s v="2900006622"/>
    <s v=""/>
    <s v="V01H010001"/>
    <s v="2101"/>
    <s v="Complete"/>
    <s v=""/>
    <s v="C6703324"/>
    <s v="BIG C - TAN HIEP"/>
    <s v="MTS"/>
    <n v="4"/>
    <x v="0"/>
    <x v="0"/>
  </r>
  <r>
    <n v="2580.6039999999998"/>
    <s v="VND"/>
    <s v=""/>
    <s v=""/>
    <s v="2900006622"/>
    <s v=""/>
    <s v="V01H010001"/>
    <s v="2101"/>
    <s v="Complete"/>
    <s v=""/>
    <s v="C6703324"/>
    <s v="BIG C - TAN HIEP"/>
    <s v="MTS"/>
    <n v="11"/>
    <x v="0"/>
    <x v="0"/>
  </r>
  <r>
    <n v="689.99900000000002"/>
    <s v="VND"/>
    <s v=""/>
    <s v=""/>
    <s v="2900006622"/>
    <s v=""/>
    <s v="V01H010001"/>
    <s v="2101"/>
    <s v="Complete"/>
    <s v=""/>
    <s v="C6703324"/>
    <s v="BIG C - TAN HIEP"/>
    <s v="MTS"/>
    <n v="2"/>
    <x v="0"/>
    <x v="0"/>
  </r>
  <r>
    <n v="6583.518"/>
    <s v="VND"/>
    <s v=""/>
    <s v=""/>
    <s v="2900006632"/>
    <s v=""/>
    <s v="V01H010001"/>
    <s v="2101"/>
    <s v="Complete"/>
    <s v=""/>
    <s v="C6703332"/>
    <s v="BIG C - AU CO"/>
    <s v="MTS"/>
    <n v="50"/>
    <x v="1"/>
    <x v="0"/>
  </r>
  <r>
    <n v="782.00099999999998"/>
    <s v="VND"/>
    <s v=""/>
    <s v=""/>
    <s v="2900006632"/>
    <s v=""/>
    <s v="V01H010001"/>
    <s v="2101"/>
    <s v="Complete"/>
    <s v=""/>
    <s v="C6703332"/>
    <s v="BIG C - AU CO"/>
    <s v="MTS"/>
    <n v="2"/>
    <x v="1"/>
    <x v="0"/>
  </r>
  <r>
    <n v="469.20100000000002"/>
    <s v="VND"/>
    <s v=""/>
    <s v=""/>
    <s v="2900006632"/>
    <s v=""/>
    <s v="V01H010001"/>
    <s v="2101"/>
    <s v="Complete"/>
    <s v=""/>
    <s v="C6703332"/>
    <s v="BIG C - AU CO"/>
    <s v="MTS"/>
    <n v="2"/>
    <x v="1"/>
    <x v="0"/>
  </r>
  <r>
    <n v="689.99900000000002"/>
    <s v="VND"/>
    <s v=""/>
    <s v=""/>
    <s v="2900006632"/>
    <s v=""/>
    <s v="V01H010001"/>
    <s v="2101"/>
    <s v="Complete"/>
    <s v=""/>
    <s v="C6703332"/>
    <s v="BIG C - AU CO"/>
    <s v="MTS"/>
    <n v="2"/>
    <x v="1"/>
    <x v="0"/>
  </r>
  <r>
    <n v="1034.999"/>
    <s v="VND"/>
    <s v=""/>
    <s v=""/>
    <s v="2900006632"/>
    <s v=""/>
    <s v="V01H010001"/>
    <s v="2101"/>
    <s v="Complete"/>
    <s v=""/>
    <s v="C6703332"/>
    <s v="BIG C - AU CO"/>
    <s v="MTS"/>
    <n v="3"/>
    <x v="1"/>
    <x v="0"/>
  </r>
  <r>
    <n v="126"/>
    <s v="VND"/>
    <s v=""/>
    <s v=""/>
    <s v="2900006639"/>
    <s v=""/>
    <s v="V01H010001"/>
    <s v="2101"/>
    <s v="Complete"/>
    <s v=""/>
    <s v="C6703159"/>
    <s v=""/>
    <s v=""/>
    <n v="1"/>
    <x v="4"/>
    <x v="3"/>
  </r>
  <r>
    <n v="336.6"/>
    <s v="VND"/>
    <s v=""/>
    <s v=""/>
    <s v="2900006639"/>
    <s v=""/>
    <s v="V01H010001"/>
    <s v="2101"/>
    <s v="Complete"/>
    <s v=""/>
    <s v="C6703159"/>
    <s v=""/>
    <s v=""/>
    <n v="1"/>
    <x v="4"/>
    <x v="3"/>
  </r>
  <r>
    <n v="201.96"/>
    <s v="VND"/>
    <s v=""/>
    <s v=""/>
    <s v="2900006639"/>
    <s v=""/>
    <s v="V01H010001"/>
    <s v="2101"/>
    <s v="Complete"/>
    <s v=""/>
    <s v="C6703159"/>
    <s v=""/>
    <s v=""/>
    <n v="1"/>
    <x v="4"/>
    <x v="3"/>
  </r>
  <r>
    <n v="201.96"/>
    <s v="VND"/>
    <s v=""/>
    <s v=""/>
    <s v="2900006639"/>
    <s v=""/>
    <s v="V01H010001"/>
    <s v="2101"/>
    <s v="Complete"/>
    <s v=""/>
    <s v="C6703159"/>
    <s v=""/>
    <s v=""/>
    <n v="1"/>
    <x v="4"/>
    <x v="3"/>
  </r>
  <r>
    <n v="280.5"/>
    <s v="VND"/>
    <s v=""/>
    <s v=""/>
    <s v="2900006639"/>
    <s v=""/>
    <s v="V01H010001"/>
    <s v="2101"/>
    <s v="Complete"/>
    <s v=""/>
    <s v="C6703159"/>
    <s v=""/>
    <s v=""/>
    <n v="1"/>
    <x v="4"/>
    <x v="3"/>
  </r>
  <r>
    <n v="280.5"/>
    <s v="VND"/>
    <s v=""/>
    <s v=""/>
    <s v="2900006639"/>
    <s v=""/>
    <s v="V01H010001"/>
    <s v="2101"/>
    <s v="Complete"/>
    <s v=""/>
    <s v="C6703159"/>
    <s v=""/>
    <s v=""/>
    <n v="1"/>
    <x v="4"/>
    <x v="3"/>
  </r>
  <r>
    <n v="297"/>
    <s v="VND"/>
    <s v=""/>
    <s v=""/>
    <s v="2900006639"/>
    <s v=""/>
    <s v="V01H010001"/>
    <s v="2101"/>
    <s v="Complete"/>
    <s v=""/>
    <s v="C6703159"/>
    <s v=""/>
    <s v=""/>
    <n v="1"/>
    <x v="4"/>
    <x v="3"/>
  </r>
  <r>
    <n v="126"/>
    <s v="VND"/>
    <s v=""/>
    <s v=""/>
    <s v="2900006640"/>
    <s v=""/>
    <s v="V01H010001"/>
    <s v="2101"/>
    <s v="Complete"/>
    <s v=""/>
    <s v="C6703159"/>
    <s v=""/>
    <s v=""/>
    <n v="1"/>
    <x v="4"/>
    <x v="3"/>
  </r>
  <r>
    <n v="336.6"/>
    <s v="VND"/>
    <s v=""/>
    <s v=""/>
    <s v="2900006640"/>
    <s v=""/>
    <s v="V01H010001"/>
    <s v="2101"/>
    <s v="Complete"/>
    <s v=""/>
    <s v="C6703159"/>
    <s v=""/>
    <s v=""/>
    <n v="1"/>
    <x v="4"/>
    <x v="3"/>
  </r>
  <r>
    <n v="201.96"/>
    <s v="VND"/>
    <s v=""/>
    <s v=""/>
    <s v="2900006640"/>
    <s v=""/>
    <s v="V01H010001"/>
    <s v="2101"/>
    <s v="Complete"/>
    <s v=""/>
    <s v="C6703159"/>
    <s v=""/>
    <s v=""/>
    <n v="1"/>
    <x v="4"/>
    <x v="3"/>
  </r>
  <r>
    <n v="201.96"/>
    <s v="VND"/>
    <s v=""/>
    <s v=""/>
    <s v="2900006640"/>
    <s v=""/>
    <s v="V01H010001"/>
    <s v="2101"/>
    <s v="Complete"/>
    <s v=""/>
    <s v="C6703159"/>
    <s v=""/>
    <s v=""/>
    <n v="1"/>
    <x v="4"/>
    <x v="3"/>
  </r>
  <r>
    <n v="280.5"/>
    <s v="VND"/>
    <s v=""/>
    <s v=""/>
    <s v="2900006640"/>
    <s v=""/>
    <s v="V01H010001"/>
    <s v="2101"/>
    <s v="Complete"/>
    <s v=""/>
    <s v="C6703159"/>
    <s v=""/>
    <s v=""/>
    <n v="1"/>
    <x v="4"/>
    <x v="3"/>
  </r>
  <r>
    <n v="280.5"/>
    <s v="VND"/>
    <s v=""/>
    <s v=""/>
    <s v="2900006640"/>
    <s v=""/>
    <s v="V01H010001"/>
    <s v="2101"/>
    <s v="Complete"/>
    <s v=""/>
    <s v="C6703159"/>
    <s v=""/>
    <s v=""/>
    <n v="1"/>
    <x v="4"/>
    <x v="3"/>
  </r>
  <r>
    <n v="297"/>
    <s v="VND"/>
    <s v=""/>
    <s v=""/>
    <s v="2900006640"/>
    <s v=""/>
    <s v="V01H010001"/>
    <s v="2101"/>
    <s v="Complete"/>
    <s v=""/>
    <s v="C6703159"/>
    <s v=""/>
    <s v=""/>
    <n v="1"/>
    <x v="4"/>
    <x v="3"/>
  </r>
  <r>
    <n v="58858.877"/>
    <s v="VND"/>
    <s v=""/>
    <s v=""/>
    <s v="2900006643"/>
    <s v=""/>
    <s v="V01H010001"/>
    <s v="2101"/>
    <s v="Complete"/>
    <s v=""/>
    <s v="C6703148"/>
    <s v=""/>
    <s v=""/>
    <n v="500"/>
    <x v="4"/>
    <x v="2"/>
  </r>
  <r>
    <n v="63813.75"/>
    <s v="VND"/>
    <s v=""/>
    <s v=""/>
    <s v="2900006643"/>
    <s v=""/>
    <s v="V01H010001"/>
    <s v="2101"/>
    <s v="Complete"/>
    <s v=""/>
    <s v="C6703148"/>
    <s v=""/>
    <s v=""/>
    <n v="250"/>
    <x v="4"/>
    <x v="2"/>
  </r>
  <r>
    <n v="142942.79999999999"/>
    <s v="VND"/>
    <s v=""/>
    <s v=""/>
    <s v="2900006644"/>
    <s v=""/>
    <s v="V01H010001"/>
    <s v="2101"/>
    <s v="Complete"/>
    <s v=""/>
    <s v="C6703148"/>
    <s v=""/>
    <s v=""/>
    <n v="700"/>
    <x v="4"/>
    <x v="2"/>
  </r>
  <r>
    <n v="56100"/>
    <s v="VND"/>
    <s v=""/>
    <s v=""/>
    <s v="2900006680"/>
    <s v=""/>
    <s v="V01H010001"/>
    <s v="2101"/>
    <s v="Complete"/>
    <s v=""/>
    <s v="C6703347"/>
    <s v=""/>
    <s v=""/>
    <n v="250"/>
    <x v="4"/>
    <x v="3"/>
  </r>
  <r>
    <n v="179520"/>
    <s v="VND"/>
    <s v=""/>
    <s v=""/>
    <s v="2900006681"/>
    <s v=""/>
    <s v="V01H010001"/>
    <s v="2101"/>
    <s v="Complete"/>
    <s v=""/>
    <s v="C6703159"/>
    <s v=""/>
    <s v=""/>
    <n v="800"/>
    <x v="4"/>
    <x v="3"/>
  </r>
  <r>
    <n v="2565.0070000000001"/>
    <s v="VND"/>
    <s v=""/>
    <s v=""/>
    <s v="2900006685"/>
    <s v=""/>
    <s v="V01H010001"/>
    <s v="2101"/>
    <s v="Complete"/>
    <s v="MTS"/>
    <s v="C6703153"/>
    <s v=""/>
    <s v=""/>
    <n v="15"/>
    <x v="0"/>
    <x v="0"/>
  </r>
  <r>
    <n v="748"/>
    <s v="VND"/>
    <s v=""/>
    <s v=""/>
    <s v="2900006685"/>
    <s v=""/>
    <s v="V01H010001"/>
    <s v="2101"/>
    <s v="Complete"/>
    <s v="MTS"/>
    <s v="C6703153"/>
    <s v=""/>
    <s v=""/>
    <n v="2"/>
    <x v="0"/>
    <x v="0"/>
  </r>
  <r>
    <n v="660"/>
    <s v="VND"/>
    <s v=""/>
    <s v=""/>
    <s v="2900006685"/>
    <s v=""/>
    <s v="V01H010001"/>
    <s v="2101"/>
    <s v="Complete"/>
    <s v="MTS"/>
    <s v="C6703153"/>
    <s v=""/>
    <s v=""/>
    <n v="2"/>
    <x v="0"/>
    <x v="0"/>
  </r>
  <r>
    <n v="660"/>
    <s v="VND"/>
    <s v=""/>
    <s v=""/>
    <s v="2900006685"/>
    <s v=""/>
    <s v="V01H010001"/>
    <s v="2101"/>
    <s v="Complete"/>
    <s v="MTS"/>
    <s v="C6703153"/>
    <s v=""/>
    <s v=""/>
    <n v="2"/>
    <x v="0"/>
    <x v="0"/>
  </r>
  <r>
    <n v="1173.002"/>
    <s v="VND"/>
    <s v=""/>
    <s v=""/>
    <s v="2900006685"/>
    <s v=""/>
    <s v="V01H010001"/>
    <s v="2101"/>
    <s v="Complete"/>
    <s v="MTS"/>
    <s v="C6703153"/>
    <s v=""/>
    <s v=""/>
    <n v="5"/>
    <x v="0"/>
    <x v="0"/>
  </r>
  <r>
    <n v="2618"/>
    <s v="VND"/>
    <s v=""/>
    <s v=""/>
    <s v="2900006687"/>
    <s v=""/>
    <s v="V01H010001"/>
    <s v="2101"/>
    <s v="Complete"/>
    <s v="MTS"/>
    <s v="C6703152"/>
    <s v=""/>
    <s v=""/>
    <n v="7"/>
    <x v="1"/>
    <x v="0"/>
  </r>
  <r>
    <n v="3519.0050000000001"/>
    <s v="VND"/>
    <s v=""/>
    <s v=""/>
    <s v="2900006687"/>
    <s v=""/>
    <s v="V01H010001"/>
    <s v="2101"/>
    <s v="Complete"/>
    <s v="MTS"/>
    <s v="C6703152"/>
    <s v=""/>
    <s v=""/>
    <n v="15"/>
    <x v="1"/>
    <x v="0"/>
  </r>
  <r>
    <n v="52072.02"/>
    <s v="VND"/>
    <s v=""/>
    <s v=""/>
    <s v="2900006730"/>
    <s v=""/>
    <s v="V01H010001"/>
    <s v="2101"/>
    <s v="Complete"/>
    <s v=""/>
    <s v="C6703148"/>
    <s v=""/>
    <s v=""/>
    <n v="300"/>
    <x v="4"/>
    <x v="2"/>
  </r>
  <r>
    <n v="37400"/>
    <s v="VND"/>
    <s v=""/>
    <s v=""/>
    <s v="2900006776"/>
    <s v=""/>
    <s v="V01H010001"/>
    <s v="2101"/>
    <s v="Complete"/>
    <s v="MTN"/>
    <s v="C6703160"/>
    <s v=""/>
    <s v=""/>
    <n v="100"/>
    <x v="3"/>
    <x v="1"/>
  </r>
  <r>
    <n v="1889.9970000000001"/>
    <s v="VND"/>
    <s v=""/>
    <s v=""/>
    <s v="2900006778"/>
    <s v=""/>
    <s v="V01H010001"/>
    <s v="2101"/>
    <s v="Complete"/>
    <s v=""/>
    <s v="C6703159"/>
    <s v=""/>
    <s v=""/>
    <n v="15"/>
    <x v="4"/>
    <x v="3"/>
  </r>
  <r>
    <n v="1009.8"/>
    <s v="VND"/>
    <s v=""/>
    <s v=""/>
    <s v="2900006778"/>
    <s v=""/>
    <s v="V01H010001"/>
    <s v="2101"/>
    <s v="Complete"/>
    <s v=""/>
    <s v="C6703159"/>
    <s v=""/>
    <s v=""/>
    <n v="3"/>
    <x v="4"/>
    <x v="3"/>
  </r>
  <r>
    <n v="605.88"/>
    <s v="VND"/>
    <s v=""/>
    <s v=""/>
    <s v="2900006778"/>
    <s v=""/>
    <s v="V01H010001"/>
    <s v="2101"/>
    <s v="Complete"/>
    <s v=""/>
    <s v="C6703159"/>
    <s v=""/>
    <s v=""/>
    <n v="3"/>
    <x v="4"/>
    <x v="3"/>
  </r>
  <r>
    <n v="3029.4"/>
    <s v="VND"/>
    <s v=""/>
    <s v=""/>
    <s v="2900006778"/>
    <s v=""/>
    <s v="V01H010001"/>
    <s v="2101"/>
    <s v="Complete"/>
    <s v=""/>
    <s v="C6703159"/>
    <s v=""/>
    <s v=""/>
    <n v="15"/>
    <x v="4"/>
    <x v="3"/>
  </r>
  <r>
    <n v="1683"/>
    <s v="VND"/>
    <s v=""/>
    <s v=""/>
    <s v="2900006778"/>
    <s v=""/>
    <s v="V01H010001"/>
    <s v="2101"/>
    <s v="Complete"/>
    <s v=""/>
    <s v="C6703159"/>
    <s v=""/>
    <s v=""/>
    <n v="6"/>
    <x v="4"/>
    <x v="3"/>
  </r>
  <r>
    <n v="841.5"/>
    <s v="VND"/>
    <s v=""/>
    <s v=""/>
    <s v="2900006778"/>
    <s v=""/>
    <s v="V01H010001"/>
    <s v="2101"/>
    <s v="Complete"/>
    <s v=""/>
    <s v="C6703159"/>
    <s v=""/>
    <s v=""/>
    <n v="3"/>
    <x v="4"/>
    <x v="3"/>
  </r>
  <r>
    <n v="3420.011"/>
    <s v="VND"/>
    <s v=""/>
    <s v=""/>
    <s v="2900006783"/>
    <s v=""/>
    <s v="V01H010001"/>
    <s v="2101"/>
    <s v="Complete"/>
    <s v="MTS"/>
    <s v="C6703157"/>
    <s v=""/>
    <s v=""/>
    <n v="20"/>
    <x v="0"/>
    <x v="0"/>
  </r>
  <r>
    <n v="2992"/>
    <s v="VND"/>
    <s v=""/>
    <s v=""/>
    <s v="2900006783"/>
    <s v=""/>
    <s v="V01H010001"/>
    <s v="2101"/>
    <s v="Complete"/>
    <s v="MTS"/>
    <s v="C6703157"/>
    <s v=""/>
    <s v=""/>
    <n v="8"/>
    <x v="0"/>
    <x v="0"/>
  </r>
  <r>
    <n v="234.6"/>
    <s v="VND"/>
    <s v=""/>
    <s v=""/>
    <s v="2900006783"/>
    <s v=""/>
    <s v="V01H010001"/>
    <s v="2101"/>
    <s v="Complete"/>
    <s v="MTS"/>
    <s v="C6703157"/>
    <s v=""/>
    <s v=""/>
    <n v="1"/>
    <x v="0"/>
    <x v="0"/>
  </r>
  <r>
    <n v="660"/>
    <s v="VND"/>
    <s v=""/>
    <s v=""/>
    <s v="2900006783"/>
    <s v=""/>
    <s v="V01H010001"/>
    <s v="2101"/>
    <s v="Complete"/>
    <s v="MTS"/>
    <s v="C6703157"/>
    <s v=""/>
    <s v=""/>
    <n v="2"/>
    <x v="0"/>
    <x v="0"/>
  </r>
  <r>
    <n v="1320"/>
    <s v="VND"/>
    <s v=""/>
    <s v=""/>
    <s v="2900006783"/>
    <s v=""/>
    <s v="V01H010001"/>
    <s v="2101"/>
    <s v="Complete"/>
    <s v="MTS"/>
    <s v="C6703157"/>
    <s v=""/>
    <s v=""/>
    <n v="4"/>
    <x v="0"/>
    <x v="0"/>
  </r>
  <r>
    <n v="938.40099999999995"/>
    <s v="VND"/>
    <s v=""/>
    <s v=""/>
    <s v="2900006783"/>
    <s v=""/>
    <s v="V01H010001"/>
    <s v="2101"/>
    <s v="Complete"/>
    <s v="MTS"/>
    <s v="C6703157"/>
    <s v=""/>
    <s v=""/>
    <n v="4"/>
    <x v="0"/>
    <x v="0"/>
  </r>
  <r>
    <n v="1650"/>
    <s v="VND"/>
    <s v=""/>
    <s v=""/>
    <s v="2900006783"/>
    <s v=""/>
    <s v="V01H010001"/>
    <s v="2101"/>
    <s v="Complete"/>
    <s v="MTS"/>
    <s v="C6703157"/>
    <s v=""/>
    <s v=""/>
    <n v="5"/>
    <x v="0"/>
    <x v="0"/>
  </r>
  <r>
    <n v="11220"/>
    <s v="VND"/>
    <s v=""/>
    <s v=""/>
    <s v="2900006784"/>
    <s v=""/>
    <s v="V01H010001"/>
    <s v="2101"/>
    <s v="Complete"/>
    <s v="MTS"/>
    <s v="C6703156"/>
    <s v=""/>
    <s v=""/>
    <n v="30"/>
    <x v="1"/>
    <x v="0"/>
  </r>
  <r>
    <n v="660"/>
    <s v="VND"/>
    <s v=""/>
    <s v=""/>
    <s v="2900006784"/>
    <s v=""/>
    <s v="V01H010001"/>
    <s v="2101"/>
    <s v="Complete"/>
    <s v="MTS"/>
    <s v="C6703156"/>
    <s v=""/>
    <s v=""/>
    <n v="2"/>
    <x v="1"/>
    <x v="0"/>
  </r>
  <r>
    <n v="1650"/>
    <s v="VND"/>
    <s v=""/>
    <s v=""/>
    <s v="2900006784"/>
    <s v=""/>
    <s v="V01H010001"/>
    <s v="2101"/>
    <s v="Complete"/>
    <s v="MTS"/>
    <s v="C6703156"/>
    <s v=""/>
    <s v=""/>
    <n v="5"/>
    <x v="1"/>
    <x v="0"/>
  </r>
  <r>
    <n v="1173.002"/>
    <s v="VND"/>
    <s v=""/>
    <s v=""/>
    <s v="2900006784"/>
    <s v=""/>
    <s v="V01H010001"/>
    <s v="2101"/>
    <s v="Complete"/>
    <s v="MTS"/>
    <s v="C6703156"/>
    <s v=""/>
    <s v=""/>
    <n v="5"/>
    <x v="1"/>
    <x v="0"/>
  </r>
  <r>
    <n v="2765.078"/>
    <s v="VND"/>
    <s v=""/>
    <s v=""/>
    <s v="2900006814"/>
    <s v=""/>
    <s v="V01H010001"/>
    <s v="2101"/>
    <s v="Complete"/>
    <s v=""/>
    <s v="C6703323"/>
    <s v="BIG C - GO VAP"/>
    <s v="MTS"/>
    <n v="21"/>
    <x v="0"/>
    <x v="0"/>
  </r>
  <r>
    <n v="689.99900000000002"/>
    <s v="VND"/>
    <s v=""/>
    <s v=""/>
    <s v="2900006814"/>
    <s v=""/>
    <s v="V01H010001"/>
    <s v="2101"/>
    <s v="Complete"/>
    <s v=""/>
    <s v="C6703323"/>
    <s v="BIG C - GO VAP"/>
    <s v="MTS"/>
    <n v="2"/>
    <x v="0"/>
    <x v="0"/>
  </r>
  <r>
    <n v="689.99900000000002"/>
    <s v="VND"/>
    <s v=""/>
    <s v=""/>
    <s v="2900006814"/>
    <s v=""/>
    <s v="V01H010001"/>
    <s v="2101"/>
    <s v="Complete"/>
    <s v=""/>
    <s v="C6703323"/>
    <s v="BIG C - GO VAP"/>
    <s v="MTS"/>
    <n v="2"/>
    <x v="0"/>
    <x v="0"/>
  </r>
  <r>
    <n v="345"/>
    <s v="VND"/>
    <s v=""/>
    <s v=""/>
    <s v="2900006814"/>
    <s v=""/>
    <s v="V01H010001"/>
    <s v="2101"/>
    <s v="Complete"/>
    <s v=""/>
    <s v="C6703323"/>
    <s v="BIG C - GO VAP"/>
    <s v="MTS"/>
    <n v="1"/>
    <x v="0"/>
    <x v="0"/>
  </r>
  <r>
    <n v="790.02200000000005"/>
    <s v="VND"/>
    <s v=""/>
    <s v=""/>
    <s v="2900006815"/>
    <s v=""/>
    <s v="V01H010001"/>
    <s v="2101"/>
    <s v="Complete"/>
    <s v=""/>
    <s v="C6703326"/>
    <s v="BIG C - BINH DUONG"/>
    <s v="MTS"/>
    <n v="6"/>
    <x v="1"/>
    <x v="0"/>
  </r>
  <r>
    <n v="3128.0039999999999"/>
    <s v="VND"/>
    <s v=""/>
    <s v=""/>
    <s v="2900006815"/>
    <s v=""/>
    <s v="V01H010001"/>
    <s v="2101"/>
    <s v="Complete"/>
    <s v=""/>
    <s v="C6703326"/>
    <s v="BIG C - BINH DUONG"/>
    <s v="MTS"/>
    <n v="8"/>
    <x v="1"/>
    <x v="0"/>
  </r>
  <r>
    <n v="1034.999"/>
    <s v="VND"/>
    <s v=""/>
    <s v=""/>
    <s v="2900006815"/>
    <s v=""/>
    <s v="V01H010001"/>
    <s v="2101"/>
    <s v="Complete"/>
    <s v=""/>
    <s v="C6703326"/>
    <s v="BIG C - BINH DUONG"/>
    <s v="MTS"/>
    <n v="3"/>
    <x v="1"/>
    <x v="0"/>
  </r>
  <r>
    <n v="921.69200000000001"/>
    <s v="VND"/>
    <s v=""/>
    <s v=""/>
    <s v="2900006816"/>
    <s v=""/>
    <s v="V01H010001"/>
    <s v="2101"/>
    <s v="Complete"/>
    <s v=""/>
    <s v="C6703328"/>
    <s v="BIG C - DI AN"/>
    <s v="MTS"/>
    <n v="7"/>
    <x v="1"/>
    <x v="0"/>
  </r>
  <r>
    <n v="1564.002"/>
    <s v="VND"/>
    <s v=""/>
    <s v=""/>
    <s v="2900006816"/>
    <s v=""/>
    <s v="V01H010001"/>
    <s v="2101"/>
    <s v="Complete"/>
    <s v=""/>
    <s v="C6703328"/>
    <s v="BIG C - DI AN"/>
    <s v="MTS"/>
    <n v="4"/>
    <x v="1"/>
    <x v="0"/>
  </r>
  <r>
    <n v="2580.6039999999998"/>
    <s v="VND"/>
    <s v=""/>
    <s v=""/>
    <s v="2900006816"/>
    <s v=""/>
    <s v="V01H010001"/>
    <s v="2101"/>
    <s v="Complete"/>
    <s v=""/>
    <s v="C6703328"/>
    <s v="BIG C - DI AN"/>
    <s v="MTS"/>
    <n v="11"/>
    <x v="1"/>
    <x v="0"/>
  </r>
  <r>
    <n v="689.99900000000002"/>
    <s v="VND"/>
    <s v=""/>
    <s v=""/>
    <s v="2900006816"/>
    <s v=""/>
    <s v="V01H010001"/>
    <s v="2101"/>
    <s v="Complete"/>
    <s v=""/>
    <s v="C6703328"/>
    <s v="BIG C - DI AN"/>
    <s v="MTS"/>
    <n v="2"/>
    <x v="1"/>
    <x v="0"/>
  </r>
  <r>
    <n v="689.99900000000002"/>
    <s v="VND"/>
    <s v=""/>
    <s v=""/>
    <s v="2900006816"/>
    <s v=""/>
    <s v="V01H010001"/>
    <s v="2101"/>
    <s v="Complete"/>
    <s v=""/>
    <s v="C6703328"/>
    <s v="BIG C - DI AN"/>
    <s v="MTS"/>
    <n v="2"/>
    <x v="1"/>
    <x v="0"/>
  </r>
  <r>
    <n v="345"/>
    <s v="VND"/>
    <s v=""/>
    <s v=""/>
    <s v="2900006816"/>
    <s v=""/>
    <s v="V01H010001"/>
    <s v="2101"/>
    <s v="Complete"/>
    <s v=""/>
    <s v="C6703328"/>
    <s v="BIG C - DI AN"/>
    <s v="MTS"/>
    <n v="1"/>
    <x v="1"/>
    <x v="0"/>
  </r>
  <r>
    <n v="1053.3620000000001"/>
    <s v="VND"/>
    <s v=""/>
    <s v=""/>
    <s v="2900006818"/>
    <s v=""/>
    <s v="V01H010001"/>
    <s v="2101"/>
    <s v="Complete"/>
    <s v=""/>
    <s v="C6703329"/>
    <s v="BIG C - AN PHU"/>
    <s v="MTS"/>
    <n v="8"/>
    <x v="0"/>
    <x v="0"/>
  </r>
  <r>
    <n v="391.00099999999998"/>
    <s v="VND"/>
    <s v=""/>
    <s v=""/>
    <s v="2900006818"/>
    <s v=""/>
    <s v="V01H010001"/>
    <s v="2101"/>
    <s v="Complete"/>
    <s v=""/>
    <s v="C6703329"/>
    <s v="BIG C - AN PHU"/>
    <s v="MTS"/>
    <n v="1"/>
    <x v="0"/>
    <x v="0"/>
  </r>
  <r>
    <n v="469.20100000000002"/>
    <s v="VND"/>
    <s v=""/>
    <s v=""/>
    <s v="2900006818"/>
    <s v=""/>
    <s v="V01H010001"/>
    <s v="2101"/>
    <s v="Complete"/>
    <s v=""/>
    <s v="C6703329"/>
    <s v="BIG C - AN PHU"/>
    <s v="MTS"/>
    <n v="2"/>
    <x v="0"/>
    <x v="0"/>
  </r>
  <r>
    <n v="345"/>
    <s v="VND"/>
    <s v=""/>
    <s v=""/>
    <s v="2900006818"/>
    <s v=""/>
    <s v="V01H010001"/>
    <s v="2101"/>
    <s v="Complete"/>
    <s v=""/>
    <s v="C6703329"/>
    <s v="BIG C - AN PHU"/>
    <s v="MTS"/>
    <n v="1"/>
    <x v="0"/>
    <x v="0"/>
  </r>
  <r>
    <n v="1034.999"/>
    <s v="VND"/>
    <s v=""/>
    <s v=""/>
    <s v="2900006818"/>
    <s v=""/>
    <s v="V01H010001"/>
    <s v="2101"/>
    <s v="Complete"/>
    <s v=""/>
    <s v="C6703329"/>
    <s v="BIG C - AN PHU"/>
    <s v="MTS"/>
    <n v="3"/>
    <x v="0"/>
    <x v="0"/>
  </r>
  <r>
    <n v="126225"/>
    <s v="VND"/>
    <s v=""/>
    <s v=""/>
    <s v="2900006780"/>
    <s v=""/>
    <s v="V01H010001"/>
    <s v="2101"/>
    <s v="Complete"/>
    <s v=""/>
    <s v="C6703159"/>
    <s v=""/>
    <s v=""/>
    <n v="450"/>
    <x v="4"/>
    <x v="3"/>
  </r>
  <r>
    <n v="48526.5"/>
    <s v="VND"/>
    <s v=""/>
    <s v=""/>
    <s v="2900006780"/>
    <s v=""/>
    <s v="V01H010001"/>
    <s v="2101"/>
    <s v="Complete"/>
    <s v=""/>
    <s v="C6703159"/>
    <s v=""/>
    <s v=""/>
    <n v="173"/>
    <x v="4"/>
    <x v="3"/>
  </r>
  <r>
    <n v="56447.898999999998"/>
    <s v="VND"/>
    <s v=""/>
    <s v=""/>
    <s v="2900006782"/>
    <s v=""/>
    <s v="V01H010001"/>
    <s v="2101"/>
    <s v="Canceled"/>
    <s v=""/>
    <s v=""/>
    <s v=""/>
    <s v=""/>
    <n v="336"/>
    <x v="4"/>
    <x v="3"/>
  </r>
  <r>
    <n v="44880"/>
    <s v="VND"/>
    <s v=""/>
    <s v=""/>
    <s v="2900006782"/>
    <s v=""/>
    <s v="V01H010001"/>
    <s v="2101"/>
    <s v="Canceled"/>
    <s v=""/>
    <s v=""/>
    <s v=""/>
    <s v=""/>
    <n v="120"/>
    <x v="4"/>
    <x v="3"/>
  </r>
  <r>
    <n v="15708"/>
    <s v="VND"/>
    <s v=""/>
    <s v=""/>
    <s v="2900006782"/>
    <s v=""/>
    <s v="V01H010001"/>
    <s v="2101"/>
    <s v="Canceled"/>
    <s v=""/>
    <s v=""/>
    <s v=""/>
    <s v=""/>
    <n v="70"/>
    <x v="4"/>
    <x v="3"/>
  </r>
  <r>
    <n v="5610"/>
    <s v="VND"/>
    <s v=""/>
    <s v=""/>
    <s v="2900006782"/>
    <s v=""/>
    <s v="V01H010001"/>
    <s v="2101"/>
    <s v="Canceled"/>
    <s v=""/>
    <s v=""/>
    <s v=""/>
    <s v=""/>
    <n v="20"/>
    <x v="4"/>
    <x v="3"/>
  </r>
  <r>
    <n v="26400"/>
    <s v="VND"/>
    <s v=""/>
    <s v=""/>
    <s v="2900006782"/>
    <s v=""/>
    <s v="V01H010001"/>
    <s v="2101"/>
    <s v="Canceled"/>
    <s v=""/>
    <s v=""/>
    <s v=""/>
    <s v=""/>
    <n v="80"/>
    <x v="4"/>
    <x v="3"/>
  </r>
  <r>
    <n v="6732"/>
    <s v="VND"/>
    <s v=""/>
    <s v=""/>
    <s v="2900006781"/>
    <s v=""/>
    <s v="V01H010001"/>
    <s v="2101"/>
    <s v="Complete"/>
    <s v=""/>
    <s v="C6703347"/>
    <s v=""/>
    <s v=""/>
    <n v="30"/>
    <x v="4"/>
    <x v="3"/>
  </r>
  <r>
    <n v="25245"/>
    <s v="VND"/>
    <s v=""/>
    <s v=""/>
    <s v="2900006781"/>
    <s v=""/>
    <s v="V01H010001"/>
    <s v="2101"/>
    <s v="Complete"/>
    <s v=""/>
    <s v="C6703347"/>
    <s v=""/>
    <s v=""/>
    <n v="90"/>
    <x v="4"/>
    <x v="3"/>
  </r>
  <r>
    <n v="19635"/>
    <s v="VND"/>
    <s v=""/>
    <s v=""/>
    <s v="2900006781"/>
    <s v=""/>
    <s v="V01H010001"/>
    <s v="2101"/>
    <s v="Complete"/>
    <s v=""/>
    <s v="C6703347"/>
    <s v=""/>
    <s v=""/>
    <n v="70"/>
    <x v="4"/>
    <x v="3"/>
  </r>
  <r>
    <n v="3300"/>
    <s v="VND"/>
    <s v=""/>
    <s v=""/>
    <s v="2900006781"/>
    <s v=""/>
    <s v="V01H010001"/>
    <s v="2101"/>
    <s v="Complete"/>
    <s v=""/>
    <s v="C6703347"/>
    <s v=""/>
    <s v=""/>
    <n v="10"/>
    <x v="4"/>
    <x v="3"/>
  </r>
  <r>
    <n v="855.00300000000004"/>
    <s v="VND"/>
    <s v=""/>
    <s v=""/>
    <s v="2900006785"/>
    <s v=""/>
    <s v="V01H010001"/>
    <s v="2101"/>
    <s v="Complete"/>
    <s v="MTS"/>
    <s v="C6703151"/>
    <s v=""/>
    <s v=""/>
    <n v="5"/>
    <x v="1"/>
    <x v="0"/>
  </r>
  <r>
    <n v="1173.002"/>
    <s v="VND"/>
    <s v=""/>
    <s v=""/>
    <s v="2900006785"/>
    <s v=""/>
    <s v="V01H010001"/>
    <s v="2101"/>
    <s v="Complete"/>
    <s v="MTS"/>
    <s v="C6703151"/>
    <s v=""/>
    <s v=""/>
    <n v="5"/>
    <x v="1"/>
    <x v="0"/>
  </r>
  <r>
    <n v="660"/>
    <s v="VND"/>
    <s v=""/>
    <s v=""/>
    <s v="2900006785"/>
    <s v=""/>
    <s v="V01H010001"/>
    <s v="2101"/>
    <s v="Complete"/>
    <s v="MTS"/>
    <s v="C6703151"/>
    <s v=""/>
    <s v=""/>
    <n v="2"/>
    <x v="1"/>
    <x v="0"/>
  </r>
  <r>
    <n v="660"/>
    <s v="VND"/>
    <s v=""/>
    <s v=""/>
    <s v="2900006785"/>
    <s v=""/>
    <s v="V01H010001"/>
    <s v="2101"/>
    <s v="Complete"/>
    <s v="MTS"/>
    <s v="C6703151"/>
    <s v=""/>
    <s v=""/>
    <n v="2"/>
    <x v="1"/>
    <x v="0"/>
  </r>
  <r>
    <n v="2346.002"/>
    <s v="VND"/>
    <s v=""/>
    <s v=""/>
    <s v="2900006785"/>
    <s v=""/>
    <s v="V01H010001"/>
    <s v="2101"/>
    <s v="Complete"/>
    <s v="MTS"/>
    <s v="C6703151"/>
    <s v=""/>
    <s v=""/>
    <n v="10"/>
    <x v="1"/>
    <x v="0"/>
  </r>
  <r>
    <n v="660"/>
    <s v="VND"/>
    <s v=""/>
    <s v=""/>
    <s v="2900006785"/>
    <s v=""/>
    <s v="V01H010001"/>
    <s v="2101"/>
    <s v="Complete"/>
    <s v="MTS"/>
    <s v="C6703151"/>
    <s v=""/>
    <s v=""/>
    <n v="2"/>
    <x v="1"/>
    <x v="0"/>
  </r>
  <r>
    <n v="3420.01"/>
    <s v="VND"/>
    <s v=""/>
    <s v=""/>
    <s v="2900006786"/>
    <s v=""/>
    <s v="V01H010001"/>
    <s v="2101"/>
    <s v="Complete"/>
    <s v="MTS"/>
    <s v="C6703150"/>
    <s v=""/>
    <s v=""/>
    <n v="20"/>
    <x v="0"/>
    <x v="0"/>
  </r>
  <r>
    <n v="703.80100000000004"/>
    <s v="VND"/>
    <s v=""/>
    <s v=""/>
    <s v="2900006786"/>
    <s v=""/>
    <s v="V01H010001"/>
    <s v="2101"/>
    <s v="Complete"/>
    <s v="MTS"/>
    <s v="C6703150"/>
    <s v=""/>
    <s v=""/>
    <n v="3"/>
    <x v="0"/>
    <x v="0"/>
  </r>
  <r>
    <n v="660"/>
    <s v="VND"/>
    <s v=""/>
    <s v=""/>
    <s v="2900006786"/>
    <s v=""/>
    <s v="V01H010001"/>
    <s v="2101"/>
    <s v="Complete"/>
    <s v="MTS"/>
    <s v="C6703150"/>
    <s v=""/>
    <s v=""/>
    <n v="2"/>
    <x v="0"/>
    <x v="0"/>
  </r>
  <r>
    <n v="990"/>
    <s v="VND"/>
    <s v=""/>
    <s v=""/>
    <s v="2900006786"/>
    <s v=""/>
    <s v="V01H010001"/>
    <s v="2101"/>
    <s v="Complete"/>
    <s v="MTS"/>
    <s v="C6703150"/>
    <s v=""/>
    <s v=""/>
    <n v="3"/>
    <x v="0"/>
    <x v="0"/>
  </r>
  <r>
    <n v="4692.0060000000003"/>
    <s v="VND"/>
    <s v=""/>
    <s v=""/>
    <s v="2900006786"/>
    <s v=""/>
    <s v="V01H010001"/>
    <s v="2101"/>
    <s v="Complete"/>
    <s v="MTS"/>
    <s v="C6703150"/>
    <s v=""/>
    <s v=""/>
    <n v="20"/>
    <x v="0"/>
    <x v="0"/>
  </r>
  <r>
    <n v="660"/>
    <s v="VND"/>
    <s v=""/>
    <s v=""/>
    <s v="2900006786"/>
    <s v=""/>
    <s v="V01H010001"/>
    <s v="2101"/>
    <s v="Complete"/>
    <s v="MTS"/>
    <s v="C6703150"/>
    <s v=""/>
    <s v=""/>
    <n v="2"/>
    <x v="0"/>
    <x v="0"/>
  </r>
  <r>
    <n v="23823.8"/>
    <s v="VND"/>
    <s v=""/>
    <s v=""/>
    <s v="2900006872"/>
    <s v=""/>
    <s v="V01H010001"/>
    <s v="2101"/>
    <s v="Complete"/>
    <s v=""/>
    <s v="C6703148"/>
    <s v=""/>
    <s v=""/>
    <n v="70"/>
    <x v="4"/>
    <x v="2"/>
  </r>
  <r>
    <n v="20420.400000000001"/>
    <s v="VND"/>
    <s v=""/>
    <s v=""/>
    <s v="2900006872"/>
    <s v=""/>
    <s v="V01H010001"/>
    <s v="2101"/>
    <s v="Complete"/>
    <s v=""/>
    <s v="C6703148"/>
    <s v=""/>
    <s v=""/>
    <n v="100"/>
    <x v="4"/>
    <x v="2"/>
  </r>
  <r>
    <n v="150150"/>
    <s v="VND"/>
    <s v=""/>
    <s v=""/>
    <s v="2900006872"/>
    <s v=""/>
    <s v="V01H010001"/>
    <s v="2101"/>
    <s v="Complete"/>
    <s v=""/>
    <s v="C6703148"/>
    <s v=""/>
    <s v=""/>
    <n v="500"/>
    <x v="4"/>
    <x v="2"/>
  </r>
  <r>
    <n v="30030"/>
    <s v="VND"/>
    <s v=""/>
    <s v=""/>
    <s v="2900006872"/>
    <s v=""/>
    <s v="V01H010001"/>
    <s v="2101"/>
    <s v="Complete"/>
    <s v=""/>
    <s v="C6703148"/>
    <s v=""/>
    <s v=""/>
    <n v="100"/>
    <x v="4"/>
    <x v="2"/>
  </r>
  <r>
    <n v="6006"/>
    <s v="VND"/>
    <s v=""/>
    <s v=""/>
    <s v="2900006872"/>
    <s v=""/>
    <s v="V01H010001"/>
    <s v="2101"/>
    <s v="Complete"/>
    <s v=""/>
    <s v="C6703148"/>
    <s v=""/>
    <s v=""/>
    <n v="20"/>
    <x v="4"/>
    <x v="2"/>
  </r>
  <r>
    <n v="9009"/>
    <s v="VND"/>
    <s v=""/>
    <s v=""/>
    <s v="2900006872"/>
    <s v=""/>
    <s v="V01H010001"/>
    <s v="2101"/>
    <s v="Complete"/>
    <s v=""/>
    <s v="C6703148"/>
    <s v=""/>
    <s v=""/>
    <n v="30"/>
    <x v="4"/>
    <x v="2"/>
  </r>
  <r>
    <n v="117717.754"/>
    <s v="VND"/>
    <s v=""/>
    <s v=""/>
    <s v="2900006871"/>
    <s v=""/>
    <s v="V01H010001"/>
    <s v="2101"/>
    <s v="Complete"/>
    <s v=""/>
    <s v="C6703148"/>
    <s v=""/>
    <s v=""/>
    <n v="1000"/>
    <x v="4"/>
    <x v="2"/>
  </r>
  <r>
    <n v="6583.5190000000002"/>
    <s v="VND"/>
    <s v=""/>
    <s v=""/>
    <s v="2900006875"/>
    <s v=""/>
    <s v="V01H010001"/>
    <s v="2101"/>
    <s v="Complete"/>
    <s v=""/>
    <s v="C6703366"/>
    <s v="BIG C - THANG LONG"/>
    <s v="MTN"/>
    <n v="50"/>
    <x v="2"/>
    <x v="1"/>
  </r>
  <r>
    <n v="469.20100000000002"/>
    <s v="VND"/>
    <s v=""/>
    <s v=""/>
    <s v="2900006878"/>
    <s v=""/>
    <s v="V01H010001"/>
    <s v="2101"/>
    <s v="Complete"/>
    <s v=""/>
    <s v="C6703366"/>
    <s v="BIG C - THANG LONG"/>
    <s v="MTN"/>
    <n v="2"/>
    <x v="2"/>
    <x v="1"/>
  </r>
  <r>
    <n v="3449.9960000000001"/>
    <s v="VND"/>
    <s v=""/>
    <s v=""/>
    <s v="2900006878"/>
    <s v=""/>
    <s v="V01H010001"/>
    <s v="2101"/>
    <s v="Complete"/>
    <s v=""/>
    <s v="C6703366"/>
    <s v="BIG C - THANG LONG"/>
    <s v="MTN"/>
    <n v="10"/>
    <x v="2"/>
    <x v="1"/>
  </r>
  <r>
    <n v="1724.998"/>
    <s v="VND"/>
    <s v=""/>
    <s v=""/>
    <s v="2900006878"/>
    <s v=""/>
    <s v="V01H010001"/>
    <s v="2101"/>
    <s v="Complete"/>
    <s v=""/>
    <s v="C6703366"/>
    <s v="BIG C - THANG LONG"/>
    <s v="MTN"/>
    <n v="5"/>
    <x v="2"/>
    <x v="1"/>
  </r>
  <r>
    <n v="658.35199999999998"/>
    <s v="VND"/>
    <s v=""/>
    <s v=""/>
    <s v="2900006876"/>
    <s v=""/>
    <s v="V01H010001"/>
    <s v="2101"/>
    <s v="Complete"/>
    <s v=""/>
    <s v="C6703364"/>
    <s v="BIG C - ME LINH"/>
    <s v="MTN"/>
    <n v="5"/>
    <x v="2"/>
    <x v="1"/>
  </r>
  <r>
    <n v="1173.002"/>
    <s v="VND"/>
    <s v=""/>
    <s v=""/>
    <s v="2900006876"/>
    <s v=""/>
    <s v="V01H010001"/>
    <s v="2101"/>
    <s v="Complete"/>
    <s v=""/>
    <s v="C6703364"/>
    <s v="BIG C - ME LINH"/>
    <s v="MTN"/>
    <n v="5"/>
    <x v="2"/>
    <x v="1"/>
  </r>
  <r>
    <n v="1724.998"/>
    <s v="VND"/>
    <s v=""/>
    <s v=""/>
    <s v="2900006876"/>
    <s v=""/>
    <s v="V01H010001"/>
    <s v="2101"/>
    <s v="Complete"/>
    <s v=""/>
    <s v="C6703364"/>
    <s v="BIG C - ME LINH"/>
    <s v="MTN"/>
    <n v="5"/>
    <x v="2"/>
    <x v="1"/>
  </r>
  <r>
    <n v="1724.998"/>
    <s v="VND"/>
    <s v=""/>
    <s v=""/>
    <s v="2900006876"/>
    <s v=""/>
    <s v="V01H010001"/>
    <s v="2101"/>
    <s v="Complete"/>
    <s v=""/>
    <s v="C6703364"/>
    <s v="BIG C - ME LINH"/>
    <s v="MTN"/>
    <n v="5"/>
    <x v="2"/>
    <x v="1"/>
  </r>
  <r>
    <n v="1580.0440000000001"/>
    <s v="VND"/>
    <s v=""/>
    <s v=""/>
    <s v="2900006879"/>
    <s v=""/>
    <s v="V01H010001"/>
    <s v="2101"/>
    <s v="Complete"/>
    <s v=""/>
    <s v="C6703361"/>
    <s v="BIG C - HAI PHONG"/>
    <s v="MTN"/>
    <n v="12"/>
    <x v="2"/>
    <x v="1"/>
  </r>
  <r>
    <n v="1173.002"/>
    <s v="VND"/>
    <s v=""/>
    <s v=""/>
    <s v="2900006879"/>
    <s v=""/>
    <s v="V01H010001"/>
    <s v="2101"/>
    <s v="Complete"/>
    <s v=""/>
    <s v="C6703361"/>
    <s v="BIG C - HAI PHONG"/>
    <s v="MTN"/>
    <n v="3"/>
    <x v="2"/>
    <x v="1"/>
  </r>
  <r>
    <n v="469.20100000000002"/>
    <s v="VND"/>
    <s v=""/>
    <s v=""/>
    <s v="2900006879"/>
    <s v=""/>
    <s v="V01H010001"/>
    <s v="2101"/>
    <s v="Complete"/>
    <s v=""/>
    <s v="C6703361"/>
    <s v="BIG C - HAI PHONG"/>
    <s v="MTN"/>
    <n v="2"/>
    <x v="2"/>
    <x v="1"/>
  </r>
  <r>
    <n v="689.99900000000002"/>
    <s v="VND"/>
    <s v=""/>
    <s v=""/>
    <s v="2900006879"/>
    <s v=""/>
    <s v="V01H010001"/>
    <s v="2101"/>
    <s v="Complete"/>
    <s v=""/>
    <s v="C6703361"/>
    <s v="BIG C - HAI PHONG"/>
    <s v="MTN"/>
    <n v="2"/>
    <x v="2"/>
    <x v="1"/>
  </r>
  <r>
    <n v="689.99900000000002"/>
    <s v="VND"/>
    <s v=""/>
    <s v=""/>
    <s v="2900006879"/>
    <s v=""/>
    <s v="V01H010001"/>
    <s v="2101"/>
    <s v="Complete"/>
    <s v=""/>
    <s v="C6703361"/>
    <s v="BIG C - HAI PHONG"/>
    <s v="MTN"/>
    <n v="2"/>
    <x v="2"/>
    <x v="1"/>
  </r>
  <r>
    <n v="658.35199999999998"/>
    <s v="VND"/>
    <s v=""/>
    <s v=""/>
    <s v="2900006880"/>
    <s v=""/>
    <s v="V01H010001"/>
    <s v="2101"/>
    <s v="Complete"/>
    <s v=""/>
    <s v="C6703428"/>
    <s v="BIG C - GARDEN MALL"/>
    <s v="MTN"/>
    <n v="5"/>
    <x v="2"/>
    <x v="1"/>
  </r>
  <r>
    <n v="1407.6030000000001"/>
    <s v="VND"/>
    <s v=""/>
    <s v=""/>
    <s v="2900006880"/>
    <s v=""/>
    <s v="V01H010001"/>
    <s v="2101"/>
    <s v="Complete"/>
    <s v=""/>
    <s v="C6703428"/>
    <s v="BIG C - GARDEN MALL"/>
    <s v="MTN"/>
    <n v="6"/>
    <x v="2"/>
    <x v="1"/>
  </r>
  <r>
    <n v="1379.998"/>
    <s v="VND"/>
    <s v=""/>
    <s v=""/>
    <s v="2900006880"/>
    <s v=""/>
    <s v="V01H010001"/>
    <s v="2101"/>
    <s v="Complete"/>
    <s v=""/>
    <s v="C6703428"/>
    <s v="BIG C - GARDEN MALL"/>
    <s v="MTN"/>
    <n v="4"/>
    <x v="2"/>
    <x v="1"/>
  </r>
  <r>
    <n v="689.99900000000002"/>
    <s v="VND"/>
    <s v=""/>
    <s v=""/>
    <s v="2900006880"/>
    <s v=""/>
    <s v="V01H010001"/>
    <s v="2101"/>
    <s v="Complete"/>
    <s v=""/>
    <s v="C6703428"/>
    <s v="BIG C - GARDEN MALL"/>
    <s v="MTN"/>
    <n v="2"/>
    <x v="2"/>
    <x v="1"/>
  </r>
  <r>
    <n v="391.00099999999998"/>
    <s v="VND"/>
    <s v=""/>
    <s v=""/>
    <s v="2900006883"/>
    <s v=""/>
    <s v="V01H010001"/>
    <s v="2101"/>
    <s v="Complete"/>
    <s v=""/>
    <s v="C6703333"/>
    <s v="BIG C - CAN THO"/>
    <s v="MTS"/>
    <n v="1"/>
    <x v="1"/>
    <x v="0"/>
  </r>
  <r>
    <n v="345"/>
    <s v="VND"/>
    <s v=""/>
    <s v=""/>
    <s v="2900006883"/>
    <s v=""/>
    <s v="V01H010001"/>
    <s v="2101"/>
    <s v="Complete"/>
    <s v=""/>
    <s v="C6703333"/>
    <s v="BIG C - CAN THO"/>
    <s v="MTS"/>
    <n v="1"/>
    <x v="1"/>
    <x v="0"/>
  </r>
  <r>
    <n v="689.99800000000005"/>
    <s v="VND"/>
    <s v=""/>
    <s v=""/>
    <s v="2900006883"/>
    <s v=""/>
    <s v="V01H010001"/>
    <s v="2101"/>
    <s v="Complete"/>
    <s v=""/>
    <s v="C6703333"/>
    <s v="BIG C - CAN THO"/>
    <s v="MTS"/>
    <n v="2"/>
    <x v="1"/>
    <x v="0"/>
  </r>
  <r>
    <n v="658.35199999999998"/>
    <s v="VND"/>
    <s v=""/>
    <s v=""/>
    <s v="2900006884"/>
    <s v=""/>
    <s v="V01H010001"/>
    <s v="2101"/>
    <s v="Complete"/>
    <s v=""/>
    <s v="C6703333"/>
    <s v="BIG C - CAN THO"/>
    <s v="MTS"/>
    <n v="5"/>
    <x v="1"/>
    <x v="0"/>
  </r>
  <r>
    <n v="391.00099999999998"/>
    <s v="VND"/>
    <s v=""/>
    <s v=""/>
    <s v="2900006884"/>
    <s v=""/>
    <s v="V01H010001"/>
    <s v="2101"/>
    <s v="Complete"/>
    <s v=""/>
    <s v="C6703333"/>
    <s v="BIG C - CAN THO"/>
    <s v="MTS"/>
    <n v="1"/>
    <x v="1"/>
    <x v="0"/>
  </r>
  <r>
    <n v="345"/>
    <s v="VND"/>
    <s v=""/>
    <s v=""/>
    <s v="2900006884"/>
    <s v=""/>
    <s v="V01H010001"/>
    <s v="2101"/>
    <s v="Complete"/>
    <s v=""/>
    <s v="C6703333"/>
    <s v="BIG C - CAN THO"/>
    <s v="MTS"/>
    <n v="1"/>
    <x v="1"/>
    <x v="0"/>
  </r>
  <r>
    <n v="1034.998"/>
    <s v="VND"/>
    <s v=""/>
    <s v=""/>
    <s v="2900006884"/>
    <s v=""/>
    <s v="V01H010001"/>
    <s v="2101"/>
    <s v="Complete"/>
    <s v=""/>
    <s v="C6703333"/>
    <s v="BIG C - CAN THO"/>
    <s v="MTS"/>
    <n v="3"/>
    <x v="1"/>
    <x v="0"/>
  </r>
  <r>
    <n v="345"/>
    <s v="VND"/>
    <s v=""/>
    <s v=""/>
    <s v="2900006884"/>
    <s v=""/>
    <s v="V01H010001"/>
    <s v="2101"/>
    <s v="Complete"/>
    <s v=""/>
    <s v="C6703333"/>
    <s v="BIG C - CAN THO"/>
    <s v="MTS"/>
    <n v="1"/>
    <x v="1"/>
    <x v="0"/>
  </r>
  <r>
    <n v="526.68100000000004"/>
    <s v="VND"/>
    <s v=""/>
    <s v=""/>
    <s v="2900006886"/>
    <s v=""/>
    <s v="V01H010001"/>
    <s v="2101"/>
    <s v="Complete"/>
    <s v=""/>
    <s v="C6703359"/>
    <s v="BIG C - HA LONG"/>
    <s v="MTN"/>
    <n v="4"/>
    <x v="2"/>
    <x v="1"/>
  </r>
  <r>
    <n v="782.00099999999998"/>
    <s v="VND"/>
    <s v=""/>
    <s v=""/>
    <s v="2900006886"/>
    <s v=""/>
    <s v="V01H010001"/>
    <s v="2101"/>
    <s v="Complete"/>
    <s v=""/>
    <s v="C6703359"/>
    <s v="BIG C - HA LONG"/>
    <s v="MTN"/>
    <n v="2"/>
    <x v="2"/>
    <x v="1"/>
  </r>
  <r>
    <n v="703.80100000000004"/>
    <s v="VND"/>
    <s v=""/>
    <s v=""/>
    <s v="2900006886"/>
    <s v=""/>
    <s v="V01H010001"/>
    <s v="2101"/>
    <s v="Complete"/>
    <s v=""/>
    <s v="C6703359"/>
    <s v="BIG C - HA LONG"/>
    <s v="MTN"/>
    <n v="3"/>
    <x v="2"/>
    <x v="1"/>
  </r>
  <r>
    <n v="1034.999"/>
    <s v="VND"/>
    <s v=""/>
    <s v=""/>
    <s v="2900006886"/>
    <s v=""/>
    <s v="V01H010001"/>
    <s v="2101"/>
    <s v="Complete"/>
    <s v=""/>
    <s v="C6703359"/>
    <s v="BIG C - HA LONG"/>
    <s v="MTN"/>
    <n v="3"/>
    <x v="2"/>
    <x v="1"/>
  </r>
  <r>
    <n v="1379.998"/>
    <s v="VND"/>
    <s v=""/>
    <s v=""/>
    <s v="2900006886"/>
    <s v=""/>
    <s v="V01H010001"/>
    <s v="2101"/>
    <s v="Complete"/>
    <s v=""/>
    <s v="C6703359"/>
    <s v="BIG C - HA LONG"/>
    <s v="MTN"/>
    <n v="4"/>
    <x v="2"/>
    <x v="1"/>
  </r>
  <r>
    <n v="1724.998"/>
    <s v="VND"/>
    <s v=""/>
    <s v=""/>
    <s v="2900006886"/>
    <s v=""/>
    <s v="V01H010001"/>
    <s v="2101"/>
    <s v="Complete"/>
    <s v=""/>
    <s v="C6703359"/>
    <s v="BIG C - HA LONG"/>
    <s v="MTN"/>
    <n v="5"/>
    <x v="2"/>
    <x v="1"/>
  </r>
  <r>
    <n v="658.35199999999998"/>
    <s v="VND"/>
    <s v=""/>
    <s v=""/>
    <s v="2900006890"/>
    <s v=""/>
    <s v="V01H010001"/>
    <s v="2101"/>
    <s v="Complete"/>
    <s v=""/>
    <s v="C6703362"/>
    <s v="BIG C - LE TRONG TAN"/>
    <s v="MTN"/>
    <n v="5"/>
    <x v="2"/>
    <x v="1"/>
  </r>
  <r>
    <n v="1173.002"/>
    <s v="VND"/>
    <s v=""/>
    <s v=""/>
    <s v="2900006890"/>
    <s v=""/>
    <s v="V01H010001"/>
    <s v="2101"/>
    <s v="Complete"/>
    <s v=""/>
    <s v="C6703362"/>
    <s v="BIG C - LE TRONG TAN"/>
    <s v="MTN"/>
    <n v="3"/>
    <x v="2"/>
    <x v="1"/>
  </r>
  <r>
    <n v="469.20100000000002"/>
    <s v="VND"/>
    <s v=""/>
    <s v=""/>
    <s v="2900006890"/>
    <s v=""/>
    <s v="V01H010001"/>
    <s v="2101"/>
    <s v="Complete"/>
    <s v=""/>
    <s v="C6703362"/>
    <s v="BIG C - LE TRONG TAN"/>
    <s v="MTN"/>
    <n v="2"/>
    <x v="2"/>
    <x v="1"/>
  </r>
  <r>
    <n v="1724.9970000000001"/>
    <s v="VND"/>
    <s v=""/>
    <s v=""/>
    <s v="2900006890"/>
    <s v=""/>
    <s v="V01H010001"/>
    <s v="2101"/>
    <s v="Complete"/>
    <s v=""/>
    <s v="C6703362"/>
    <s v="BIG C - LE TRONG TAN"/>
    <s v="MTN"/>
    <n v="5"/>
    <x v="2"/>
    <x v="1"/>
  </r>
  <r>
    <n v="3950.1109999999999"/>
    <s v="VND"/>
    <s v=""/>
    <s v=""/>
    <s v="2900006905"/>
    <s v=""/>
    <s v="V01H010001"/>
    <s v="2101"/>
    <s v="Complete"/>
    <s v=""/>
    <s v="C6703332"/>
    <s v="BIG C - AU CO"/>
    <s v="MTS"/>
    <n v="30"/>
    <x v="1"/>
    <x v="0"/>
  </r>
  <r>
    <n v="2633.4079999999999"/>
    <s v="VND"/>
    <s v=""/>
    <s v=""/>
    <s v="2900006906"/>
    <s v=""/>
    <s v="V01H010001"/>
    <s v="2101"/>
    <s v="Complete"/>
    <s v=""/>
    <s v="C6703332"/>
    <s v="BIG C - AU CO"/>
    <s v="MTS"/>
    <n v="20"/>
    <x v="1"/>
    <x v="0"/>
  </r>
  <r>
    <n v="42335.923999999999"/>
    <s v="VND"/>
    <s v=""/>
    <s v=""/>
    <s v="2900006947"/>
    <s v=""/>
    <s v="V01H010001"/>
    <s v="2101"/>
    <s v="Complete"/>
    <s v=""/>
    <s v="C6703159"/>
    <s v=""/>
    <s v=""/>
    <n v="336"/>
    <x v="4"/>
    <x v="3"/>
  </r>
  <r>
    <n v="44880"/>
    <s v="VND"/>
    <s v=""/>
    <s v=""/>
    <s v="2900006947"/>
    <s v=""/>
    <s v="V01H010001"/>
    <s v="2101"/>
    <s v="Complete"/>
    <s v=""/>
    <s v="C6703159"/>
    <s v=""/>
    <s v=""/>
    <n v="120"/>
    <x v="4"/>
    <x v="3"/>
  </r>
  <r>
    <n v="15708"/>
    <s v="VND"/>
    <s v=""/>
    <s v=""/>
    <s v="2900006947"/>
    <s v=""/>
    <s v="V01H010001"/>
    <s v="2101"/>
    <s v="Complete"/>
    <s v=""/>
    <s v="C6703159"/>
    <s v=""/>
    <s v=""/>
    <n v="70"/>
    <x v="4"/>
    <x v="3"/>
  </r>
  <r>
    <n v="5610"/>
    <s v="VND"/>
    <s v=""/>
    <s v=""/>
    <s v="2900006947"/>
    <s v=""/>
    <s v="V01H010001"/>
    <s v="2101"/>
    <s v="Complete"/>
    <s v=""/>
    <s v="C6703159"/>
    <s v=""/>
    <s v=""/>
    <n v="20"/>
    <x v="4"/>
    <x v="3"/>
  </r>
  <r>
    <n v="26400"/>
    <s v="VND"/>
    <s v=""/>
    <s v=""/>
    <s v="2900006947"/>
    <s v=""/>
    <s v="V01H010001"/>
    <s v="2101"/>
    <s v="Complete"/>
    <s v=""/>
    <s v="C6703159"/>
    <s v=""/>
    <s v=""/>
    <n v="80"/>
    <x v="4"/>
    <x v="3"/>
  </r>
  <r>
    <n v="27227.200000000001"/>
    <s v="VND"/>
    <s v=""/>
    <s v=""/>
    <s v="2900006912"/>
    <s v=""/>
    <s v="V01H010001"/>
    <s v="2101"/>
    <s v="Complete"/>
    <s v=""/>
    <s v="C6703148"/>
    <s v=""/>
    <s v=""/>
    <n v="80"/>
    <x v="4"/>
    <x v="2"/>
  </r>
  <r>
    <n v="10210.200000000001"/>
    <s v="VND"/>
    <s v=""/>
    <s v=""/>
    <s v="2900006912"/>
    <s v=""/>
    <s v="V01H010001"/>
    <s v="2101"/>
    <s v="Complete"/>
    <s v=""/>
    <s v="C6703148"/>
    <s v=""/>
    <s v=""/>
    <n v="50"/>
    <x v="4"/>
    <x v="2"/>
  </r>
  <r>
    <n v="61261.2"/>
    <s v="VND"/>
    <s v=""/>
    <s v=""/>
    <s v="2900006912"/>
    <s v=""/>
    <s v="V01H010001"/>
    <s v="2101"/>
    <s v="Complete"/>
    <s v=""/>
    <s v="C6703148"/>
    <s v=""/>
    <s v=""/>
    <n v="300"/>
    <x v="4"/>
    <x v="2"/>
  </r>
  <r>
    <n v="30030"/>
    <s v="VND"/>
    <s v=""/>
    <s v=""/>
    <s v="2900006912"/>
    <s v=""/>
    <s v="V01H010001"/>
    <s v="2101"/>
    <s v="Complete"/>
    <s v=""/>
    <s v="C6703148"/>
    <s v=""/>
    <s v=""/>
    <n v="100"/>
    <x v="4"/>
    <x v="2"/>
  </r>
  <r>
    <n v="9009"/>
    <s v="VND"/>
    <s v=""/>
    <s v=""/>
    <s v="2900006912"/>
    <s v=""/>
    <s v="V01H010001"/>
    <s v="2101"/>
    <s v="Complete"/>
    <s v=""/>
    <s v="C6703148"/>
    <s v=""/>
    <s v=""/>
    <n v="30"/>
    <x v="4"/>
    <x v="2"/>
  </r>
  <r>
    <n v="9009"/>
    <s v="VND"/>
    <s v=""/>
    <s v=""/>
    <s v="2900006912"/>
    <s v=""/>
    <s v="V01H010001"/>
    <s v="2101"/>
    <s v="Complete"/>
    <s v=""/>
    <s v="C6703148"/>
    <s v=""/>
    <s v=""/>
    <n v="30"/>
    <x v="4"/>
    <x v="2"/>
  </r>
  <r>
    <n v="17017"/>
    <s v="VND"/>
    <s v=""/>
    <s v=""/>
    <s v="2900006913"/>
    <s v=""/>
    <s v="V01H010001"/>
    <s v="2101"/>
    <s v="Complete"/>
    <s v=""/>
    <s v="C6703148"/>
    <s v=""/>
    <s v=""/>
    <n v="50"/>
    <x v="4"/>
    <x v="2"/>
  </r>
  <r>
    <n v="10210.200000000001"/>
    <s v="VND"/>
    <s v=""/>
    <s v=""/>
    <s v="2900006913"/>
    <s v=""/>
    <s v="V01H010001"/>
    <s v="2101"/>
    <s v="Complete"/>
    <s v=""/>
    <s v="C6703148"/>
    <s v=""/>
    <s v=""/>
    <n v="50"/>
    <x v="4"/>
    <x v="2"/>
  </r>
  <r>
    <n v="91891.8"/>
    <s v="VND"/>
    <s v=""/>
    <s v=""/>
    <s v="2900006913"/>
    <s v=""/>
    <s v="V01H010001"/>
    <s v="2101"/>
    <s v="Complete"/>
    <s v=""/>
    <s v="C6703148"/>
    <s v=""/>
    <s v=""/>
    <n v="450"/>
    <x v="4"/>
    <x v="2"/>
  </r>
  <r>
    <n v="15015"/>
    <s v="VND"/>
    <s v=""/>
    <s v=""/>
    <s v="2900006913"/>
    <s v=""/>
    <s v="V01H010001"/>
    <s v="2101"/>
    <s v="Complete"/>
    <s v=""/>
    <s v="C6703148"/>
    <s v=""/>
    <s v=""/>
    <n v="50"/>
    <x v="4"/>
    <x v="2"/>
  </r>
  <r>
    <n v="15015"/>
    <s v="VND"/>
    <s v=""/>
    <s v=""/>
    <s v="2900006913"/>
    <s v=""/>
    <s v="V01H010001"/>
    <s v="2101"/>
    <s v="Complete"/>
    <s v=""/>
    <s v="C6703148"/>
    <s v=""/>
    <s v=""/>
    <n v="50"/>
    <x v="4"/>
    <x v="2"/>
  </r>
  <r>
    <n v="12012"/>
    <s v="VND"/>
    <s v=""/>
    <s v=""/>
    <s v="2900006913"/>
    <s v=""/>
    <s v="V01H010001"/>
    <s v="2101"/>
    <s v="Complete"/>
    <s v=""/>
    <s v="C6703148"/>
    <s v=""/>
    <s v=""/>
    <n v="40"/>
    <x v="4"/>
    <x v="2"/>
  </r>
  <r>
    <n v="127627.5"/>
    <s v="VND"/>
    <s v=""/>
    <s v=""/>
    <s v="2900006971"/>
    <s v=""/>
    <s v="V01H010001"/>
    <s v="2101"/>
    <s v="Complete"/>
    <s v=""/>
    <s v="C6703148"/>
    <s v=""/>
    <s v=""/>
    <n v="500"/>
    <x v="4"/>
    <x v="2"/>
  </r>
  <r>
    <n v="61152.08"/>
    <s v="VND"/>
    <s v=""/>
    <s v=""/>
    <s v="2900006952"/>
    <s v=""/>
    <s v="V01H010001"/>
    <s v="2101"/>
    <s v="Complete"/>
    <s v=""/>
    <s v="C6703148"/>
    <s v=""/>
    <s v=""/>
    <n v="400"/>
    <x v="4"/>
    <x v="2"/>
  </r>
  <r>
    <n v="48921.663999999997"/>
    <s v="VND"/>
    <s v=""/>
    <s v=""/>
    <s v="2900006953"/>
    <s v=""/>
    <s v="V01H010001"/>
    <s v="2101"/>
    <s v="Complete"/>
    <s v=""/>
    <s v="C6703148"/>
    <s v=""/>
    <s v=""/>
    <n v="320"/>
    <x v="4"/>
    <x v="2"/>
  </r>
  <r>
    <n v="18700"/>
    <s v="VND"/>
    <s v=""/>
    <s v=""/>
    <s v="2900007002"/>
    <s v=""/>
    <s v="V01H010001"/>
    <s v="2101"/>
    <s v="Complete"/>
    <s v=""/>
    <s v="C6703159"/>
    <s v=""/>
    <s v=""/>
    <n v="50"/>
    <x v="4"/>
    <x v="3"/>
  </r>
  <r>
    <n v="4488"/>
    <s v="VND"/>
    <s v=""/>
    <s v=""/>
    <s v="2900007007"/>
    <s v=""/>
    <s v="V01H010001"/>
    <s v="2101"/>
    <s v="Complete"/>
    <s v=""/>
    <s v="C6703347"/>
    <s v=""/>
    <s v=""/>
    <n v="20"/>
    <x v="4"/>
    <x v="3"/>
  </r>
  <r>
    <n v="19635"/>
    <s v="VND"/>
    <s v=""/>
    <s v=""/>
    <s v="2900007007"/>
    <s v=""/>
    <s v="V01H010001"/>
    <s v="2101"/>
    <s v="Complete"/>
    <s v=""/>
    <s v="C6703347"/>
    <s v=""/>
    <s v=""/>
    <n v="70"/>
    <x v="4"/>
    <x v="3"/>
  </r>
  <r>
    <n v="33660"/>
    <s v="VND"/>
    <s v=""/>
    <s v=""/>
    <s v="2900007006"/>
    <s v=""/>
    <s v="V01H010001"/>
    <s v="2101"/>
    <s v="Complete"/>
    <s v=""/>
    <s v="C6703159"/>
    <s v=""/>
    <s v=""/>
    <n v="90"/>
    <x v="4"/>
    <x v="3"/>
  </r>
  <r>
    <n v="31416"/>
    <s v="VND"/>
    <s v=""/>
    <s v=""/>
    <s v="2900007006"/>
    <s v=""/>
    <s v="V01H010001"/>
    <s v="2101"/>
    <s v="Complete"/>
    <s v=""/>
    <s v="C6703159"/>
    <s v=""/>
    <s v=""/>
    <n v="140"/>
    <x v="4"/>
    <x v="3"/>
  </r>
  <r>
    <n v="94248"/>
    <s v="VND"/>
    <s v=""/>
    <s v=""/>
    <s v="2900007006"/>
    <s v=""/>
    <s v="V01H010001"/>
    <s v="2101"/>
    <s v="Complete"/>
    <s v=""/>
    <s v="C6703159"/>
    <s v=""/>
    <s v=""/>
    <n v="420"/>
    <x v="4"/>
    <x v="3"/>
  </r>
  <r>
    <n v="28050"/>
    <s v="VND"/>
    <s v=""/>
    <s v=""/>
    <s v="2900007006"/>
    <s v=""/>
    <s v="V01H010001"/>
    <s v="2101"/>
    <s v="Complete"/>
    <s v=""/>
    <s v="C6703159"/>
    <s v=""/>
    <s v=""/>
    <n v="100"/>
    <x v="4"/>
    <x v="3"/>
  </r>
  <r>
    <n v="26400"/>
    <s v="VND"/>
    <s v=""/>
    <s v=""/>
    <s v="2900007006"/>
    <s v=""/>
    <s v="V01H010001"/>
    <s v="2101"/>
    <s v="Complete"/>
    <s v=""/>
    <s v="C6703159"/>
    <s v=""/>
    <s v=""/>
    <n v="80"/>
    <x v="4"/>
    <x v="3"/>
  </r>
  <r>
    <n v="47604.449000000001"/>
    <s v="VND"/>
    <s v=""/>
    <s v=""/>
    <s v="2900007095"/>
    <s v=""/>
    <s v="V01H030001"/>
    <s v="2103"/>
    <s v="Complete"/>
    <s v=""/>
    <s v="C6709149"/>
    <s v=""/>
    <s v=""/>
    <n v="400"/>
    <x v="4"/>
    <x v="1"/>
  </r>
  <r>
    <n v="9715.2000000000007"/>
    <s v="VND"/>
    <s v=""/>
    <s v=""/>
    <s v="2900007095"/>
    <s v=""/>
    <s v="V01H030001"/>
    <s v="2103"/>
    <s v="Complete"/>
    <s v=""/>
    <s v="C6709149"/>
    <s v=""/>
    <s v=""/>
    <n v="50"/>
    <x v="4"/>
    <x v="1"/>
  </r>
  <r>
    <n v="77418"/>
    <s v="VND"/>
    <s v=""/>
    <s v=""/>
    <s v="2900007096"/>
    <s v=""/>
    <s v="V01H030001"/>
    <s v="2103"/>
    <s v="Complete"/>
    <s v=""/>
    <s v="C6709149"/>
    <s v=""/>
    <s v=""/>
    <n v="300"/>
    <x v="4"/>
    <x v="1"/>
  </r>
  <r>
    <n v="30347.835999999999"/>
    <s v="VND"/>
    <s v=""/>
    <s v=""/>
    <s v="2900007098"/>
    <s v=""/>
    <s v="V01H030001"/>
    <s v="2103"/>
    <s v="Complete"/>
    <s v=""/>
    <s v="C6709149"/>
    <s v=""/>
    <s v=""/>
    <n v="255"/>
    <x v="4"/>
    <x v="1"/>
  </r>
  <r>
    <n v="35096.160000000003"/>
    <s v="VND"/>
    <s v=""/>
    <s v=""/>
    <s v="2900007098"/>
    <s v=""/>
    <s v="V01H030001"/>
    <s v="2103"/>
    <s v="Complete"/>
    <s v=""/>
    <s v="C6709149"/>
    <s v=""/>
    <s v=""/>
    <n v="200"/>
    <x v="4"/>
    <x v="1"/>
  </r>
  <r>
    <n v="5950.5559999999996"/>
    <s v="VND"/>
    <s v=""/>
    <s v=""/>
    <s v="2900007099"/>
    <s v=""/>
    <s v="V01H030001"/>
    <s v="2103"/>
    <s v="Complete"/>
    <s v=""/>
    <s v="C6709149"/>
    <s v=""/>
    <s v=""/>
    <n v="50"/>
    <x v="4"/>
    <x v="1"/>
  </r>
  <r>
    <n v="3036"/>
    <s v="VND"/>
    <s v=""/>
    <s v=""/>
    <s v="2900007099"/>
    <s v=""/>
    <s v="V01H030001"/>
    <s v="2103"/>
    <s v="Complete"/>
    <s v=""/>
    <s v="C6709149"/>
    <s v=""/>
    <s v=""/>
    <n v="10"/>
    <x v="4"/>
    <x v="1"/>
  </r>
  <r>
    <n v="6881.6"/>
    <s v="VND"/>
    <s v=""/>
    <s v=""/>
    <s v="2900007099"/>
    <s v=""/>
    <s v="V01H030001"/>
    <s v="2103"/>
    <s v="Complete"/>
    <s v=""/>
    <s v="C6709149"/>
    <s v=""/>
    <s v=""/>
    <n v="20"/>
    <x v="4"/>
    <x v="1"/>
  </r>
  <r>
    <n v="15180"/>
    <s v="VND"/>
    <s v=""/>
    <s v=""/>
    <s v="2900007099"/>
    <s v=""/>
    <s v="V01H030001"/>
    <s v="2103"/>
    <s v="Complete"/>
    <s v=""/>
    <s v="C6709149"/>
    <s v=""/>
    <s v=""/>
    <n v="50"/>
    <x v="4"/>
    <x v="1"/>
  </r>
  <r>
    <n v="12903"/>
    <s v="VND"/>
    <s v=""/>
    <s v=""/>
    <s v="2900007099"/>
    <s v=""/>
    <s v="V01H030001"/>
    <s v="2103"/>
    <s v="Complete"/>
    <s v=""/>
    <s v="C6709149"/>
    <s v=""/>
    <s v=""/>
    <n v="50"/>
    <x v="4"/>
    <x v="1"/>
  </r>
  <r>
    <n v="8774.0400000000009"/>
    <s v="VND"/>
    <s v=""/>
    <s v=""/>
    <s v="2900007099"/>
    <s v=""/>
    <s v="V01H030001"/>
    <s v="2103"/>
    <s v="Complete"/>
    <s v=""/>
    <s v="C6709149"/>
    <s v=""/>
    <s v=""/>
    <n v="50"/>
    <x v="4"/>
    <x v="1"/>
  </r>
  <r>
    <n v="2522.52"/>
    <s v="VND"/>
    <s v=""/>
    <s v=""/>
    <s v="2900007099"/>
    <s v=""/>
    <s v="V01H030001"/>
    <s v="2103"/>
    <s v="Complete"/>
    <s v=""/>
    <s v="C6709149"/>
    <s v=""/>
    <s v=""/>
    <n v="10"/>
    <x v="4"/>
    <x v="1"/>
  </r>
  <r>
    <n v="9715.2000000000007"/>
    <s v="VND"/>
    <s v=""/>
    <s v=""/>
    <s v="2900007099"/>
    <s v=""/>
    <s v="V01H030001"/>
    <s v="2103"/>
    <s v="Complete"/>
    <s v=""/>
    <s v="C6709149"/>
    <s v=""/>
    <s v=""/>
    <n v="50"/>
    <x v="4"/>
    <x v="1"/>
  </r>
  <r>
    <n v="6006"/>
    <s v="VND"/>
    <s v=""/>
    <s v=""/>
    <s v="2900007099"/>
    <s v=""/>
    <s v="V01H030001"/>
    <s v="2103"/>
    <s v="Complete"/>
    <s v=""/>
    <s v="C6709149"/>
    <s v=""/>
    <s v=""/>
    <n v="20"/>
    <x v="4"/>
    <x v="1"/>
  </r>
  <r>
    <n v="15180"/>
    <s v="VND"/>
    <s v=""/>
    <s v=""/>
    <s v="2900007101"/>
    <s v=""/>
    <s v="V01H030001"/>
    <s v="2103"/>
    <s v="Complete"/>
    <s v=""/>
    <s v="C6709149"/>
    <s v=""/>
    <s v=""/>
    <n v="50"/>
    <x v="4"/>
    <x v="1"/>
  </r>
  <r>
    <n v="7741.8"/>
    <s v="VND"/>
    <s v=""/>
    <s v=""/>
    <s v="2900007101"/>
    <s v=""/>
    <s v="V01H030001"/>
    <s v="2103"/>
    <s v="Complete"/>
    <s v=""/>
    <s v="C6709149"/>
    <s v=""/>
    <s v=""/>
    <n v="30"/>
    <x v="4"/>
    <x v="1"/>
  </r>
  <r>
    <n v="48576"/>
    <s v="VND"/>
    <s v=""/>
    <s v=""/>
    <s v="2900007101"/>
    <s v=""/>
    <s v="V01H030001"/>
    <s v="2103"/>
    <s v="Complete"/>
    <s v=""/>
    <s v="C6709149"/>
    <s v=""/>
    <s v=""/>
    <n v="250"/>
    <x v="4"/>
    <x v="1"/>
  </r>
  <r>
    <n v="30967.200000000001"/>
    <s v="VND"/>
    <s v=""/>
    <s v=""/>
    <s v="2900007103"/>
    <s v=""/>
    <s v="V01H030001"/>
    <s v="2103"/>
    <s v="Complete"/>
    <s v=""/>
    <s v="C6709149"/>
    <s v=""/>
    <s v=""/>
    <n v="120"/>
    <x v="4"/>
    <x v="1"/>
  </r>
  <r>
    <n v="38860.800000000003"/>
    <s v="VND"/>
    <s v=""/>
    <s v=""/>
    <s v="2900007103"/>
    <s v=""/>
    <s v="V01H030001"/>
    <s v="2103"/>
    <s v="Complete"/>
    <s v=""/>
    <s v="C6709149"/>
    <s v=""/>
    <s v=""/>
    <n v="200"/>
    <x v="4"/>
    <x v="1"/>
  </r>
  <r>
    <n v="20644.8"/>
    <s v="VND"/>
    <s v=""/>
    <s v=""/>
    <s v="2900007106"/>
    <s v=""/>
    <s v="V01H030001"/>
    <s v="2103"/>
    <s v="Complete"/>
    <s v=""/>
    <s v="C6709149"/>
    <s v=""/>
    <s v=""/>
    <n v="60"/>
    <x v="4"/>
    <x v="1"/>
  </r>
  <r>
    <n v="21057.696"/>
    <s v="VND"/>
    <s v=""/>
    <s v=""/>
    <s v="2900007106"/>
    <s v=""/>
    <s v="V01H030001"/>
    <s v="2103"/>
    <s v="Complete"/>
    <s v=""/>
    <s v="C6709149"/>
    <s v=""/>
    <s v=""/>
    <n v="120"/>
    <x v="4"/>
    <x v="1"/>
  </r>
  <r>
    <n v="19430.400000000001"/>
    <s v="VND"/>
    <s v=""/>
    <s v=""/>
    <s v="2900007106"/>
    <s v=""/>
    <s v="V01H030001"/>
    <s v="2103"/>
    <s v="Complete"/>
    <s v=""/>
    <s v="C6709149"/>
    <s v=""/>
    <s v=""/>
    <n v="100"/>
    <x v="4"/>
    <x v="1"/>
  </r>
  <r>
    <n v="35703.337"/>
    <s v="VND"/>
    <s v=""/>
    <s v=""/>
    <s v="2900007107"/>
    <s v=""/>
    <s v="V01H030001"/>
    <s v="2103"/>
    <s v="Complete"/>
    <s v=""/>
    <s v="C6709149"/>
    <s v=""/>
    <s v=""/>
    <n v="300"/>
    <x v="4"/>
    <x v="1"/>
  </r>
  <r>
    <n v="25806"/>
    <s v="VND"/>
    <s v=""/>
    <s v=""/>
    <s v="2900007107"/>
    <s v=""/>
    <s v="V01H030001"/>
    <s v="2103"/>
    <s v="Complete"/>
    <s v=""/>
    <s v="C6709149"/>
    <s v=""/>
    <s v=""/>
    <n v="100"/>
    <x v="4"/>
    <x v="1"/>
  </r>
  <r>
    <n v="5264.424"/>
    <s v="VND"/>
    <s v=""/>
    <s v=""/>
    <s v="2900007107"/>
    <s v=""/>
    <s v="V01H030001"/>
    <s v="2103"/>
    <s v="Complete"/>
    <s v=""/>
    <s v="C6709149"/>
    <s v=""/>
    <s v=""/>
    <n v="30"/>
    <x v="4"/>
    <x v="1"/>
  </r>
  <r>
    <n v="59353.8"/>
    <s v="VND"/>
    <s v=""/>
    <s v=""/>
    <s v="2900007108"/>
    <s v=""/>
    <s v="V01H030001"/>
    <s v="2103"/>
    <s v="Complete"/>
    <s v=""/>
    <s v="C6709149"/>
    <s v=""/>
    <s v=""/>
    <n v="230"/>
    <x v="4"/>
    <x v="1"/>
  </r>
  <r>
    <n v="17548.080000000002"/>
    <s v="VND"/>
    <s v=""/>
    <s v=""/>
    <s v="2900007108"/>
    <s v=""/>
    <s v="V01H030001"/>
    <s v="2103"/>
    <s v="Complete"/>
    <s v=""/>
    <s v="C6709149"/>
    <s v=""/>
    <s v=""/>
    <n v="100"/>
    <x v="4"/>
    <x v="1"/>
  </r>
  <r>
    <n v="8257.92"/>
    <s v="VND"/>
    <s v=""/>
    <s v=""/>
    <s v="2900007110"/>
    <s v=""/>
    <s v="V01H030001"/>
    <s v="2103"/>
    <s v="Complete"/>
    <s v=""/>
    <s v="C6709149"/>
    <s v=""/>
    <s v=""/>
    <n v="32"/>
    <x v="4"/>
    <x v="1"/>
  </r>
  <r>
    <n v="58291.199999999997"/>
    <s v="VND"/>
    <s v=""/>
    <s v=""/>
    <s v="2900007110"/>
    <s v=""/>
    <s v="V01H030001"/>
    <s v="2103"/>
    <s v="Complete"/>
    <s v=""/>
    <s v="C6709149"/>
    <s v=""/>
    <s v=""/>
    <n v="300"/>
    <x v="4"/>
    <x v="1"/>
  </r>
  <r>
    <n v="61418.28"/>
    <s v="VND"/>
    <s v=""/>
    <s v=""/>
    <s v="2900007114"/>
    <s v=""/>
    <s v="V01H030001"/>
    <s v="2103"/>
    <s v="Complete"/>
    <s v=""/>
    <s v="C6709149"/>
    <s v=""/>
    <s v=""/>
    <n v="350"/>
    <x v="4"/>
    <x v="1"/>
  </r>
  <r>
    <n v="2522.52"/>
    <s v="VND"/>
    <s v=""/>
    <s v=""/>
    <s v="2900007114"/>
    <s v=""/>
    <s v="V01H030001"/>
    <s v="2103"/>
    <s v="Complete"/>
    <s v=""/>
    <s v="C6709149"/>
    <s v=""/>
    <s v=""/>
    <n v="10"/>
    <x v="4"/>
    <x v="1"/>
  </r>
  <r>
    <n v="9009"/>
    <s v="VND"/>
    <s v=""/>
    <s v=""/>
    <s v="2900007114"/>
    <s v=""/>
    <s v="V01H030001"/>
    <s v="2103"/>
    <s v="Complete"/>
    <s v=""/>
    <s v="C6709149"/>
    <s v=""/>
    <s v=""/>
    <n v="30"/>
    <x v="4"/>
    <x v="1"/>
  </r>
  <r>
    <n v="68006.399999999994"/>
    <s v="VND"/>
    <s v=""/>
    <s v=""/>
    <s v="2900007115"/>
    <s v=""/>
    <s v="V01H030001"/>
    <s v="2103"/>
    <s v="Complete"/>
    <s v=""/>
    <s v="C6709149"/>
    <s v=""/>
    <s v=""/>
    <n v="350"/>
    <x v="4"/>
    <x v="1"/>
  </r>
  <r>
    <n v="68006.399999999994"/>
    <s v="VND"/>
    <s v=""/>
    <s v=""/>
    <s v="2900007116"/>
    <s v=""/>
    <s v="V01H030001"/>
    <s v="2103"/>
    <s v="Complete"/>
    <s v=""/>
    <s v="C6709149"/>
    <s v=""/>
    <s v=""/>
    <n v="350"/>
    <x v="4"/>
    <x v="1"/>
  </r>
  <r>
    <n v="94116"/>
    <s v="VND"/>
    <s v=""/>
    <s v=""/>
    <s v="2900007122"/>
    <s v=""/>
    <s v="V01H030001"/>
    <s v="2103"/>
    <s v="Complete"/>
    <s v=""/>
    <s v="C6709149"/>
    <s v=""/>
    <s v=""/>
    <n v="310"/>
    <x v="4"/>
    <x v="1"/>
  </r>
  <r>
    <n v="85311.6"/>
    <s v="VND"/>
    <s v=""/>
    <s v=""/>
    <s v="2900007123"/>
    <s v=""/>
    <s v="V01H030001"/>
    <s v="2103"/>
    <s v="Complete"/>
    <s v=""/>
    <s v="C6709149"/>
    <s v=""/>
    <s v=""/>
    <n v="281"/>
    <x v="4"/>
    <x v="1"/>
  </r>
  <r>
    <n v="5829.12"/>
    <s v="VND"/>
    <s v=""/>
    <s v=""/>
    <s v="2900007123"/>
    <s v=""/>
    <s v="V01H030001"/>
    <s v="2103"/>
    <s v="Complete"/>
    <s v=""/>
    <s v="C6709149"/>
    <s v=""/>
    <s v=""/>
    <n v="30"/>
    <x v="4"/>
    <x v="1"/>
  </r>
  <r>
    <n v="6994.9440000000004"/>
    <s v="VND"/>
    <s v=""/>
    <s v=""/>
    <s v="2900007151"/>
    <s v=""/>
    <s v="V01H030001"/>
    <s v="2103"/>
    <s v="Canceled"/>
    <s v=""/>
    <s v="C6709149"/>
    <s v=""/>
    <s v=""/>
    <n v="36"/>
    <x v="4"/>
    <x v="1"/>
  </r>
  <r>
    <n v="15015"/>
    <s v="VND"/>
    <s v=""/>
    <s v=""/>
    <s v="2900007151"/>
    <s v=""/>
    <s v="V01H030001"/>
    <s v="2103"/>
    <s v="Canceled"/>
    <s v=""/>
    <s v="C6709149"/>
    <s v=""/>
    <s v=""/>
    <n v="50"/>
    <x v="4"/>
    <x v="1"/>
  </r>
  <r>
    <n v="61823.96"/>
    <s v="VND"/>
    <s v=""/>
    <s v=""/>
    <s v="2900007153"/>
    <s v=""/>
    <s v="V01H030001"/>
    <s v="2103"/>
    <s v="Complete"/>
    <s v=""/>
    <s v="C6709149"/>
    <s v=""/>
    <s v=""/>
    <n v="400"/>
    <x v="4"/>
    <x v="1"/>
  </r>
  <r>
    <n v="14038.464"/>
    <s v="VND"/>
    <s v=""/>
    <s v=""/>
    <s v="2900007153"/>
    <s v=""/>
    <s v="V01H030001"/>
    <s v="2103"/>
    <s v="Complete"/>
    <s v=""/>
    <s v="C6709149"/>
    <s v=""/>
    <s v=""/>
    <n v="80"/>
    <x v="4"/>
    <x v="1"/>
  </r>
  <r>
    <n v="9009"/>
    <s v="VND"/>
    <s v=""/>
    <s v=""/>
    <s v="2900007153"/>
    <s v=""/>
    <s v="V01H030001"/>
    <s v="2103"/>
    <s v="Complete"/>
    <s v=""/>
    <s v="C6709149"/>
    <s v=""/>
    <s v=""/>
    <n v="30"/>
    <x v="4"/>
    <x v="1"/>
  </r>
  <r>
    <n v="4954.7520000000004"/>
    <s v="VND"/>
    <s v=""/>
    <s v=""/>
    <s v="2900007155"/>
    <s v=""/>
    <s v="V01H030001"/>
    <s v="2103"/>
    <s v="Canceled"/>
    <s v=""/>
    <s v="C6709149"/>
    <s v=""/>
    <s v=""/>
    <n v="24"/>
    <x v="4"/>
    <x v="1"/>
  </r>
  <r>
    <n v="17912.400000000001"/>
    <s v="VND"/>
    <s v=""/>
    <s v=""/>
    <s v="2900007155"/>
    <s v=""/>
    <s v="V01H030001"/>
    <s v="2103"/>
    <s v="Canceled"/>
    <s v=""/>
    <s v="C6709149"/>
    <s v=""/>
    <s v=""/>
    <n v="59"/>
    <x v="4"/>
    <x v="1"/>
  </r>
  <r>
    <n v="40682.400000000001"/>
    <s v="VND"/>
    <s v=""/>
    <s v=""/>
    <s v="2900007155"/>
    <s v=""/>
    <s v="V01H030001"/>
    <s v="2103"/>
    <s v="Canceled"/>
    <s v=""/>
    <s v="C6709149"/>
    <s v=""/>
    <s v=""/>
    <n v="134"/>
    <x v="4"/>
    <x v="1"/>
  </r>
  <r>
    <n v="5088.9430000000002"/>
    <s v="VND"/>
    <s v=""/>
    <s v=""/>
    <s v="2900007155"/>
    <s v=""/>
    <s v="V01H030001"/>
    <s v="2103"/>
    <s v="Canceled"/>
    <s v=""/>
    <s v="C6709149"/>
    <s v=""/>
    <s v=""/>
    <n v="29"/>
    <x v="4"/>
    <x v="1"/>
  </r>
  <r>
    <n v="16321.536"/>
    <s v="VND"/>
    <s v=""/>
    <s v=""/>
    <s v="2900007155"/>
    <s v=""/>
    <s v="V01H030001"/>
    <s v="2103"/>
    <s v="Canceled"/>
    <s v=""/>
    <s v="C6709149"/>
    <s v=""/>
    <s v=""/>
    <n v="84"/>
    <x v="4"/>
    <x v="1"/>
  </r>
  <r>
    <n v="10819.192999999999"/>
    <s v="VND"/>
    <s v=""/>
    <s v=""/>
    <s v="2900007156"/>
    <s v=""/>
    <s v="V01H030001"/>
    <s v="2103"/>
    <s v="Canceled"/>
    <s v=""/>
    <s v="C6709149"/>
    <s v=""/>
    <s v=""/>
    <n v="70"/>
    <x v="4"/>
    <x v="1"/>
  </r>
  <r>
    <n v="6072"/>
    <s v="VND"/>
    <s v=""/>
    <s v=""/>
    <s v="2900007156"/>
    <s v=""/>
    <s v="V01H030001"/>
    <s v="2103"/>
    <s v="Canceled"/>
    <s v=""/>
    <s v="C6709149"/>
    <s v=""/>
    <s v=""/>
    <n v="20"/>
    <x v="4"/>
    <x v="1"/>
  </r>
  <r>
    <n v="15180"/>
    <s v="VND"/>
    <s v=""/>
    <s v=""/>
    <s v="2900007156"/>
    <s v=""/>
    <s v="V01H030001"/>
    <s v="2103"/>
    <s v="Canceled"/>
    <s v=""/>
    <s v="C6709149"/>
    <s v=""/>
    <s v=""/>
    <n v="50"/>
    <x v="4"/>
    <x v="1"/>
  </r>
  <r>
    <n v="15180"/>
    <s v="VND"/>
    <s v=""/>
    <s v=""/>
    <s v="2900007156"/>
    <s v=""/>
    <s v="V01H030001"/>
    <s v="2103"/>
    <s v="Canceled"/>
    <s v=""/>
    <s v="C6709149"/>
    <s v=""/>
    <s v=""/>
    <n v="50"/>
    <x v="4"/>
    <x v="1"/>
  </r>
  <r>
    <n v="15968.753000000001"/>
    <s v="VND"/>
    <s v=""/>
    <s v=""/>
    <s v="2900007156"/>
    <s v=""/>
    <s v="V01H030001"/>
    <s v="2103"/>
    <s v="Canceled"/>
    <s v=""/>
    <s v="C6709149"/>
    <s v=""/>
    <s v=""/>
    <n v="91"/>
    <x v="4"/>
    <x v="1"/>
  </r>
  <r>
    <n v="2522.52"/>
    <s v="VND"/>
    <s v=""/>
    <s v=""/>
    <s v="2900007156"/>
    <s v=""/>
    <s v="V01H030001"/>
    <s v="2103"/>
    <s v="Canceled"/>
    <s v=""/>
    <s v="C6709149"/>
    <s v=""/>
    <s v=""/>
    <n v="10"/>
    <x v="4"/>
    <x v="1"/>
  </r>
  <r>
    <n v="9715.2000000000007"/>
    <s v="VND"/>
    <s v=""/>
    <s v=""/>
    <s v="2900007156"/>
    <s v=""/>
    <s v="V01H030001"/>
    <s v="2103"/>
    <s v="Canceled"/>
    <s v=""/>
    <s v="C6709149"/>
    <s v=""/>
    <s v=""/>
    <n v="50"/>
    <x v="4"/>
    <x v="1"/>
  </r>
  <r>
    <n v="15455.99"/>
    <s v="VND"/>
    <s v=""/>
    <s v=""/>
    <s v="2900007161"/>
    <s v=""/>
    <s v="V01H030001"/>
    <s v="2103"/>
    <s v="Complete"/>
    <s v=""/>
    <s v="C6709149"/>
    <s v=""/>
    <s v=""/>
    <n v="100"/>
    <x v="4"/>
    <x v="1"/>
  </r>
  <r>
    <n v="34408"/>
    <s v="VND"/>
    <s v=""/>
    <s v=""/>
    <s v="2900007161"/>
    <s v=""/>
    <s v="V01H030001"/>
    <s v="2103"/>
    <s v="Complete"/>
    <s v=""/>
    <s v="C6709149"/>
    <s v=""/>
    <s v=""/>
    <n v="100"/>
    <x v="4"/>
    <x v="1"/>
  </r>
  <r>
    <n v="8774.0400000000009"/>
    <s v="VND"/>
    <s v=""/>
    <s v=""/>
    <s v="2900007161"/>
    <s v=""/>
    <s v="V01H030001"/>
    <s v="2103"/>
    <s v="Complete"/>
    <s v=""/>
    <s v="C6709149"/>
    <s v=""/>
    <s v=""/>
    <n v="50"/>
    <x v="4"/>
    <x v="1"/>
  </r>
  <r>
    <n v="30360"/>
    <s v="VND"/>
    <s v=""/>
    <s v=""/>
    <s v="2900007175"/>
    <s v=""/>
    <s v="V01H030001"/>
    <s v="2103"/>
    <s v="Canceled"/>
    <s v=""/>
    <s v="C6709149"/>
    <s v=""/>
    <s v=""/>
    <n v="100"/>
    <x v="4"/>
    <x v="1"/>
  </r>
  <r>
    <n v="29145.599999999999"/>
    <s v="VND"/>
    <s v=""/>
    <s v=""/>
    <s v="2900007175"/>
    <s v=""/>
    <s v="V01H030001"/>
    <s v="2103"/>
    <s v="Canceled"/>
    <s v=""/>
    <s v="C6709149"/>
    <s v=""/>
    <s v=""/>
    <n v="96"/>
    <x v="4"/>
    <x v="1"/>
  </r>
  <r>
    <n v="8774.0400000000009"/>
    <s v="VND"/>
    <s v=""/>
    <s v=""/>
    <s v="2900007175"/>
    <s v=""/>
    <s v="V01H030001"/>
    <s v="2103"/>
    <s v="Canceled"/>
    <s v=""/>
    <s v="C6709149"/>
    <s v=""/>
    <s v=""/>
    <n v="50"/>
    <x v="4"/>
    <x v="1"/>
  </r>
  <r>
    <n v="5966.3469999999998"/>
    <s v="VND"/>
    <s v=""/>
    <s v=""/>
    <s v="2900007194"/>
    <s v=""/>
    <s v="V01H030001"/>
    <s v="2103"/>
    <s v="Complete"/>
    <s v=""/>
    <s v="C6709149"/>
    <s v=""/>
    <s v=""/>
    <n v="34"/>
    <x v="4"/>
    <x v="1"/>
  </r>
  <r>
    <n v="388.608"/>
    <s v="VND"/>
    <s v=""/>
    <s v=""/>
    <s v="2900007194"/>
    <s v=""/>
    <s v="V01H030001"/>
    <s v="2103"/>
    <s v="Complete"/>
    <s v=""/>
    <s v="C6709149"/>
    <s v=""/>
    <s v=""/>
    <n v="2"/>
    <x v="4"/>
    <x v="1"/>
  </r>
  <r>
    <n v="-513.00199999999995"/>
    <s v="VND"/>
    <s v=""/>
    <s v=""/>
    <s v="2900001366"/>
    <s v=""/>
    <s v="V01H010001"/>
    <s v="2101"/>
    <s v="Complete"/>
    <s v=""/>
    <s v="C6703366"/>
    <s v="BIG C - THANG LONG"/>
    <s v="MTN"/>
    <n v="-3"/>
    <x v="2"/>
    <x v="1"/>
  </r>
  <r>
    <n v="-391.00099999999998"/>
    <s v="VND"/>
    <s v=""/>
    <s v=""/>
    <s v="2900001366"/>
    <s v=""/>
    <s v="V01H010001"/>
    <s v="2101"/>
    <s v="Complete"/>
    <s v=""/>
    <s v="C6703366"/>
    <s v="BIG C - THANG LONG"/>
    <s v="MTN"/>
    <n v="-1"/>
    <x v="2"/>
    <x v="1"/>
  </r>
  <r>
    <n v="-1724.9970000000001"/>
    <s v="VND"/>
    <s v=""/>
    <s v=""/>
    <s v="2900001366"/>
    <s v=""/>
    <s v="V01H010001"/>
    <s v="2101"/>
    <s v="Complete"/>
    <s v=""/>
    <s v="C6703366"/>
    <s v="BIG C - THANG LONG"/>
    <s v="MTN"/>
    <n v="-5"/>
    <x v="2"/>
    <x v="1"/>
  </r>
  <r>
    <n v="-1379.998"/>
    <s v="VND"/>
    <s v=""/>
    <s v=""/>
    <s v="2900001366"/>
    <s v=""/>
    <s v="V01H010001"/>
    <s v="2101"/>
    <s v="Complete"/>
    <s v=""/>
    <s v="C6703366"/>
    <s v="BIG C - THANG LONG"/>
    <s v="MTN"/>
    <n v="-4"/>
    <x v="2"/>
    <x v="1"/>
  </r>
  <r>
    <n v="-1471.998"/>
    <s v="VND"/>
    <s v=""/>
    <s v=""/>
    <s v="2900001366"/>
    <s v=""/>
    <s v="V01H010001"/>
    <s v="2101"/>
    <s v="Complete"/>
    <s v=""/>
    <s v="C6703366"/>
    <s v="BIG C - THANG LONG"/>
    <s v="MTN"/>
    <n v="-4"/>
    <x v="2"/>
    <x v="1"/>
  </r>
  <r>
    <n v="-345"/>
    <s v="VND"/>
    <s v=""/>
    <s v=""/>
    <s v="2900001366"/>
    <s v=""/>
    <s v="V01H010001"/>
    <s v="2101"/>
    <s v="Complete"/>
    <s v=""/>
    <s v="C6703366"/>
    <s v="BIG C - THANG LONG"/>
    <s v="MTN"/>
    <n v="-1"/>
    <x v="2"/>
    <x v="1"/>
  </r>
  <r>
    <n v="-199.41"/>
    <s v="VND"/>
    <s v=""/>
    <s v=""/>
    <s v="2900004581"/>
    <s v=""/>
    <s v="V01H010001"/>
    <s v="2101"/>
    <s v="Complete"/>
    <s v="MTS"/>
    <s v=""/>
    <s v=""/>
    <s v=""/>
    <n v="-1"/>
    <x v="0"/>
    <x v="0"/>
  </r>
  <r>
    <n v="-1368.0039999999999"/>
    <s v="VND"/>
    <s v=""/>
    <s v=""/>
    <s v="2900005338"/>
    <s v=""/>
    <s v="V01H010001"/>
    <s v="2101"/>
    <s v="Complete"/>
    <s v=""/>
    <s v="C6703352"/>
    <s v="BIG C - NAM DINH"/>
    <s v="MTN"/>
    <n v="-8"/>
    <x v="2"/>
    <x v="1"/>
  </r>
  <r>
    <n v="-1173.002"/>
    <s v="VND"/>
    <s v=""/>
    <s v=""/>
    <s v="2900005338"/>
    <s v=""/>
    <s v="V01H010001"/>
    <s v="2101"/>
    <s v="Complete"/>
    <s v=""/>
    <s v="C6703352"/>
    <s v="BIG C - NAM DINH"/>
    <s v="MTN"/>
    <n v="-3"/>
    <x v="2"/>
    <x v="1"/>
  </r>
  <r>
    <n v="-1876.8019999999999"/>
    <s v="VND"/>
    <s v=""/>
    <s v=""/>
    <s v="2900005338"/>
    <s v=""/>
    <s v="V01H010001"/>
    <s v="2101"/>
    <s v="Complete"/>
    <s v=""/>
    <s v="C6703352"/>
    <s v="BIG C - NAM DINH"/>
    <s v="MTN"/>
    <n v="-8"/>
    <x v="2"/>
    <x v="1"/>
  </r>
  <r>
    <n v="-689.99900000000002"/>
    <s v="VND"/>
    <s v=""/>
    <s v=""/>
    <s v="2900005338"/>
    <s v=""/>
    <s v="V01H010001"/>
    <s v="2101"/>
    <s v="Complete"/>
    <s v=""/>
    <s v="C6703352"/>
    <s v="BIG C - NAM DINH"/>
    <s v="MTN"/>
    <n v="-2"/>
    <x v="2"/>
    <x v="1"/>
  </r>
  <r>
    <n v="-345"/>
    <s v="VND"/>
    <s v=""/>
    <s v=""/>
    <s v="2900005338"/>
    <s v=""/>
    <s v="V01H010001"/>
    <s v="2101"/>
    <s v="Complete"/>
    <s v=""/>
    <s v="C6703352"/>
    <s v="BIG C - NAM DINH"/>
    <s v="MTN"/>
    <n v="-1"/>
    <x v="2"/>
    <x v="1"/>
  </r>
  <r>
    <n v="-1379.998"/>
    <s v="VND"/>
    <s v=""/>
    <s v=""/>
    <s v="2900005338"/>
    <s v=""/>
    <s v="V01H010001"/>
    <s v="2101"/>
    <s v="Complete"/>
    <s v=""/>
    <s v="C6703352"/>
    <s v="BIG C - NAM DINH"/>
    <s v="MTN"/>
    <n v="-4"/>
    <x v="2"/>
    <x v="1"/>
  </r>
  <r>
    <n v="-1316.703"/>
    <s v="VND"/>
    <s v=""/>
    <s v=""/>
    <s v="2900005752"/>
    <s v=""/>
    <s v="V01H010001"/>
    <s v="2101"/>
    <s v="Complete"/>
    <s v="MTS"/>
    <s v=""/>
    <s v=""/>
    <s v=""/>
    <n v="-10"/>
    <x v="0"/>
    <x v="0"/>
  </r>
  <r>
    <n v="-1876.8030000000001"/>
    <s v="VND"/>
    <s v=""/>
    <s v=""/>
    <s v="2900005752"/>
    <s v=""/>
    <s v="V01H010001"/>
    <s v="2101"/>
    <s v="Complete"/>
    <s v="MTS"/>
    <s v=""/>
    <s v=""/>
    <s v=""/>
    <n v="-8"/>
    <x v="0"/>
    <x v="0"/>
  </r>
  <r>
    <n v="-660"/>
    <s v="VND"/>
    <s v=""/>
    <s v=""/>
    <s v="2900005752"/>
    <s v=""/>
    <s v="V01H010001"/>
    <s v="2101"/>
    <s v="Complete"/>
    <s v="MTS"/>
    <s v=""/>
    <s v=""/>
    <s v=""/>
    <n v="-2"/>
    <x v="0"/>
    <x v="0"/>
  </r>
  <r>
    <n v="-1316.703"/>
    <s v="VND"/>
    <s v=""/>
    <s v=""/>
    <s v="2900006054"/>
    <s v=""/>
    <s v="V01H010001"/>
    <s v="2101"/>
    <s v="Complete"/>
    <s v="MTS"/>
    <s v=""/>
    <s v=""/>
    <s v=""/>
    <n v="-10"/>
    <x v="0"/>
    <x v="0"/>
  </r>
  <r>
    <n v="-1876.8030000000001"/>
    <s v="VND"/>
    <s v=""/>
    <s v=""/>
    <s v="2900006054"/>
    <s v=""/>
    <s v="V01H010001"/>
    <s v="2101"/>
    <s v="Complete"/>
    <s v="MTS"/>
    <s v=""/>
    <s v=""/>
    <s v=""/>
    <n v="-8"/>
    <x v="0"/>
    <x v="0"/>
  </r>
  <r>
    <n v="-660"/>
    <s v="VND"/>
    <s v=""/>
    <s v=""/>
    <s v="2900006054"/>
    <s v=""/>
    <s v="V01H010001"/>
    <s v="2101"/>
    <s v="Complete"/>
    <s v="MTS"/>
    <s v=""/>
    <s v=""/>
    <s v=""/>
    <n v="-2"/>
    <x v="0"/>
    <x v="0"/>
  </r>
  <r>
    <n v="-855.00300000000004"/>
    <s v="VND"/>
    <s v=""/>
    <s v=""/>
    <s v="2900006331"/>
    <s v=""/>
    <s v="V01H010001"/>
    <s v="2101"/>
    <s v="Complete"/>
    <s v="MTN"/>
    <s v=""/>
    <s v=""/>
    <s v=""/>
    <n v="-5"/>
    <x v="3"/>
    <x v="1"/>
  </r>
  <r>
    <n v="-37399.999000000003"/>
    <s v="VND"/>
    <s v=""/>
    <s v=""/>
    <s v="2900006331"/>
    <s v=""/>
    <s v="V01H010001"/>
    <s v="2101"/>
    <s v="Complete"/>
    <s v="MTN"/>
    <s v=""/>
    <s v=""/>
    <s v=""/>
    <n v="-100"/>
    <x v="3"/>
    <x v="1"/>
  </r>
  <r>
    <n v="-1650"/>
    <s v="VND"/>
    <s v=""/>
    <s v=""/>
    <s v="2900006331"/>
    <s v=""/>
    <s v="V01H010001"/>
    <s v="2101"/>
    <s v="Complete"/>
    <s v="MTN"/>
    <s v=""/>
    <s v=""/>
    <s v=""/>
    <n v="-5"/>
    <x v="3"/>
    <x v="1"/>
  </r>
  <r>
    <n v="-1650"/>
    <s v="VND"/>
    <s v=""/>
    <s v=""/>
    <s v="2900006331"/>
    <s v=""/>
    <s v="V01H010001"/>
    <s v="2101"/>
    <s v="Complete"/>
    <s v="MTN"/>
    <s v=""/>
    <s v=""/>
    <s v=""/>
    <n v="-5"/>
    <x v="3"/>
    <x v="1"/>
  </r>
  <r>
    <n v="-1173.002"/>
    <s v="VND"/>
    <s v=""/>
    <s v=""/>
    <s v="2900006331"/>
    <s v=""/>
    <s v="V01H010001"/>
    <s v="2101"/>
    <s v="Complete"/>
    <s v="MTN"/>
    <s v=""/>
    <s v=""/>
    <s v=""/>
    <n v="-5"/>
    <x v="3"/>
    <x v="1"/>
  </r>
  <r>
    <n v="-1650"/>
    <s v="VND"/>
    <s v=""/>
    <s v=""/>
    <s v="2900006331"/>
    <s v=""/>
    <s v="V01H010001"/>
    <s v="2101"/>
    <s v="Complete"/>
    <s v="MTN"/>
    <s v=""/>
    <s v=""/>
    <s v=""/>
    <n v="-5"/>
    <x v="3"/>
    <x v="1"/>
  </r>
  <r>
    <n v="-56447.898999999998"/>
    <s v="VND"/>
    <s v=""/>
    <s v=""/>
    <s v="2900006782"/>
    <s v=""/>
    <s v="V01H010001"/>
    <s v="2101"/>
    <s v="Complete"/>
    <s v=""/>
    <s v=""/>
    <s v=""/>
    <s v=""/>
    <n v="-336"/>
    <x v="4"/>
    <x v="3"/>
  </r>
  <r>
    <n v="-44880"/>
    <s v="VND"/>
    <s v=""/>
    <s v=""/>
    <s v="2900006782"/>
    <s v=""/>
    <s v="V01H010001"/>
    <s v="2101"/>
    <s v="Complete"/>
    <s v=""/>
    <s v=""/>
    <s v=""/>
    <s v=""/>
    <n v="-120"/>
    <x v="4"/>
    <x v="3"/>
  </r>
  <r>
    <n v="-15708"/>
    <s v="VND"/>
    <s v=""/>
    <s v=""/>
    <s v="2900006782"/>
    <s v=""/>
    <s v="V01H010001"/>
    <s v="2101"/>
    <s v="Complete"/>
    <s v=""/>
    <s v=""/>
    <s v=""/>
    <s v=""/>
    <n v="-70"/>
    <x v="4"/>
    <x v="3"/>
  </r>
  <r>
    <n v="-5610"/>
    <s v="VND"/>
    <s v=""/>
    <s v=""/>
    <s v="2900006782"/>
    <s v=""/>
    <s v="V01H010001"/>
    <s v="2101"/>
    <s v="Complete"/>
    <s v=""/>
    <s v=""/>
    <s v=""/>
    <s v=""/>
    <n v="-20"/>
    <x v="4"/>
    <x v="3"/>
  </r>
  <r>
    <n v="-26400"/>
    <s v="VND"/>
    <s v=""/>
    <s v=""/>
    <s v="2900006782"/>
    <s v=""/>
    <s v="V01H010001"/>
    <s v="2101"/>
    <s v="Complete"/>
    <s v=""/>
    <s v=""/>
    <s v=""/>
    <s v=""/>
    <n v="-80"/>
    <x v="4"/>
    <x v="3"/>
  </r>
  <r>
    <n v="-6994.9440000000004"/>
    <s v="VND"/>
    <s v=""/>
    <s v=""/>
    <s v="2900007151"/>
    <s v=""/>
    <s v="V01H030001"/>
    <s v="2103"/>
    <s v="Complete"/>
    <s v=""/>
    <s v="C6709149"/>
    <s v=""/>
    <s v=""/>
    <n v="-36"/>
    <x v="4"/>
    <x v="1"/>
  </r>
  <r>
    <n v="-15015"/>
    <s v="VND"/>
    <s v=""/>
    <s v=""/>
    <s v="2900007151"/>
    <s v=""/>
    <s v="V01H030001"/>
    <s v="2103"/>
    <s v="Complete"/>
    <s v=""/>
    <s v="C6709149"/>
    <s v=""/>
    <s v=""/>
    <n v="-50"/>
    <x v="4"/>
    <x v="1"/>
  </r>
  <r>
    <n v="-4954.7520000000004"/>
    <s v="VND"/>
    <s v=""/>
    <s v=""/>
    <s v="2900007155"/>
    <s v=""/>
    <s v="V01H030001"/>
    <s v="2103"/>
    <s v="Complete"/>
    <s v=""/>
    <s v="C6709149"/>
    <s v=""/>
    <s v=""/>
    <n v="-24"/>
    <x v="4"/>
    <x v="1"/>
  </r>
  <r>
    <n v="-17912.400000000001"/>
    <s v="VND"/>
    <s v=""/>
    <s v=""/>
    <s v="2900007155"/>
    <s v=""/>
    <s v="V01H030001"/>
    <s v="2103"/>
    <s v="Complete"/>
    <s v=""/>
    <s v="C6709149"/>
    <s v=""/>
    <s v=""/>
    <n v="-59"/>
    <x v="4"/>
    <x v="1"/>
  </r>
  <r>
    <n v="-40682.400000000001"/>
    <s v="VND"/>
    <s v=""/>
    <s v=""/>
    <s v="2900007155"/>
    <s v=""/>
    <s v="V01H030001"/>
    <s v="2103"/>
    <s v="Complete"/>
    <s v=""/>
    <s v="C6709149"/>
    <s v=""/>
    <s v=""/>
    <n v="-134"/>
    <x v="4"/>
    <x v="1"/>
  </r>
  <r>
    <n v="-5088.9430000000002"/>
    <s v="VND"/>
    <s v=""/>
    <s v=""/>
    <s v="2900007155"/>
    <s v=""/>
    <s v="V01H030001"/>
    <s v="2103"/>
    <s v="Complete"/>
    <s v=""/>
    <s v="C6709149"/>
    <s v=""/>
    <s v=""/>
    <n v="-29"/>
    <x v="4"/>
    <x v="1"/>
  </r>
  <r>
    <n v="-16321.536"/>
    <s v="VND"/>
    <s v=""/>
    <s v=""/>
    <s v="2900007155"/>
    <s v=""/>
    <s v="V01H030001"/>
    <s v="2103"/>
    <s v="Complete"/>
    <s v=""/>
    <s v="C6709149"/>
    <s v=""/>
    <s v=""/>
    <n v="-84"/>
    <x v="4"/>
    <x v="1"/>
  </r>
  <r>
    <n v="-10819.192999999999"/>
    <s v="VND"/>
    <s v=""/>
    <s v=""/>
    <s v="2900007156"/>
    <s v=""/>
    <s v="V01H030001"/>
    <s v="2103"/>
    <s v="Complete"/>
    <s v=""/>
    <s v="C6709149"/>
    <s v=""/>
    <s v=""/>
    <n v="-70"/>
    <x v="4"/>
    <x v="1"/>
  </r>
  <r>
    <n v="-6072"/>
    <s v="VND"/>
    <s v=""/>
    <s v=""/>
    <s v="2900007156"/>
    <s v=""/>
    <s v="V01H030001"/>
    <s v="2103"/>
    <s v="Complete"/>
    <s v=""/>
    <s v="C6709149"/>
    <s v=""/>
    <s v=""/>
    <n v="-20"/>
    <x v="4"/>
    <x v="1"/>
  </r>
  <r>
    <n v="-15180"/>
    <s v="VND"/>
    <s v=""/>
    <s v=""/>
    <s v="2900007156"/>
    <s v=""/>
    <s v="V01H030001"/>
    <s v="2103"/>
    <s v="Complete"/>
    <s v=""/>
    <s v="C6709149"/>
    <s v=""/>
    <s v=""/>
    <n v="-50"/>
    <x v="4"/>
    <x v="1"/>
  </r>
  <r>
    <n v="-15180"/>
    <s v="VND"/>
    <s v=""/>
    <s v=""/>
    <s v="2900007156"/>
    <s v=""/>
    <s v="V01H030001"/>
    <s v="2103"/>
    <s v="Complete"/>
    <s v=""/>
    <s v="C6709149"/>
    <s v=""/>
    <s v=""/>
    <n v="-50"/>
    <x v="4"/>
    <x v="1"/>
  </r>
  <r>
    <n v="-15968.753000000001"/>
    <s v="VND"/>
    <s v=""/>
    <s v=""/>
    <s v="2900007156"/>
    <s v=""/>
    <s v="V01H030001"/>
    <s v="2103"/>
    <s v="Complete"/>
    <s v=""/>
    <s v="C6709149"/>
    <s v=""/>
    <s v=""/>
    <n v="-91"/>
    <x v="4"/>
    <x v="1"/>
  </r>
  <r>
    <n v="-2522.52"/>
    <s v="VND"/>
    <s v=""/>
    <s v=""/>
    <s v="2900007156"/>
    <s v=""/>
    <s v="V01H030001"/>
    <s v="2103"/>
    <s v="Complete"/>
    <s v=""/>
    <s v="C6709149"/>
    <s v=""/>
    <s v=""/>
    <n v="-10"/>
    <x v="4"/>
    <x v="1"/>
  </r>
  <r>
    <n v="-9715.2000000000007"/>
    <s v="VND"/>
    <s v=""/>
    <s v=""/>
    <s v="2900007156"/>
    <s v=""/>
    <s v="V01H030001"/>
    <s v="2103"/>
    <s v="Complete"/>
    <s v=""/>
    <s v="C6709149"/>
    <s v=""/>
    <s v=""/>
    <n v="-50"/>
    <x v="4"/>
    <x v="1"/>
  </r>
  <r>
    <n v="-30360"/>
    <s v="VND"/>
    <s v=""/>
    <s v=""/>
    <s v="2900007175"/>
    <s v=""/>
    <s v="V01H030001"/>
    <s v="2103"/>
    <s v="Complete"/>
    <s v=""/>
    <s v="C6709149"/>
    <s v=""/>
    <s v=""/>
    <n v="-100"/>
    <x v="4"/>
    <x v="1"/>
  </r>
  <r>
    <n v="-29145.599999999999"/>
    <s v="VND"/>
    <s v=""/>
    <s v=""/>
    <s v="2900007175"/>
    <s v=""/>
    <s v="V01H030001"/>
    <s v="2103"/>
    <s v="Complete"/>
    <s v=""/>
    <s v="C6709149"/>
    <s v=""/>
    <s v=""/>
    <n v="-96"/>
    <x v="4"/>
    <x v="1"/>
  </r>
  <r>
    <n v="-8774.0400000000009"/>
    <s v="VND"/>
    <s v=""/>
    <s v=""/>
    <s v="2900007175"/>
    <s v=""/>
    <s v="V01H030001"/>
    <s v="2103"/>
    <s v="Complete"/>
    <s v=""/>
    <s v="C6709149"/>
    <s v=""/>
    <s v=""/>
    <n v="-50"/>
    <x v="4"/>
    <x v="1"/>
  </r>
  <r>
    <n v="-5718.7160000000003"/>
    <s v="VND"/>
    <s v=""/>
    <s v=""/>
    <s v="7885000276"/>
    <s v=""/>
    <s v="V01H030001"/>
    <s v="2103"/>
    <s v="Complete"/>
    <s v=""/>
    <s v=""/>
    <s v=""/>
    <s v=""/>
    <n v="-37"/>
    <x v="4"/>
    <x v="1"/>
  </r>
  <r>
    <n v="-8804.4"/>
    <s v="VND"/>
    <s v=""/>
    <s v=""/>
    <s v="7885000276"/>
    <s v=""/>
    <s v="V01H030001"/>
    <s v="2103"/>
    <s v="Complete"/>
    <s v=""/>
    <s v=""/>
    <s v=""/>
    <s v=""/>
    <n v="-29"/>
    <x v="4"/>
    <x v="1"/>
  </r>
  <r>
    <n v="-5921.9160000000002"/>
    <s v="VND"/>
    <s v=""/>
    <s v=""/>
    <s v="7885000276"/>
    <s v=""/>
    <s v="V01H030001"/>
    <s v="2103"/>
    <s v="Complete"/>
    <s v=""/>
    <s v=""/>
    <s v=""/>
    <s v=""/>
    <n v="-29"/>
    <x v="4"/>
    <x v="1"/>
  </r>
  <r>
    <n v="-1376.32"/>
    <s v="VND"/>
    <s v=""/>
    <s v=""/>
    <s v="7885000276"/>
    <s v=""/>
    <s v="V01H030001"/>
    <s v="2103"/>
    <s v="Complete"/>
    <s v=""/>
    <s v=""/>
    <s v=""/>
    <s v=""/>
    <n v="-4"/>
    <x v="4"/>
    <x v="1"/>
  </r>
  <r>
    <n v="-3922.5120000000002"/>
    <s v="VND"/>
    <s v=""/>
    <s v=""/>
    <s v="7885000276"/>
    <s v=""/>
    <s v="V01H030001"/>
    <s v="2103"/>
    <s v="Complete"/>
    <s v=""/>
    <s v=""/>
    <s v=""/>
    <s v=""/>
    <n v="-19"/>
    <x v="4"/>
    <x v="1"/>
  </r>
  <r>
    <n v="-7225.68"/>
    <s v="VND"/>
    <s v=""/>
    <s v=""/>
    <s v="7885000276"/>
    <s v=""/>
    <s v="V01H030001"/>
    <s v="2103"/>
    <s v="Complete"/>
    <s v=""/>
    <s v=""/>
    <s v=""/>
    <s v=""/>
    <n v="-35"/>
    <x v="4"/>
    <x v="1"/>
  </r>
  <r>
    <n v="-1821.6"/>
    <s v="VND"/>
    <s v=""/>
    <s v=""/>
    <s v="7885000276"/>
    <s v=""/>
    <s v="V01H030001"/>
    <s v="2103"/>
    <s v="Complete"/>
    <s v=""/>
    <s v=""/>
    <s v=""/>
    <s v=""/>
    <n v="-6"/>
    <x v="4"/>
    <x v="1"/>
  </r>
  <r>
    <n v="-607.20000000000005"/>
    <s v="VND"/>
    <s v=""/>
    <s v=""/>
    <s v="7885000276"/>
    <s v=""/>
    <s v="V01H030001"/>
    <s v="2103"/>
    <s v="Complete"/>
    <s v=""/>
    <s v=""/>
    <s v=""/>
    <s v=""/>
    <n v="-2"/>
    <x v="4"/>
    <x v="1"/>
  </r>
  <r>
    <n v="-10810.8"/>
    <s v="VND"/>
    <s v=""/>
    <s v=""/>
    <s v="7885000276"/>
    <s v=""/>
    <s v="V01H030001"/>
    <s v="2103"/>
    <s v="Complete"/>
    <s v=""/>
    <s v=""/>
    <s v=""/>
    <s v=""/>
    <n v="-36"/>
    <x v="4"/>
    <x v="1"/>
  </r>
  <r>
    <n v="-25305.279999999999"/>
    <s v="VND"/>
    <s v=""/>
    <s v=""/>
    <s v="7885000276"/>
    <s v=""/>
    <s v="V01H030001"/>
    <s v="2103"/>
    <s v="Complete"/>
    <s v=""/>
    <s v=""/>
    <s v=""/>
    <s v=""/>
    <n v="-79"/>
    <x v="4"/>
    <x v="1"/>
  </r>
  <r>
    <n v="-17405.387999999999"/>
    <s v="VND"/>
    <s v=""/>
    <s v=""/>
    <s v="7885000276"/>
    <s v=""/>
    <s v="V01H030001"/>
    <s v="2103"/>
    <s v="Complete"/>
    <s v=""/>
    <s v=""/>
    <s v=""/>
    <s v=""/>
    <n v="-69"/>
    <x v="4"/>
    <x v="1"/>
  </r>
  <r>
    <n v="-3027.0239999999999"/>
    <s v="VND"/>
    <s v=""/>
    <s v=""/>
    <s v="7885000276"/>
    <s v=""/>
    <s v="V01H030001"/>
    <s v="2103"/>
    <s v="Complete"/>
    <s v=""/>
    <s v=""/>
    <s v=""/>
    <s v=""/>
    <n v="-9"/>
    <x v="4"/>
    <x v="1"/>
  </r>
  <r>
    <n v="-1081.9190000000001"/>
    <s v="VND"/>
    <s v=""/>
    <s v=""/>
    <s v="7885000291"/>
    <s v=""/>
    <s v="V01H030001"/>
    <s v="2103"/>
    <s v="Complete"/>
    <s v=""/>
    <s v=""/>
    <s v=""/>
    <s v=""/>
    <n v="-7"/>
    <x v="4"/>
    <x v="1"/>
  </r>
  <r>
    <n v="-825.79200000000003"/>
    <s v="VND"/>
    <s v=""/>
    <s v=""/>
    <s v="7885000291"/>
    <s v=""/>
    <s v="V01H030001"/>
    <s v="2103"/>
    <s v="Complete"/>
    <s v=""/>
    <s v=""/>
    <s v=""/>
    <s v=""/>
    <n v="-4"/>
    <x v="4"/>
    <x v="1"/>
  </r>
  <r>
    <n v="-6193.44"/>
    <s v="VND"/>
    <s v=""/>
    <s v=""/>
    <s v="7885000291"/>
    <s v=""/>
    <s v="V01H030001"/>
    <s v="2103"/>
    <s v="Complete"/>
    <s v=""/>
    <s v=""/>
    <s v=""/>
    <s v=""/>
    <n v="-30"/>
    <x v="4"/>
    <x v="1"/>
  </r>
  <r>
    <n v="-37837.800000000003"/>
    <s v="VND"/>
    <s v=""/>
    <s v=""/>
    <s v="7885000291"/>
    <s v=""/>
    <s v="V01H030001"/>
    <s v="2103"/>
    <s v="Complete"/>
    <s v=""/>
    <s v=""/>
    <s v=""/>
    <s v=""/>
    <n v="-126"/>
    <x v="4"/>
    <x v="1"/>
  </r>
  <r>
    <n v="-4164.16"/>
    <s v="VND"/>
    <s v=""/>
    <s v=""/>
    <s v="7885000291"/>
    <s v=""/>
    <s v="V01H030001"/>
    <s v="2103"/>
    <s v="Complete"/>
    <s v=""/>
    <s v=""/>
    <s v=""/>
    <s v=""/>
    <n v="-13"/>
    <x v="4"/>
    <x v="1"/>
  </r>
  <r>
    <n v="-15387.371999999999"/>
    <s v="VND"/>
    <s v=""/>
    <s v=""/>
    <s v="7885000291"/>
    <s v=""/>
    <s v="V01H030001"/>
    <s v="2103"/>
    <s v="Complete"/>
    <s v=""/>
    <s v=""/>
    <s v=""/>
    <s v=""/>
    <n v="-61"/>
    <x v="4"/>
    <x v="1"/>
  </r>
  <r>
    <n v="-1009.008"/>
    <s v="VND"/>
    <s v=""/>
    <s v=""/>
    <s v="7885000291"/>
    <s v=""/>
    <s v="V01H030001"/>
    <s v="2103"/>
    <s v="Complete"/>
    <s v=""/>
    <s v=""/>
    <s v=""/>
    <s v=""/>
    <n v="-3"/>
    <x v="4"/>
    <x v="1"/>
  </r>
  <r>
    <n v="-18856.308000000001"/>
    <s v="VND"/>
    <s v=""/>
    <s v=""/>
    <s v="7885000335"/>
    <s v=""/>
    <s v="V01H030001"/>
    <s v="2103"/>
    <s v="Complete"/>
    <s v=""/>
    <s v=""/>
    <s v=""/>
    <s v=""/>
    <n v="-122"/>
    <x v="4"/>
    <x v="1"/>
  </r>
  <r>
    <n v="-59423.364000000001"/>
    <s v="VND"/>
    <s v=""/>
    <s v=""/>
    <s v="7885000335"/>
    <s v=""/>
    <s v="V01H030001"/>
    <s v="2103"/>
    <s v="Complete"/>
    <s v=""/>
    <s v=""/>
    <s v=""/>
    <s v=""/>
    <n v="-291"/>
    <x v="4"/>
    <x v="1"/>
  </r>
  <r>
    <n v="-619.34400000000005"/>
    <s v="VND"/>
    <s v=""/>
    <s v=""/>
    <s v="7885000335"/>
    <s v=""/>
    <s v="V01H030001"/>
    <s v="2103"/>
    <s v="Complete"/>
    <s v=""/>
    <s v=""/>
    <s v=""/>
    <s v=""/>
    <n v="-3"/>
    <x v="4"/>
    <x v="1"/>
  </r>
  <r>
    <n v="-23535.072"/>
    <s v="VND"/>
    <s v=""/>
    <s v=""/>
    <s v="7885000335"/>
    <s v=""/>
    <s v="V01H030001"/>
    <s v="2103"/>
    <s v="Complete"/>
    <s v=""/>
    <s v=""/>
    <s v=""/>
    <s v=""/>
    <n v="-114"/>
    <x v="4"/>
    <x v="1"/>
  </r>
  <r>
    <n v="-309.12"/>
    <s v="VND"/>
    <s v=""/>
    <s v=""/>
    <s v="7885000289"/>
    <s v=""/>
    <s v="V01H030001"/>
    <s v="2103"/>
    <s v="Complete"/>
    <s v=""/>
    <s v=""/>
    <s v=""/>
    <s v=""/>
    <n v="-2"/>
    <x v="4"/>
    <x v="1"/>
  </r>
  <r>
    <n v="-9597.5879999999997"/>
    <s v="VND"/>
    <s v=""/>
    <s v=""/>
    <s v="7885000289"/>
    <s v=""/>
    <s v="V01H030001"/>
    <s v="2103"/>
    <s v="Complete"/>
    <s v=""/>
    <s v=""/>
    <s v=""/>
    <s v=""/>
    <n v="-47"/>
    <x v="4"/>
    <x v="1"/>
  </r>
  <r>
    <n v="-2477.3760000000002"/>
    <s v="VND"/>
    <s v=""/>
    <s v=""/>
    <s v="7885000289"/>
    <s v=""/>
    <s v="V01H030001"/>
    <s v="2103"/>
    <s v="Complete"/>
    <s v=""/>
    <s v=""/>
    <s v=""/>
    <s v=""/>
    <n v="-12"/>
    <x v="4"/>
    <x v="1"/>
  </r>
  <r>
    <n v="-36630.696000000004"/>
    <s v="VND"/>
    <s v=""/>
    <s v=""/>
    <s v="7885000290"/>
    <s v=""/>
    <s v="V01H030001"/>
    <s v="2103"/>
    <s v="Complete"/>
    <s v=""/>
    <s v=""/>
    <s v=""/>
    <s v=""/>
    <n v="-237"/>
    <x v="4"/>
    <x v="1"/>
  </r>
  <r>
    <n v="-24912.887999999999"/>
    <s v="VND"/>
    <s v=""/>
    <s v=""/>
    <s v="7885000290"/>
    <s v=""/>
    <s v="V01H030001"/>
    <s v="2103"/>
    <s v="Complete"/>
    <s v=""/>
    <s v=""/>
    <s v=""/>
    <s v=""/>
    <n v="-122"/>
    <x v="4"/>
    <x v="1"/>
  </r>
  <r>
    <n v="-412.89600000000002"/>
    <s v="VND"/>
    <s v=""/>
    <s v=""/>
    <s v="7885000290"/>
    <s v=""/>
    <s v="V01H030001"/>
    <s v="2103"/>
    <s v="Complete"/>
    <s v=""/>
    <s v=""/>
    <s v=""/>
    <s v=""/>
    <n v="-2"/>
    <x v="4"/>
    <x v="1"/>
  </r>
  <r>
    <n v="-31380.096000000001"/>
    <s v="VND"/>
    <s v=""/>
    <s v=""/>
    <s v="7885000290"/>
    <s v=""/>
    <s v="V01H030001"/>
    <s v="2103"/>
    <s v="Complete"/>
    <s v=""/>
    <s v=""/>
    <s v=""/>
    <s v=""/>
    <n v="-152"/>
    <x v="4"/>
    <x v="1"/>
  </r>
  <r>
    <n v="-9223.2819999999992"/>
    <s v="VND"/>
    <s v=""/>
    <s v=""/>
    <s v="7885000314"/>
    <s v=""/>
    <s v="V01H010001"/>
    <s v="2101"/>
    <s v="Canceled"/>
    <s v=""/>
    <s v=""/>
    <s v=""/>
    <s v=""/>
    <n v="-45.167000000000002"/>
    <x v="4"/>
    <x v="2"/>
  </r>
  <r>
    <n v="-34.101999999999997"/>
    <s v="VND"/>
    <s v=""/>
    <s v=""/>
    <s v="7885000315"/>
    <s v=""/>
    <s v="V01H010001"/>
    <s v="2101"/>
    <s v="Complete"/>
    <s v=""/>
    <s v=""/>
    <s v=""/>
    <s v=""/>
    <n v="-0.16700000000000001"/>
    <x v="4"/>
    <x v="2"/>
  </r>
  <r>
    <n v="-68"/>
    <s v="VND"/>
    <s v=""/>
    <s v=""/>
    <s v="7885000315"/>
    <s v=""/>
    <s v="V01H010001"/>
    <s v="2101"/>
    <s v="Complete"/>
    <s v=""/>
    <s v=""/>
    <s v=""/>
    <s v=""/>
    <n v="-0.33300000000000002"/>
    <x v="4"/>
    <x v="2"/>
  </r>
  <r>
    <n v="-1871.9380000000001"/>
    <s v="VND"/>
    <s v=""/>
    <s v=""/>
    <s v="7885000327"/>
    <s v=""/>
    <s v="V01H010001"/>
    <s v="2101"/>
    <s v="Canceled"/>
    <s v=""/>
    <s v=""/>
    <s v=""/>
    <s v=""/>
    <n v="-9.1669999999999998"/>
    <x v="4"/>
    <x v="2"/>
  </r>
  <r>
    <n v="-31753.722000000002"/>
    <s v="VND"/>
    <s v=""/>
    <s v=""/>
    <s v="7885000327"/>
    <s v=""/>
    <s v="V01H010001"/>
    <s v="2101"/>
    <s v="Canceled"/>
    <s v=""/>
    <s v=""/>
    <s v=""/>
    <s v=""/>
    <n v="-155.5"/>
    <x v="4"/>
    <x v="2"/>
  </r>
  <r>
    <n v="-15.015000000000001"/>
    <s v="VND"/>
    <s v=""/>
    <s v=""/>
    <s v="7885000327"/>
    <s v=""/>
    <s v="V01H010001"/>
    <s v="2101"/>
    <s v="Canceled"/>
    <s v=""/>
    <s v=""/>
    <s v=""/>
    <s v=""/>
    <n v="-0.05"/>
    <x v="4"/>
    <x v="2"/>
  </r>
  <r>
    <n v="-45.045000000000002"/>
    <s v="VND"/>
    <s v=""/>
    <s v=""/>
    <s v="7885000119"/>
    <s v=""/>
    <s v="V01H010001"/>
    <s v="2101"/>
    <s v="Canceled"/>
    <s v=""/>
    <s v=""/>
    <s v=""/>
    <s v=""/>
    <n v="-0.15"/>
    <x v="4"/>
    <x v="2"/>
  </r>
  <r>
    <n v="-50.908999999999999"/>
    <s v="VND"/>
    <s v=""/>
    <s v=""/>
    <s v="7885000119"/>
    <s v=""/>
    <s v="V01H010001"/>
    <s v="2101"/>
    <s v="Canceled"/>
    <s v=""/>
    <s v=""/>
    <s v=""/>
    <s v=""/>
    <n v="-0.33300000000000002"/>
    <x v="4"/>
    <x v="2"/>
  </r>
  <r>
    <n v="-510.51"/>
    <s v="VND"/>
    <s v=""/>
    <s v=""/>
    <s v="7885000119"/>
    <s v=""/>
    <s v="V01H010001"/>
    <s v="2101"/>
    <s v="Canceled"/>
    <s v=""/>
    <s v=""/>
    <s v=""/>
    <s v=""/>
    <n v="-2.5"/>
    <x v="4"/>
    <x v="2"/>
  </r>
  <r>
    <n v="-1599.53"/>
    <s v="VND"/>
    <s v=""/>
    <s v=""/>
    <s v="7885000119"/>
    <s v=""/>
    <s v="V01H010001"/>
    <s v="2101"/>
    <s v="Canceled"/>
    <s v=""/>
    <s v=""/>
    <s v=""/>
    <s v=""/>
    <n v="-7.8330000000000002"/>
    <x v="4"/>
    <x v="2"/>
  </r>
  <r>
    <n v="-530.63"/>
    <s v="VND"/>
    <s v=""/>
    <s v=""/>
    <s v="7885000119"/>
    <s v=""/>
    <s v="V01H010001"/>
    <s v="2101"/>
    <s v="Canceled"/>
    <s v=""/>
    <s v=""/>
    <s v=""/>
    <s v=""/>
    <n v="-1.7669999999999999"/>
    <x v="4"/>
    <x v="2"/>
  </r>
  <r>
    <n v="-2242.2399999999998"/>
    <s v="VND"/>
    <s v=""/>
    <s v=""/>
    <s v="7885000119"/>
    <s v=""/>
    <s v="V01H010001"/>
    <s v="2101"/>
    <s v="Canceled"/>
    <s v=""/>
    <s v=""/>
    <s v=""/>
    <s v=""/>
    <n v="-7"/>
    <x v="4"/>
    <x v="2"/>
  </r>
  <r>
    <n v="-1261.26"/>
    <s v="VND"/>
    <s v=""/>
    <s v=""/>
    <s v="7885000119"/>
    <s v=""/>
    <s v="V01H010001"/>
    <s v="2101"/>
    <s v="Canceled"/>
    <s v=""/>
    <s v=""/>
    <s v=""/>
    <s v=""/>
    <n v="-5"/>
    <x v="4"/>
    <x v="2"/>
  </r>
  <r>
    <n v="-672.67200000000003"/>
    <s v="VND"/>
    <s v=""/>
    <s v=""/>
    <s v="7885000119"/>
    <s v=""/>
    <s v="V01H010001"/>
    <s v="2101"/>
    <s v="Canceled"/>
    <s v=""/>
    <s v=""/>
    <s v=""/>
    <s v=""/>
    <n v="-2"/>
    <x v="4"/>
    <x v="2"/>
  </r>
  <r>
    <n v="-1107.807"/>
    <s v="VND"/>
    <s v=""/>
    <s v=""/>
    <s v="7885000119"/>
    <s v=""/>
    <s v="V01H010001"/>
    <s v="2101"/>
    <s v="Canceled"/>
    <s v=""/>
    <s v=""/>
    <s v=""/>
    <s v=""/>
    <n v="-5.4249999999999998"/>
    <x v="4"/>
    <x v="2"/>
  </r>
  <r>
    <n v="-9223.2819999999992"/>
    <s v="VND"/>
    <s v=""/>
    <s v=""/>
    <s v="7885000314"/>
    <s v=""/>
    <s v="V01H010001"/>
    <s v="2101"/>
    <s v="Complete"/>
    <s v=""/>
    <s v=""/>
    <s v=""/>
    <s v=""/>
    <n v="-45.167000000000002"/>
    <x v="4"/>
    <x v="2"/>
  </r>
  <r>
    <n v="-45.045000000000002"/>
    <s v="VND"/>
    <s v=""/>
    <s v=""/>
    <s v="7885000119"/>
    <s v=""/>
    <s v="V01H010001"/>
    <s v="2101"/>
    <s v="Complete"/>
    <s v=""/>
    <s v=""/>
    <s v=""/>
    <s v=""/>
    <n v="-0.15"/>
    <x v="4"/>
    <x v="2"/>
  </r>
  <r>
    <n v="-50.908999999999999"/>
    <s v="VND"/>
    <s v=""/>
    <s v=""/>
    <s v="7885000119"/>
    <s v=""/>
    <s v="V01H010001"/>
    <s v="2101"/>
    <s v="Complete"/>
    <s v=""/>
    <s v=""/>
    <s v=""/>
    <s v=""/>
    <n v="-0.33300000000000002"/>
    <x v="4"/>
    <x v="2"/>
  </r>
  <r>
    <n v="-510.51"/>
    <s v="VND"/>
    <s v=""/>
    <s v=""/>
    <s v="7885000119"/>
    <s v=""/>
    <s v="V01H010001"/>
    <s v="2101"/>
    <s v="Complete"/>
    <s v=""/>
    <s v=""/>
    <s v=""/>
    <s v=""/>
    <n v="-2.5"/>
    <x v="4"/>
    <x v="2"/>
  </r>
  <r>
    <n v="-1599.53"/>
    <s v="VND"/>
    <s v=""/>
    <s v=""/>
    <s v="7885000119"/>
    <s v=""/>
    <s v="V01H010001"/>
    <s v="2101"/>
    <s v="Complete"/>
    <s v=""/>
    <s v=""/>
    <s v=""/>
    <s v=""/>
    <n v="-7.8330000000000002"/>
    <x v="4"/>
    <x v="2"/>
  </r>
  <r>
    <n v="-530.63"/>
    <s v="VND"/>
    <s v=""/>
    <s v=""/>
    <s v="7885000119"/>
    <s v=""/>
    <s v="V01H010001"/>
    <s v="2101"/>
    <s v="Complete"/>
    <s v=""/>
    <s v=""/>
    <s v=""/>
    <s v=""/>
    <n v="-1.7669999999999999"/>
    <x v="4"/>
    <x v="2"/>
  </r>
  <r>
    <n v="-2242.2399999999998"/>
    <s v="VND"/>
    <s v=""/>
    <s v=""/>
    <s v="7885000119"/>
    <s v=""/>
    <s v="V01H010001"/>
    <s v="2101"/>
    <s v="Complete"/>
    <s v=""/>
    <s v=""/>
    <s v=""/>
    <s v=""/>
    <n v="-7"/>
    <x v="4"/>
    <x v="2"/>
  </r>
  <r>
    <n v="-1261.26"/>
    <s v="VND"/>
    <s v=""/>
    <s v=""/>
    <s v="7885000119"/>
    <s v=""/>
    <s v="V01H010001"/>
    <s v="2101"/>
    <s v="Complete"/>
    <s v=""/>
    <s v=""/>
    <s v=""/>
    <s v=""/>
    <n v="-5"/>
    <x v="4"/>
    <x v="2"/>
  </r>
  <r>
    <n v="-672.67200000000003"/>
    <s v="VND"/>
    <s v=""/>
    <s v=""/>
    <s v="7885000119"/>
    <s v=""/>
    <s v="V01H010001"/>
    <s v="2101"/>
    <s v="Complete"/>
    <s v=""/>
    <s v=""/>
    <s v=""/>
    <s v=""/>
    <n v="-2"/>
    <x v="4"/>
    <x v="2"/>
  </r>
  <r>
    <n v="-1107.807"/>
    <s v="VND"/>
    <s v=""/>
    <s v=""/>
    <s v="7885000119"/>
    <s v=""/>
    <s v="V01H010001"/>
    <s v="2101"/>
    <s v="Complete"/>
    <s v=""/>
    <s v=""/>
    <s v=""/>
    <s v=""/>
    <n v="-5.4249999999999998"/>
    <x v="4"/>
    <x v="2"/>
  </r>
  <r>
    <n v="-1871.9380000000001"/>
    <s v="VND"/>
    <s v=""/>
    <s v=""/>
    <s v="7885000327"/>
    <s v=""/>
    <s v="V01H010001"/>
    <s v="2101"/>
    <s v="Complete"/>
    <s v=""/>
    <s v=""/>
    <s v=""/>
    <s v=""/>
    <n v="-9.1669999999999998"/>
    <x v="4"/>
    <x v="2"/>
  </r>
  <r>
    <n v="-31753.722000000002"/>
    <s v="VND"/>
    <s v=""/>
    <s v=""/>
    <s v="7885000327"/>
    <s v=""/>
    <s v="V01H010001"/>
    <s v="2101"/>
    <s v="Complete"/>
    <s v=""/>
    <s v=""/>
    <s v=""/>
    <s v=""/>
    <n v="-155.5"/>
    <x v="4"/>
    <x v="2"/>
  </r>
  <r>
    <n v="-15.015000000000001"/>
    <s v="VND"/>
    <s v=""/>
    <s v=""/>
    <s v="7885000327"/>
    <s v=""/>
    <s v="V01H010001"/>
    <s v="2101"/>
    <s v="Complete"/>
    <s v=""/>
    <s v=""/>
    <s v=""/>
    <s v=""/>
    <n v="-0.05"/>
    <x v="4"/>
    <x v="2"/>
  </r>
  <r>
    <n v="-3471.4679999999998"/>
    <s v="VND"/>
    <s v=""/>
    <s v=""/>
    <s v="7885000324"/>
    <s v=""/>
    <s v="V01H010001"/>
    <s v="2101"/>
    <s v="Complete"/>
    <s v=""/>
    <s v=""/>
    <s v=""/>
    <s v=""/>
    <n v="-17"/>
    <x v="4"/>
    <x v="2"/>
  </r>
  <r>
    <n v="-3028.9580000000001"/>
    <s v="VND"/>
    <s v=""/>
    <s v=""/>
    <s v="7885000324"/>
    <s v=""/>
    <s v="V01H010001"/>
    <s v="2101"/>
    <s v="Complete"/>
    <s v=""/>
    <s v=""/>
    <s v=""/>
    <s v=""/>
    <n v="-14.833"/>
    <x v="4"/>
    <x v="2"/>
  </r>
  <r>
    <n v="-34952.985999999997"/>
    <s v="VND"/>
    <s v=""/>
    <s v=""/>
    <s v="7885000324"/>
    <s v=""/>
    <s v="V01H010001"/>
    <s v="2101"/>
    <s v="Complete"/>
    <s v=""/>
    <s v=""/>
    <s v=""/>
    <s v=""/>
    <n v="-171.167"/>
    <x v="4"/>
    <x v="2"/>
  </r>
  <r>
    <n v="-22.053999999999998"/>
    <s v="VND"/>
    <s v=""/>
    <s v=""/>
    <s v="7885000324"/>
    <s v=""/>
    <s v="V01H010001"/>
    <s v="2101"/>
    <s v="Complete"/>
    <s v=""/>
    <s v=""/>
    <s v=""/>
    <s v=""/>
    <n v="-0.108"/>
    <x v="4"/>
    <x v="2"/>
  </r>
  <r>
    <n v="-203.78899999999999"/>
    <s v="VND"/>
    <s v=""/>
    <s v=""/>
    <s v="7885000326"/>
    <s v=""/>
    <s v="V01H010001"/>
    <s v="2101"/>
    <s v="Complete"/>
    <s v=""/>
    <s v=""/>
    <s v=""/>
    <s v=""/>
    <n v="-1.333"/>
    <x v="4"/>
    <x v="2"/>
  </r>
  <r>
    <n v="-2450.4479999999999"/>
    <s v="VND"/>
    <s v=""/>
    <s v=""/>
    <s v="7885000326"/>
    <s v=""/>
    <s v="V01H010001"/>
    <s v="2101"/>
    <s v="Complete"/>
    <s v=""/>
    <s v=""/>
    <s v=""/>
    <s v=""/>
    <n v="-12"/>
    <x v="4"/>
    <x v="2"/>
  </r>
  <r>
    <n v="-374.37400000000002"/>
    <s v="VND"/>
    <s v=""/>
    <s v=""/>
    <s v="7885000326"/>
    <s v=""/>
    <s v="V01H010001"/>
    <s v="2101"/>
    <s v="Complete"/>
    <s v=""/>
    <s v=""/>
    <s v=""/>
    <s v=""/>
    <n v="-1.1000000000000001"/>
    <x v="4"/>
    <x v="2"/>
  </r>
  <r>
    <n v="-102.102"/>
    <s v="VND"/>
    <s v=""/>
    <s v=""/>
    <s v="7885000326"/>
    <s v=""/>
    <s v="V01H010001"/>
    <s v="2101"/>
    <s v="Complete"/>
    <s v=""/>
    <s v=""/>
    <s v=""/>
    <s v=""/>
    <n v="-0.5"/>
    <x v="4"/>
    <x v="2"/>
  </r>
  <r>
    <n v="-9.91"/>
    <s v="VND"/>
    <s v=""/>
    <s v=""/>
    <s v="7885000326"/>
    <s v=""/>
    <s v="V01H010001"/>
    <s v="2101"/>
    <s v="Complete"/>
    <s v=""/>
    <s v=""/>
    <s v=""/>
    <s v=""/>
    <n v="-3.3000000000000002E-2"/>
    <x v="4"/>
    <x v="2"/>
  </r>
  <r>
    <n v="-9.91"/>
    <s v="VND"/>
    <s v=""/>
    <s v=""/>
    <s v="7885000326"/>
    <s v=""/>
    <s v="V01H010001"/>
    <s v="2101"/>
    <s v="Complete"/>
    <s v=""/>
    <s v=""/>
    <s v=""/>
    <s v=""/>
    <n v="-3.3000000000000002E-2"/>
    <x v="4"/>
    <x v="2"/>
  </r>
  <r>
    <n v="9223.2819999999992"/>
    <s v="VND"/>
    <s v=""/>
    <s v=""/>
    <s v="7885000314"/>
    <s v=""/>
    <s v="V01H010001"/>
    <s v="2101"/>
    <s v="Complete"/>
    <s v=""/>
    <s v=""/>
    <s v=""/>
    <s v=""/>
    <n v="45.167000000000002"/>
    <x v="4"/>
    <x v="2"/>
  </r>
  <r>
    <n v="1871.9380000000001"/>
    <s v="VND"/>
    <s v=""/>
    <s v=""/>
    <s v="7885000327"/>
    <s v=""/>
    <s v="V01H010001"/>
    <s v="2101"/>
    <s v="Complete"/>
    <s v=""/>
    <s v=""/>
    <s v=""/>
    <s v=""/>
    <n v="9.1669999999999998"/>
    <x v="4"/>
    <x v="2"/>
  </r>
  <r>
    <n v="31753.722000000002"/>
    <s v="VND"/>
    <s v=""/>
    <s v=""/>
    <s v="7885000327"/>
    <s v=""/>
    <s v="V01H010001"/>
    <s v="2101"/>
    <s v="Complete"/>
    <s v=""/>
    <s v=""/>
    <s v=""/>
    <s v=""/>
    <n v="155.5"/>
    <x v="4"/>
    <x v="2"/>
  </r>
  <r>
    <n v="15.015000000000001"/>
    <s v="VND"/>
    <s v=""/>
    <s v=""/>
    <s v="7885000327"/>
    <s v=""/>
    <s v="V01H010001"/>
    <s v="2101"/>
    <s v="Complete"/>
    <s v=""/>
    <s v=""/>
    <s v=""/>
    <s v=""/>
    <n v="0.05"/>
    <x v="4"/>
    <x v="2"/>
  </r>
  <r>
    <n v="45.045000000000002"/>
    <s v="VND"/>
    <s v=""/>
    <s v=""/>
    <s v="7885000119"/>
    <s v=""/>
    <s v="V01H010001"/>
    <s v="2101"/>
    <s v="Complete"/>
    <s v=""/>
    <s v=""/>
    <s v=""/>
    <s v=""/>
    <n v="0.15"/>
    <x v="4"/>
    <x v="2"/>
  </r>
  <r>
    <n v="50.908999999999999"/>
    <s v="VND"/>
    <s v=""/>
    <s v=""/>
    <s v="7885000119"/>
    <s v=""/>
    <s v="V01H010001"/>
    <s v="2101"/>
    <s v="Complete"/>
    <s v=""/>
    <s v=""/>
    <s v=""/>
    <s v=""/>
    <n v="0.33300000000000002"/>
    <x v="4"/>
    <x v="2"/>
  </r>
  <r>
    <n v="510.51"/>
    <s v="VND"/>
    <s v=""/>
    <s v=""/>
    <s v="7885000119"/>
    <s v=""/>
    <s v="V01H010001"/>
    <s v="2101"/>
    <s v="Complete"/>
    <s v=""/>
    <s v=""/>
    <s v=""/>
    <s v=""/>
    <n v="2.5"/>
    <x v="4"/>
    <x v="2"/>
  </r>
  <r>
    <n v="1599.53"/>
    <s v="VND"/>
    <s v=""/>
    <s v=""/>
    <s v="7885000119"/>
    <s v=""/>
    <s v="V01H010001"/>
    <s v="2101"/>
    <s v="Complete"/>
    <s v=""/>
    <s v=""/>
    <s v=""/>
    <s v=""/>
    <n v="7.8330000000000002"/>
    <x v="4"/>
    <x v="2"/>
  </r>
  <r>
    <n v="530.63"/>
    <s v="VND"/>
    <s v=""/>
    <s v=""/>
    <s v="7885000119"/>
    <s v=""/>
    <s v="V01H010001"/>
    <s v="2101"/>
    <s v="Complete"/>
    <s v=""/>
    <s v=""/>
    <s v=""/>
    <s v=""/>
    <n v="1.7669999999999999"/>
    <x v="4"/>
    <x v="2"/>
  </r>
  <r>
    <n v="2242.2399999999998"/>
    <s v="VND"/>
    <s v=""/>
    <s v=""/>
    <s v="7885000119"/>
    <s v=""/>
    <s v="V01H010001"/>
    <s v="2101"/>
    <s v="Complete"/>
    <s v=""/>
    <s v=""/>
    <s v=""/>
    <s v=""/>
    <n v="7"/>
    <x v="4"/>
    <x v="2"/>
  </r>
  <r>
    <n v="1261.26"/>
    <s v="VND"/>
    <s v=""/>
    <s v=""/>
    <s v="7885000119"/>
    <s v=""/>
    <s v="V01H010001"/>
    <s v="2101"/>
    <s v="Complete"/>
    <s v=""/>
    <s v=""/>
    <s v=""/>
    <s v=""/>
    <n v="5"/>
    <x v="4"/>
    <x v="2"/>
  </r>
  <r>
    <n v="672.67200000000003"/>
    <s v="VND"/>
    <s v=""/>
    <s v=""/>
    <s v="7885000119"/>
    <s v=""/>
    <s v="V01H010001"/>
    <s v="2101"/>
    <s v="Complete"/>
    <s v=""/>
    <s v=""/>
    <s v=""/>
    <s v=""/>
    <n v="2"/>
    <x v="4"/>
    <x v="2"/>
  </r>
  <r>
    <n v="1107.807"/>
    <s v="VND"/>
    <s v=""/>
    <s v=""/>
    <s v="7885000119"/>
    <s v=""/>
    <s v="V01H010001"/>
    <s v="2101"/>
    <s v="Complete"/>
    <s v=""/>
    <s v=""/>
    <s v=""/>
    <s v=""/>
    <n v="5.4249999999999998"/>
    <x v="4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15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13:B18" firstHeaderRow="1" firstDataRow="1" firstDataCol="1"/>
  <pivotFields count="16"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3" showAll="0"/>
    <pivotField showAll="0">
      <items count="6">
        <item x="4"/>
        <item x="2"/>
        <item x="3"/>
        <item x="1"/>
        <item x="0"/>
        <item t="default"/>
      </items>
    </pivotField>
    <pivotField axis="axisRow" showAll="0">
      <items count="5">
        <item x="0"/>
        <item x="1"/>
        <item x="2"/>
        <item x="3"/>
        <item t="default"/>
      </items>
    </pivotField>
  </pivotFields>
  <rowFields count="1">
    <field x="15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 of Total" fld="0" baseField="0" baseItem="0" numFmtId="165"/>
  </dataFields>
  <formats count="2">
    <format dxfId="1">
      <pivotArea outline="0" collapsedLevelsAreSubtotals="1" fieldPosition="0"/>
    </format>
    <format dxfId="0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1" cacheId="15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B9" firstHeaderRow="1" firstDataRow="1" firstDataCol="1"/>
  <pivotFields count="16"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3" showAll="0"/>
    <pivotField axis="axisRow" showAll="0">
      <items count="6">
        <item x="4"/>
        <item x="2"/>
        <item x="3"/>
        <item x="1"/>
        <item x="0"/>
        <item t="default"/>
      </items>
    </pivotField>
    <pivotField showAll="0"/>
  </pivotFields>
  <rowFields count="1">
    <field x="14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um of Total" fld="0" baseField="0" baseItem="0" numFmtId="165"/>
  </dataFields>
  <formats count="2">
    <format dxfId="3">
      <pivotArea outline="0" collapsedLevelsAreSubtotals="1" fieldPosition="0"/>
    </format>
    <format dxfId="2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hyperlink" Target="mailto:MK@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0000"/>
    <pageSetUpPr fitToPage="1"/>
  </sheetPr>
  <dimension ref="A1:X73"/>
  <sheetViews>
    <sheetView showGridLines="0" tabSelected="1" topLeftCell="G43" zoomScale="60" zoomScaleNormal="60" zoomScaleSheetLayoutView="55" workbookViewId="0">
      <selection activeCell="R51" sqref="R51"/>
    </sheetView>
  </sheetViews>
  <sheetFormatPr defaultColWidth="9.140625" defaultRowHeight="15"/>
  <cols>
    <col min="1" max="1" width="13.140625" style="18" customWidth="1"/>
    <col min="2" max="2" width="21.42578125" style="18" customWidth="1"/>
    <col min="3" max="3" width="38.28515625" style="18" customWidth="1"/>
    <col min="4" max="4" width="19.5703125" style="12" customWidth="1"/>
    <col min="5" max="5" width="17.5703125" style="12" customWidth="1"/>
    <col min="6" max="6" width="16.7109375" style="13" customWidth="1"/>
    <col min="7" max="7" width="25.28515625" style="12" customWidth="1"/>
    <col min="8" max="8" width="18.7109375" style="12" customWidth="1"/>
    <col min="9" max="9" width="21" style="12" customWidth="1"/>
    <col min="10" max="10" width="16.85546875" style="13" customWidth="1"/>
    <col min="11" max="11" width="19.5703125" style="12" customWidth="1"/>
    <col min="12" max="12" width="19.85546875" style="12" customWidth="1"/>
    <col min="13" max="13" width="20.85546875" style="13" customWidth="1"/>
    <col min="14" max="14" width="19.85546875" style="12" customWidth="1"/>
    <col min="15" max="15" width="20.42578125" style="18" customWidth="1"/>
    <col min="16" max="17" width="21.42578125" style="18" customWidth="1"/>
    <col min="18" max="18" width="19" style="18" customWidth="1"/>
    <col min="19" max="19" width="36.5703125" style="117" customWidth="1"/>
    <col min="20" max="20" width="28.85546875" style="93" customWidth="1"/>
    <col min="21" max="21" width="37.7109375" style="98" customWidth="1"/>
    <col min="22" max="22" width="9.140625" style="98"/>
    <col min="23" max="16384" width="9.140625" style="28"/>
  </cols>
  <sheetData>
    <row r="1" spans="1:22" s="78" customFormat="1" ht="42" customHeight="1">
      <c r="A1" s="24" t="s">
        <v>25</v>
      </c>
      <c r="B1" s="24"/>
      <c r="C1" s="24"/>
      <c r="D1" s="24"/>
      <c r="E1" s="24"/>
      <c r="F1" s="24"/>
      <c r="G1" s="24"/>
      <c r="H1" s="45"/>
      <c r="I1" s="24"/>
      <c r="J1" s="24"/>
      <c r="K1" s="24"/>
      <c r="L1" s="24"/>
      <c r="M1" s="24"/>
      <c r="N1" s="24"/>
      <c r="O1" s="24"/>
      <c r="P1" s="1"/>
      <c r="Q1" s="1"/>
      <c r="R1" s="1"/>
      <c r="S1" s="110"/>
      <c r="T1" s="90"/>
      <c r="U1" s="91"/>
      <c r="V1" s="91"/>
    </row>
    <row r="2" spans="1:22" s="79" customFormat="1" ht="37.5" customHeight="1">
      <c r="A2" s="23" t="s">
        <v>0</v>
      </c>
      <c r="B2" s="23"/>
      <c r="C2" s="3"/>
      <c r="D2" s="4"/>
      <c r="E2" s="4"/>
      <c r="F2" s="30"/>
      <c r="G2" s="4"/>
      <c r="H2" s="46"/>
      <c r="I2" s="43"/>
      <c r="J2" s="5"/>
      <c r="K2" s="42"/>
      <c r="L2" s="4"/>
      <c r="M2" s="5"/>
      <c r="N2" s="4"/>
      <c r="O2" s="2"/>
      <c r="P2" s="2"/>
      <c r="Q2" s="2"/>
      <c r="R2" s="2"/>
      <c r="S2" s="111"/>
      <c r="T2" s="90"/>
      <c r="U2" s="92"/>
      <c r="V2" s="92"/>
    </row>
    <row r="3" spans="1:22" s="80" customFormat="1" ht="33" customHeight="1">
      <c r="A3" s="35" t="s">
        <v>6271</v>
      </c>
      <c r="B3" s="35"/>
      <c r="C3" s="23"/>
      <c r="D3" s="6"/>
      <c r="E3" s="6"/>
      <c r="F3" s="7"/>
      <c r="G3" s="6"/>
      <c r="H3" s="37"/>
      <c r="I3" s="41"/>
      <c r="J3" s="41"/>
      <c r="K3" s="37"/>
      <c r="L3" s="6"/>
      <c r="M3" s="7"/>
      <c r="N3" s="6"/>
      <c r="O3" s="8"/>
      <c r="P3" s="8"/>
      <c r="Q3" s="8"/>
      <c r="R3" s="8"/>
      <c r="S3" s="112"/>
      <c r="T3" s="93"/>
      <c r="U3" s="94"/>
      <c r="V3" s="94"/>
    </row>
    <row r="4" spans="1:22" s="81" customFormat="1" ht="30.75" customHeight="1">
      <c r="A4" s="146" t="s">
        <v>1</v>
      </c>
      <c r="B4" s="146" t="s">
        <v>35</v>
      </c>
      <c r="C4" s="150" t="s">
        <v>15</v>
      </c>
      <c r="D4" s="146" t="s">
        <v>88</v>
      </c>
      <c r="E4" s="146"/>
      <c r="F4" s="146"/>
      <c r="G4" s="146"/>
      <c r="H4" s="146" t="s">
        <v>5295</v>
      </c>
      <c r="I4" s="146"/>
      <c r="J4" s="146"/>
      <c r="K4" s="146"/>
      <c r="L4" s="146" t="s">
        <v>89</v>
      </c>
      <c r="M4" s="146"/>
      <c r="N4" s="146"/>
      <c r="O4" s="146"/>
      <c r="P4" s="146" t="s">
        <v>2</v>
      </c>
      <c r="Q4" s="146" t="s">
        <v>20</v>
      </c>
      <c r="R4" s="146" t="s">
        <v>86</v>
      </c>
      <c r="S4" s="113"/>
      <c r="T4" s="90"/>
      <c r="U4" s="95"/>
      <c r="V4" s="95"/>
    </row>
    <row r="5" spans="1:22" s="81" customFormat="1" ht="49.5" customHeight="1">
      <c r="A5" s="146"/>
      <c r="B5" s="146"/>
      <c r="C5" s="150"/>
      <c r="D5" s="9" t="s">
        <v>3</v>
      </c>
      <c r="E5" s="52" t="s">
        <v>4</v>
      </c>
      <c r="F5" s="10" t="s">
        <v>5</v>
      </c>
      <c r="G5" s="52" t="s">
        <v>6</v>
      </c>
      <c r="H5" s="88" t="s">
        <v>3</v>
      </c>
      <c r="I5" s="88" t="s">
        <v>4</v>
      </c>
      <c r="J5" s="10" t="s">
        <v>5</v>
      </c>
      <c r="K5" s="88" t="s">
        <v>6</v>
      </c>
      <c r="L5" s="9" t="s">
        <v>3</v>
      </c>
      <c r="M5" s="52" t="s">
        <v>4</v>
      </c>
      <c r="N5" s="10" t="s">
        <v>5</v>
      </c>
      <c r="O5" s="52" t="s">
        <v>6</v>
      </c>
      <c r="P5" s="146"/>
      <c r="Q5" s="146"/>
      <c r="R5" s="146"/>
      <c r="S5" s="113"/>
      <c r="T5" s="90"/>
      <c r="U5" s="95"/>
      <c r="V5" s="95"/>
    </row>
    <row r="6" spans="1:22" s="82" customFormat="1" ht="36" customHeight="1">
      <c r="A6" s="147" t="s">
        <v>24</v>
      </c>
      <c r="B6" s="49" t="s">
        <v>99</v>
      </c>
      <c r="C6" s="59" t="s">
        <v>92</v>
      </c>
      <c r="D6" s="31">
        <v>46</v>
      </c>
      <c r="E6" s="122">
        <v>46</v>
      </c>
      <c r="F6" s="50">
        <f t="shared" ref="F6:F17" si="0">+IF(E6=0,0,E6/D6)</f>
        <v>1</v>
      </c>
      <c r="G6" s="31">
        <f t="shared" ref="G6:G17" si="1">+IF(F6&gt;=100%,1500000,0)</f>
        <v>1500000</v>
      </c>
      <c r="H6" s="31">
        <v>288899.66186656035</v>
      </c>
      <c r="I6" s="51">
        <v>80891.905322636798</v>
      </c>
      <c r="J6" s="50">
        <f>+IF(I6=0,0,I6/H6)</f>
        <v>0.27999999999999964</v>
      </c>
      <c r="K6" s="31">
        <f>IF(AND(J6&gt;=80%,J6&lt;90%),1300000,IF(AND(J6&gt;=90%,J6&lt;100%),1800000,IF(J6&gt;=100%,3000000,0)))</f>
        <v>0</v>
      </c>
      <c r="L6" s="31">
        <v>46</v>
      </c>
      <c r="M6" s="122">
        <v>46</v>
      </c>
      <c r="N6" s="50">
        <f t="shared" ref="N6:N16" si="2">+IF(M6=0,0,M6/L6)</f>
        <v>1</v>
      </c>
      <c r="O6" s="31">
        <f t="shared" ref="O6:O17" si="3">+IF(N6&gt;=100%,1500000,0)</f>
        <v>1500000</v>
      </c>
      <c r="P6" s="31">
        <f t="shared" ref="P6:P17" si="4">+SUM(O6,K6,G6)</f>
        <v>3000000</v>
      </c>
      <c r="Q6" s="31">
        <f t="shared" ref="Q6:Q17" si="5">+P6</f>
        <v>3000000</v>
      </c>
      <c r="R6" s="87">
        <v>43595</v>
      </c>
      <c r="S6" s="109"/>
      <c r="T6" s="93" t="s">
        <v>99</v>
      </c>
      <c r="U6" s="96">
        <v>43595</v>
      </c>
      <c r="V6" s="94"/>
    </row>
    <row r="7" spans="1:22" s="82" customFormat="1" ht="36" customHeight="1">
      <c r="A7" s="148"/>
      <c r="B7" s="49" t="s">
        <v>78</v>
      </c>
      <c r="C7" s="59" t="s">
        <v>67</v>
      </c>
      <c r="D7" s="31">
        <v>53</v>
      </c>
      <c r="E7" s="122">
        <v>53</v>
      </c>
      <c r="F7" s="50">
        <f t="shared" si="0"/>
        <v>1</v>
      </c>
      <c r="G7" s="31">
        <f t="shared" si="1"/>
        <v>1500000</v>
      </c>
      <c r="H7" s="31">
        <v>200888.95955995936</v>
      </c>
      <c r="I7" s="51">
        <v>181448.2757035211</v>
      </c>
      <c r="J7" s="50">
        <f t="shared" ref="J7:J18" si="6">+IF(I7=0,0,I7/H7)</f>
        <v>0.9032267183870013</v>
      </c>
      <c r="K7" s="31">
        <f t="shared" ref="K7:K17" si="7">IF(AND(J7&gt;=80%,J7&lt;90%),1300000,IF(AND(J7&gt;=90%,J7&lt;100%),1800000,IF(J7&gt;=100%,3000000,0)))</f>
        <v>1800000</v>
      </c>
      <c r="L7" s="31">
        <v>53</v>
      </c>
      <c r="M7" s="122">
        <v>53</v>
      </c>
      <c r="N7" s="50">
        <f t="shared" si="2"/>
        <v>1</v>
      </c>
      <c r="O7" s="31">
        <f t="shared" si="3"/>
        <v>1500000</v>
      </c>
      <c r="P7" s="31">
        <f t="shared" si="4"/>
        <v>4800000</v>
      </c>
      <c r="Q7" s="31">
        <f t="shared" si="5"/>
        <v>4800000</v>
      </c>
      <c r="R7" s="87">
        <v>43575</v>
      </c>
      <c r="S7" s="109"/>
      <c r="T7" s="93" t="s">
        <v>78</v>
      </c>
      <c r="U7" s="96">
        <v>43575</v>
      </c>
      <c r="V7" s="94"/>
    </row>
    <row r="8" spans="1:22" s="82" customFormat="1" ht="36" customHeight="1">
      <c r="A8" s="148"/>
      <c r="B8" s="125" t="s">
        <v>6250</v>
      </c>
      <c r="C8" s="59" t="s">
        <v>6249</v>
      </c>
      <c r="D8" s="31">
        <v>53</v>
      </c>
      <c r="E8" s="122">
        <v>53</v>
      </c>
      <c r="F8" s="50">
        <f t="shared" si="0"/>
        <v>1</v>
      </c>
      <c r="G8" s="31">
        <f t="shared" si="1"/>
        <v>1500000</v>
      </c>
      <c r="H8" s="31">
        <v>270533.94352407788</v>
      </c>
      <c r="I8" s="51">
        <v>270533.943524078</v>
      </c>
      <c r="J8" s="50">
        <f t="shared" si="6"/>
        <v>1.0000000000000004</v>
      </c>
      <c r="K8" s="31">
        <f t="shared" si="7"/>
        <v>3000000</v>
      </c>
      <c r="L8" s="31">
        <v>53</v>
      </c>
      <c r="M8" s="122">
        <v>53</v>
      </c>
      <c r="N8" s="50">
        <f t="shared" si="2"/>
        <v>1</v>
      </c>
      <c r="O8" s="31">
        <f t="shared" si="3"/>
        <v>1500000</v>
      </c>
      <c r="P8" s="31">
        <f t="shared" si="4"/>
        <v>6000000</v>
      </c>
      <c r="Q8" s="31">
        <f t="shared" si="5"/>
        <v>6000000</v>
      </c>
      <c r="R8" s="124">
        <v>43739</v>
      </c>
      <c r="S8" s="109"/>
      <c r="T8" s="93" t="s">
        <v>100</v>
      </c>
      <c r="U8" s="96">
        <v>43588</v>
      </c>
      <c r="V8" s="94"/>
    </row>
    <row r="9" spans="1:22" s="82" customFormat="1" ht="36" customHeight="1">
      <c r="A9" s="148"/>
      <c r="B9" s="49" t="s">
        <v>47</v>
      </c>
      <c r="C9" s="59" t="s">
        <v>39</v>
      </c>
      <c r="D9" s="31">
        <v>57</v>
      </c>
      <c r="E9" s="122">
        <v>57</v>
      </c>
      <c r="F9" s="50">
        <f t="shared" si="0"/>
        <v>1</v>
      </c>
      <c r="G9" s="31">
        <f t="shared" si="1"/>
        <v>1500000</v>
      </c>
      <c r="H9" s="31">
        <v>272531.99680927419</v>
      </c>
      <c r="I9" s="51">
        <v>136265.99840463701</v>
      </c>
      <c r="J9" s="50">
        <f t="shared" si="6"/>
        <v>0.49999999999999967</v>
      </c>
      <c r="K9" s="31">
        <f t="shared" si="7"/>
        <v>0</v>
      </c>
      <c r="L9" s="31">
        <v>57</v>
      </c>
      <c r="M9" s="122">
        <v>57</v>
      </c>
      <c r="N9" s="50">
        <f t="shared" si="2"/>
        <v>1</v>
      </c>
      <c r="O9" s="31">
        <f t="shared" si="3"/>
        <v>1500000</v>
      </c>
      <c r="P9" s="31">
        <f t="shared" si="4"/>
        <v>3000000</v>
      </c>
      <c r="Q9" s="31">
        <f t="shared" si="5"/>
        <v>3000000</v>
      </c>
      <c r="R9" s="87">
        <v>43192</v>
      </c>
      <c r="S9" s="109"/>
      <c r="T9" s="93" t="s">
        <v>47</v>
      </c>
      <c r="U9" s="96">
        <v>43192</v>
      </c>
      <c r="V9" s="94"/>
    </row>
    <row r="10" spans="1:22" s="82" customFormat="1" ht="36" customHeight="1">
      <c r="A10" s="148"/>
      <c r="B10" s="49" t="s">
        <v>48</v>
      </c>
      <c r="C10" s="59" t="s">
        <v>28</v>
      </c>
      <c r="D10" s="31">
        <v>14</v>
      </c>
      <c r="E10" s="122">
        <v>14</v>
      </c>
      <c r="F10" s="50">
        <f t="shared" si="0"/>
        <v>1</v>
      </c>
      <c r="G10" s="31">
        <f t="shared" si="1"/>
        <v>1500000</v>
      </c>
      <c r="H10" s="31">
        <v>239237.00781839396</v>
      </c>
      <c r="I10" s="51">
        <v>160288.79523832398</v>
      </c>
      <c r="J10" s="50">
        <f t="shared" si="6"/>
        <v>0.67</v>
      </c>
      <c r="K10" s="31">
        <f t="shared" si="7"/>
        <v>0</v>
      </c>
      <c r="L10" s="31">
        <v>14</v>
      </c>
      <c r="M10" s="122">
        <v>14</v>
      </c>
      <c r="N10" s="50">
        <f t="shared" si="2"/>
        <v>1</v>
      </c>
      <c r="O10" s="31">
        <f t="shared" si="3"/>
        <v>1500000</v>
      </c>
      <c r="P10" s="31">
        <f t="shared" si="4"/>
        <v>3000000</v>
      </c>
      <c r="Q10" s="31">
        <f t="shared" si="5"/>
        <v>3000000</v>
      </c>
      <c r="R10" s="87">
        <v>42222</v>
      </c>
      <c r="S10" s="109"/>
      <c r="T10" s="93" t="s">
        <v>48</v>
      </c>
      <c r="U10" s="96">
        <v>42222</v>
      </c>
      <c r="V10" s="94"/>
    </row>
    <row r="11" spans="1:22" s="82" customFormat="1" ht="36" customHeight="1">
      <c r="A11" s="148"/>
      <c r="B11" s="49" t="s">
        <v>60</v>
      </c>
      <c r="C11" s="59" t="s">
        <v>19</v>
      </c>
      <c r="D11" s="31">
        <v>68</v>
      </c>
      <c r="E11" s="122">
        <v>68</v>
      </c>
      <c r="F11" s="50">
        <f t="shared" si="0"/>
        <v>1</v>
      </c>
      <c r="G11" s="31">
        <f t="shared" si="1"/>
        <v>1500000</v>
      </c>
      <c r="H11" s="31">
        <v>277667.93565839453</v>
      </c>
      <c r="I11" s="51">
        <v>141610.64718578145</v>
      </c>
      <c r="J11" s="50">
        <f t="shared" si="6"/>
        <v>0.5100000000000009</v>
      </c>
      <c r="K11" s="31">
        <f t="shared" si="7"/>
        <v>0</v>
      </c>
      <c r="L11" s="31">
        <v>68</v>
      </c>
      <c r="M11" s="122">
        <v>68</v>
      </c>
      <c r="N11" s="50">
        <f t="shared" si="2"/>
        <v>1</v>
      </c>
      <c r="O11" s="31">
        <f t="shared" si="3"/>
        <v>1500000</v>
      </c>
      <c r="P11" s="31">
        <f t="shared" si="4"/>
        <v>3000000</v>
      </c>
      <c r="Q11" s="31">
        <f t="shared" si="5"/>
        <v>3000000</v>
      </c>
      <c r="R11" s="87">
        <v>43405</v>
      </c>
      <c r="S11" s="109"/>
      <c r="T11" s="93" t="s">
        <v>60</v>
      </c>
      <c r="U11" s="96" t="s">
        <v>104</v>
      </c>
      <c r="V11" s="94"/>
    </row>
    <row r="12" spans="1:22" s="82" customFormat="1" ht="36" customHeight="1">
      <c r="A12" s="148"/>
      <c r="B12" s="49" t="s">
        <v>49</v>
      </c>
      <c r="C12" s="59" t="s">
        <v>33</v>
      </c>
      <c r="D12" s="31">
        <v>14</v>
      </c>
      <c r="E12" s="122">
        <v>14</v>
      </c>
      <c r="F12" s="50">
        <f t="shared" si="0"/>
        <v>1</v>
      </c>
      <c r="G12" s="31">
        <f t="shared" si="1"/>
        <v>1500000</v>
      </c>
      <c r="H12" s="31">
        <v>271000.54736862582</v>
      </c>
      <c r="I12" s="51">
        <v>135500.273684313</v>
      </c>
      <c r="J12" s="50">
        <f t="shared" si="6"/>
        <v>0.50000000000000033</v>
      </c>
      <c r="K12" s="31">
        <f t="shared" si="7"/>
        <v>0</v>
      </c>
      <c r="L12" s="31">
        <v>14</v>
      </c>
      <c r="M12" s="122">
        <v>14</v>
      </c>
      <c r="N12" s="50">
        <f t="shared" si="2"/>
        <v>1</v>
      </c>
      <c r="O12" s="31">
        <f t="shared" si="3"/>
        <v>1500000</v>
      </c>
      <c r="P12" s="31">
        <f t="shared" si="4"/>
        <v>3000000</v>
      </c>
      <c r="Q12" s="31">
        <f t="shared" si="5"/>
        <v>3000000</v>
      </c>
      <c r="R12" s="87">
        <v>42675</v>
      </c>
      <c r="S12" s="109"/>
      <c r="T12" s="93" t="s">
        <v>49</v>
      </c>
      <c r="U12" s="96">
        <v>42675</v>
      </c>
      <c r="V12" s="94"/>
    </row>
    <row r="13" spans="1:22" s="82" customFormat="1" ht="36" customHeight="1">
      <c r="A13" s="148"/>
      <c r="B13" s="49" t="s">
        <v>5256</v>
      </c>
      <c r="C13" s="59" t="s">
        <v>4923</v>
      </c>
      <c r="D13" s="31">
        <v>25</v>
      </c>
      <c r="E13" s="122">
        <v>25</v>
      </c>
      <c r="F13" s="50">
        <f t="shared" si="0"/>
        <v>1</v>
      </c>
      <c r="G13" s="31">
        <f t="shared" si="1"/>
        <v>1500000</v>
      </c>
      <c r="H13" s="31">
        <v>236384.04415198299</v>
      </c>
      <c r="I13" s="51">
        <v>189107.2353215864</v>
      </c>
      <c r="J13" s="50">
        <f t="shared" si="6"/>
        <v>0.8</v>
      </c>
      <c r="K13" s="31">
        <f t="shared" si="7"/>
        <v>1300000</v>
      </c>
      <c r="L13" s="31">
        <v>25</v>
      </c>
      <c r="M13" s="122">
        <v>25</v>
      </c>
      <c r="N13" s="50">
        <f t="shared" si="2"/>
        <v>1</v>
      </c>
      <c r="O13" s="31">
        <f t="shared" si="3"/>
        <v>1500000</v>
      </c>
      <c r="P13" s="31">
        <f t="shared" si="4"/>
        <v>4300000</v>
      </c>
      <c r="Q13" s="31">
        <f t="shared" si="5"/>
        <v>4300000</v>
      </c>
      <c r="R13" s="87">
        <v>43617</v>
      </c>
      <c r="S13" s="114"/>
      <c r="T13" s="93"/>
      <c r="U13" s="96"/>
      <c r="V13" s="94"/>
    </row>
    <row r="14" spans="1:22" s="82" customFormat="1" ht="36" customHeight="1">
      <c r="A14" s="148"/>
      <c r="B14" s="49"/>
      <c r="C14" s="59" t="s">
        <v>75</v>
      </c>
      <c r="D14" s="31">
        <v>13</v>
      </c>
      <c r="E14" s="122">
        <v>13</v>
      </c>
      <c r="F14" s="50">
        <f t="shared" si="0"/>
        <v>1</v>
      </c>
      <c r="G14" s="31">
        <v>0</v>
      </c>
      <c r="H14" s="31">
        <v>238788.00089634166</v>
      </c>
      <c r="I14" s="51">
        <v>57309.120215122086</v>
      </c>
      <c r="J14" s="50">
        <f>+IFERROR(IF(I14=0,0,I14/H14),0)</f>
        <v>0.24000000000000035</v>
      </c>
      <c r="K14" s="31">
        <f t="shared" si="7"/>
        <v>0</v>
      </c>
      <c r="L14" s="31">
        <v>13</v>
      </c>
      <c r="M14" s="122">
        <v>13</v>
      </c>
      <c r="N14" s="50">
        <f t="shared" si="2"/>
        <v>1</v>
      </c>
      <c r="O14" s="31">
        <v>0</v>
      </c>
      <c r="P14" s="31">
        <f t="shared" si="4"/>
        <v>0</v>
      </c>
      <c r="Q14" s="31">
        <f t="shared" si="5"/>
        <v>0</v>
      </c>
      <c r="R14" s="87"/>
      <c r="S14" s="114"/>
      <c r="T14" s="93"/>
      <c r="U14" s="96"/>
      <c r="V14" s="94"/>
    </row>
    <row r="15" spans="1:22" s="82" customFormat="1" ht="36" hidden="1" customHeight="1">
      <c r="A15" s="148"/>
      <c r="B15" s="49"/>
      <c r="C15" s="59" t="s">
        <v>76</v>
      </c>
      <c r="D15" s="31"/>
      <c r="E15" s="122">
        <v>0</v>
      </c>
      <c r="F15" s="50">
        <f t="shared" si="0"/>
        <v>0</v>
      </c>
      <c r="G15" s="31">
        <f t="shared" si="1"/>
        <v>0</v>
      </c>
      <c r="H15" s="31"/>
      <c r="I15" s="51"/>
      <c r="J15" s="50">
        <f>+IFERROR(IF(I15=0,0,I15/H15),0)</f>
        <v>0</v>
      </c>
      <c r="K15" s="31">
        <f t="shared" si="7"/>
        <v>0</v>
      </c>
      <c r="L15" s="31"/>
      <c r="M15" s="122">
        <v>0</v>
      </c>
      <c r="N15" s="50">
        <f t="shared" si="2"/>
        <v>0</v>
      </c>
      <c r="O15" s="31">
        <f t="shared" si="3"/>
        <v>0</v>
      </c>
      <c r="P15" s="31">
        <f t="shared" si="4"/>
        <v>0</v>
      </c>
      <c r="Q15" s="31">
        <f t="shared" si="5"/>
        <v>0</v>
      </c>
      <c r="R15" s="87"/>
      <c r="S15" s="114"/>
      <c r="T15" s="93"/>
      <c r="U15" s="96"/>
      <c r="V15" s="94"/>
    </row>
    <row r="16" spans="1:22" s="82" customFormat="1" ht="36" customHeight="1">
      <c r="A16" s="148"/>
      <c r="B16" s="49" t="s">
        <v>101</v>
      </c>
      <c r="C16" s="59" t="s">
        <v>94</v>
      </c>
      <c r="D16" s="31">
        <v>7</v>
      </c>
      <c r="E16" s="122">
        <v>7</v>
      </c>
      <c r="F16" s="50">
        <f t="shared" si="0"/>
        <v>1</v>
      </c>
      <c r="G16" s="31">
        <f t="shared" si="1"/>
        <v>1500000</v>
      </c>
      <c r="H16" s="31">
        <v>393863.8651062256</v>
      </c>
      <c r="I16" s="31">
        <v>328559.84200000006</v>
      </c>
      <c r="J16" s="50">
        <f t="shared" si="6"/>
        <v>0.83419646001642478</v>
      </c>
      <c r="K16" s="31">
        <f t="shared" si="7"/>
        <v>1300000</v>
      </c>
      <c r="L16" s="31">
        <v>7</v>
      </c>
      <c r="M16" s="122">
        <v>7</v>
      </c>
      <c r="N16" s="50">
        <f t="shared" si="2"/>
        <v>1</v>
      </c>
      <c r="O16" s="31">
        <f t="shared" si="3"/>
        <v>1500000</v>
      </c>
      <c r="P16" s="31">
        <f t="shared" si="4"/>
        <v>4300000</v>
      </c>
      <c r="Q16" s="31">
        <f t="shared" si="5"/>
        <v>4300000</v>
      </c>
      <c r="R16" s="87">
        <v>43587</v>
      </c>
      <c r="S16" s="109"/>
      <c r="T16" s="93" t="s">
        <v>101</v>
      </c>
      <c r="U16" s="96">
        <v>43587</v>
      </c>
      <c r="V16" s="94"/>
    </row>
    <row r="17" spans="1:24" s="82" customFormat="1" ht="36" customHeight="1">
      <c r="A17" s="149"/>
      <c r="B17" s="49" t="s">
        <v>102</v>
      </c>
      <c r="C17" s="59" t="s">
        <v>95</v>
      </c>
      <c r="D17" s="31">
        <v>6</v>
      </c>
      <c r="E17" s="122">
        <v>6</v>
      </c>
      <c r="F17" s="50">
        <f t="shared" si="0"/>
        <v>1</v>
      </c>
      <c r="G17" s="31">
        <f t="shared" si="1"/>
        <v>1500000</v>
      </c>
      <c r="H17" s="31">
        <v>252115.39171419176</v>
      </c>
      <c r="I17" s="31">
        <v>284369.41400000011</v>
      </c>
      <c r="J17" s="50">
        <f t="shared" si="6"/>
        <v>1.1279335706816853</v>
      </c>
      <c r="K17" s="31">
        <f t="shared" si="7"/>
        <v>3000000</v>
      </c>
      <c r="L17" s="31">
        <v>6</v>
      </c>
      <c r="M17" s="122">
        <v>6</v>
      </c>
      <c r="N17" s="50">
        <f t="shared" ref="N17" si="8">+IF(M17=0,0,M17/L17)</f>
        <v>1</v>
      </c>
      <c r="O17" s="31">
        <f t="shared" si="3"/>
        <v>1500000</v>
      </c>
      <c r="P17" s="31">
        <f t="shared" si="4"/>
        <v>6000000</v>
      </c>
      <c r="Q17" s="31">
        <f t="shared" si="5"/>
        <v>6000000</v>
      </c>
      <c r="R17" s="87">
        <v>43606</v>
      </c>
      <c r="S17" s="109"/>
      <c r="T17" s="93" t="s">
        <v>102</v>
      </c>
      <c r="U17" s="96">
        <v>43606</v>
      </c>
      <c r="V17" s="94"/>
    </row>
    <row r="18" spans="1:24" s="83" customFormat="1" ht="36" customHeight="1">
      <c r="A18" s="60"/>
      <c r="B18" s="60"/>
      <c r="C18" s="61" t="s">
        <v>16</v>
      </c>
      <c r="D18" s="62">
        <f>SUM(D6:D17)</f>
        <v>356</v>
      </c>
      <c r="E18" s="62">
        <f>SUM(E6:E17)</f>
        <v>356</v>
      </c>
      <c r="F18" s="63">
        <f>+IF(E18=0,0,E18/D18)</f>
        <v>1</v>
      </c>
      <c r="G18" s="62">
        <f>SUM(G6:G17)</f>
        <v>15000000</v>
      </c>
      <c r="H18" s="64">
        <f>SUM(H6:H17)</f>
        <v>2941911.3544740286</v>
      </c>
      <c r="I18" s="62">
        <f>SUM(I6:I17)</f>
        <v>1965885.4506000003</v>
      </c>
      <c r="J18" s="63">
        <f t="shared" si="6"/>
        <v>0.66823408788653738</v>
      </c>
      <c r="K18" s="62">
        <f>SUM(K6:K17)</f>
        <v>10400000</v>
      </c>
      <c r="L18" s="62">
        <f>SUM(L6:L17)</f>
        <v>356</v>
      </c>
      <c r="M18" s="62">
        <f>SUM(M6:M17)</f>
        <v>356</v>
      </c>
      <c r="N18" s="63">
        <f>+IF(M18=0,0,M18/L18)</f>
        <v>1</v>
      </c>
      <c r="O18" s="62">
        <f>SUM(O6:O17)</f>
        <v>15000000</v>
      </c>
      <c r="P18" s="62">
        <f>SUM(P6:P17)</f>
        <v>40400000</v>
      </c>
      <c r="Q18" s="64">
        <f>SUM(Q6:Q17)</f>
        <v>40400000</v>
      </c>
      <c r="R18" s="62"/>
      <c r="S18" s="109"/>
      <c r="T18" s="93"/>
      <c r="U18" s="96"/>
      <c r="V18" s="97"/>
      <c r="W18" s="82"/>
      <c r="X18" s="82"/>
    </row>
    <row r="19" spans="1:24">
      <c r="A19" s="69"/>
      <c r="B19" s="69"/>
      <c r="C19" s="69"/>
      <c r="D19" s="70"/>
      <c r="E19" s="70"/>
      <c r="F19" s="71"/>
      <c r="G19" s="70"/>
      <c r="H19" s="70"/>
      <c r="I19" s="70"/>
      <c r="J19" s="72"/>
      <c r="K19" s="70"/>
      <c r="L19" s="70"/>
      <c r="M19" s="71"/>
      <c r="N19" s="70"/>
      <c r="O19" s="69"/>
      <c r="P19" s="28"/>
      <c r="Q19" s="69"/>
      <c r="R19" s="69"/>
      <c r="S19" s="109"/>
      <c r="U19" s="96"/>
      <c r="W19" s="82"/>
      <c r="X19" s="82"/>
    </row>
    <row r="20" spans="1:24" s="81" customFormat="1" ht="25.5" customHeight="1">
      <c r="A20" s="146" t="s">
        <v>1</v>
      </c>
      <c r="B20" s="146" t="s">
        <v>35</v>
      </c>
      <c r="C20" s="150" t="s">
        <v>15</v>
      </c>
      <c r="D20" s="146" t="s">
        <v>88</v>
      </c>
      <c r="E20" s="146"/>
      <c r="F20" s="146"/>
      <c r="G20" s="146"/>
      <c r="H20" s="146" t="s">
        <v>5296</v>
      </c>
      <c r="I20" s="146"/>
      <c r="J20" s="146"/>
      <c r="K20" s="146"/>
      <c r="L20" s="146" t="s">
        <v>89</v>
      </c>
      <c r="M20" s="146"/>
      <c r="N20" s="146"/>
      <c r="O20" s="146"/>
      <c r="P20" s="146" t="s">
        <v>2</v>
      </c>
      <c r="Q20" s="146" t="s">
        <v>20</v>
      </c>
      <c r="R20" s="146" t="s">
        <v>86</v>
      </c>
      <c r="S20" s="109"/>
      <c r="T20" s="93"/>
      <c r="U20" s="96"/>
      <c r="V20" s="95"/>
      <c r="W20" s="82"/>
      <c r="X20" s="82"/>
    </row>
    <row r="21" spans="1:24" s="81" customFormat="1" ht="39" customHeight="1">
      <c r="A21" s="146"/>
      <c r="B21" s="146"/>
      <c r="C21" s="150"/>
      <c r="D21" s="9" t="s">
        <v>3</v>
      </c>
      <c r="E21" s="52" t="s">
        <v>4</v>
      </c>
      <c r="F21" s="10" t="s">
        <v>5</v>
      </c>
      <c r="G21" s="52" t="s">
        <v>6</v>
      </c>
      <c r="H21" s="119" t="s">
        <v>3</v>
      </c>
      <c r="I21" s="52" t="s">
        <v>4</v>
      </c>
      <c r="J21" s="10" t="s">
        <v>5</v>
      </c>
      <c r="K21" s="119" t="s">
        <v>6</v>
      </c>
      <c r="L21" s="9" t="s">
        <v>3</v>
      </c>
      <c r="M21" s="52" t="s">
        <v>4</v>
      </c>
      <c r="N21" s="10" t="s">
        <v>5</v>
      </c>
      <c r="O21" s="52" t="s">
        <v>6</v>
      </c>
      <c r="P21" s="146"/>
      <c r="Q21" s="146"/>
      <c r="R21" s="146"/>
      <c r="S21" s="109"/>
      <c r="T21" s="93"/>
      <c r="U21" s="96"/>
      <c r="V21" s="95"/>
      <c r="W21" s="82"/>
      <c r="X21" s="82"/>
    </row>
    <row r="22" spans="1:24" s="82" customFormat="1" ht="42.75" customHeight="1">
      <c r="A22" s="152" t="s">
        <v>66</v>
      </c>
      <c r="B22" s="49" t="s">
        <v>64</v>
      </c>
      <c r="C22" s="59" t="s">
        <v>65</v>
      </c>
      <c r="D22" s="31">
        <v>288</v>
      </c>
      <c r="E22" s="122">
        <v>288</v>
      </c>
      <c r="F22" s="50">
        <f t="shared" ref="F22:F29" si="9">+IF(E22=0,0,E22/D22)</f>
        <v>1</v>
      </c>
      <c r="G22" s="31">
        <f t="shared" ref="G22:G29" si="10">+IF(F22&gt;=100%,1500000,0)</f>
        <v>1500000</v>
      </c>
      <c r="H22" s="31">
        <v>340559.05949511775</v>
      </c>
      <c r="I22" s="31">
        <v>308490.65199999994</v>
      </c>
      <c r="J22" s="53">
        <f>+IF(I22=0,0,I22/H22)</f>
        <v>0.90583598761794937</v>
      </c>
      <c r="K22" s="31">
        <f t="shared" ref="K22:K29" si="11">IF(AND(J22&gt;=80%,J22&lt;90%),1300000,IF(AND(J22&gt;=90%,J22&lt;100%),1800000,IF(J22&gt;=100%,3000000,0)))</f>
        <v>1800000</v>
      </c>
      <c r="L22" s="31">
        <v>288</v>
      </c>
      <c r="M22" s="122">
        <v>288</v>
      </c>
      <c r="N22" s="54">
        <f t="shared" ref="N22:N30" si="12">+IF(M22=0,0,M22/L22)</f>
        <v>1</v>
      </c>
      <c r="O22" s="31">
        <f t="shared" ref="O22:O29" si="13">+IF(N22&gt;=100%,1500000,0)</f>
        <v>1500000</v>
      </c>
      <c r="P22" s="31">
        <f>+SUM(O22,K22,G22)</f>
        <v>4800000</v>
      </c>
      <c r="Q22" s="31">
        <f>+P22</f>
        <v>4800000</v>
      </c>
      <c r="R22" s="87">
        <v>43529</v>
      </c>
      <c r="S22" s="109"/>
      <c r="T22" s="93" t="s">
        <v>64</v>
      </c>
      <c r="U22" s="96">
        <v>43529</v>
      </c>
      <c r="V22" s="94"/>
    </row>
    <row r="23" spans="1:24" s="82" customFormat="1" ht="42.75" customHeight="1">
      <c r="A23" s="153"/>
      <c r="B23" s="49" t="s">
        <v>103</v>
      </c>
      <c r="C23" s="59" t="s">
        <v>96</v>
      </c>
      <c r="D23" s="31">
        <v>226</v>
      </c>
      <c r="E23" s="122">
        <v>226</v>
      </c>
      <c r="F23" s="50">
        <f t="shared" si="9"/>
        <v>1</v>
      </c>
      <c r="G23" s="31">
        <f t="shared" si="10"/>
        <v>1500000</v>
      </c>
      <c r="H23" s="31">
        <v>429779.11417960864</v>
      </c>
      <c r="I23" s="31">
        <v>347491.39600000001</v>
      </c>
      <c r="J23" s="53">
        <f t="shared" ref="J23:J29" si="14">+IF(I23=0,0,I23/H23)</f>
        <v>0.80853486019979126</v>
      </c>
      <c r="K23" s="31">
        <f t="shared" si="11"/>
        <v>1300000</v>
      </c>
      <c r="L23" s="31">
        <v>226</v>
      </c>
      <c r="M23" s="122">
        <v>226</v>
      </c>
      <c r="N23" s="50">
        <f t="shared" si="12"/>
        <v>1</v>
      </c>
      <c r="O23" s="31">
        <f t="shared" si="13"/>
        <v>1500000</v>
      </c>
      <c r="P23" s="31">
        <f t="shared" ref="P23:P29" si="15">+SUM(O23,K23,G23)</f>
        <v>4300000</v>
      </c>
      <c r="Q23" s="31">
        <f t="shared" ref="Q23:Q29" si="16">+P23</f>
        <v>4300000</v>
      </c>
      <c r="R23" s="87">
        <v>43578</v>
      </c>
      <c r="S23" s="109"/>
      <c r="T23" s="93" t="s">
        <v>103</v>
      </c>
      <c r="U23" s="96">
        <v>43578</v>
      </c>
      <c r="V23" s="94"/>
    </row>
    <row r="24" spans="1:24" s="82" customFormat="1" ht="42.75" customHeight="1">
      <c r="A24" s="153"/>
      <c r="B24" s="49" t="s">
        <v>6109</v>
      </c>
      <c r="C24" s="59" t="s">
        <v>5941</v>
      </c>
      <c r="D24" s="31">
        <v>205</v>
      </c>
      <c r="E24" s="122">
        <v>205</v>
      </c>
      <c r="F24" s="50">
        <f t="shared" si="9"/>
        <v>1</v>
      </c>
      <c r="G24" s="31">
        <f t="shared" si="10"/>
        <v>1500000</v>
      </c>
      <c r="H24" s="31">
        <v>273355.46543386823</v>
      </c>
      <c r="I24" s="31">
        <v>273872.98799999995</v>
      </c>
      <c r="J24" s="53">
        <f t="shared" si="14"/>
        <v>1.0018932219456829</v>
      </c>
      <c r="K24" s="31">
        <f t="shared" si="11"/>
        <v>3000000</v>
      </c>
      <c r="L24" s="31">
        <v>205</v>
      </c>
      <c r="M24" s="122">
        <v>205</v>
      </c>
      <c r="N24" s="50">
        <f t="shared" si="12"/>
        <v>1</v>
      </c>
      <c r="O24" s="31">
        <f t="shared" si="13"/>
        <v>1500000</v>
      </c>
      <c r="P24" s="31">
        <f t="shared" si="15"/>
        <v>6000000</v>
      </c>
      <c r="Q24" s="31">
        <f t="shared" si="16"/>
        <v>6000000</v>
      </c>
      <c r="R24" s="124">
        <v>43709</v>
      </c>
      <c r="S24" s="109"/>
      <c r="T24" s="93" t="s">
        <v>45</v>
      </c>
      <c r="U24" s="96">
        <v>42208</v>
      </c>
      <c r="V24" s="94"/>
    </row>
    <row r="25" spans="1:24" s="82" customFormat="1" ht="39.75" customHeight="1">
      <c r="A25" s="153"/>
      <c r="B25" s="49" t="s">
        <v>79</v>
      </c>
      <c r="C25" s="59" t="s">
        <v>69</v>
      </c>
      <c r="D25" s="31">
        <v>247</v>
      </c>
      <c r="E25" s="122">
        <v>247</v>
      </c>
      <c r="F25" s="50">
        <f t="shared" si="9"/>
        <v>1</v>
      </c>
      <c r="G25" s="31">
        <f t="shared" si="10"/>
        <v>1500000</v>
      </c>
      <c r="H25" s="31">
        <v>323117.56946548633</v>
      </c>
      <c r="I25" s="31">
        <v>263027.24399999995</v>
      </c>
      <c r="J25" s="53">
        <f t="shared" si="14"/>
        <v>0.81402953245504373</v>
      </c>
      <c r="K25" s="31">
        <f t="shared" si="11"/>
        <v>1300000</v>
      </c>
      <c r="L25" s="31">
        <v>247</v>
      </c>
      <c r="M25" s="122">
        <v>247</v>
      </c>
      <c r="N25" s="50">
        <f t="shared" si="12"/>
        <v>1</v>
      </c>
      <c r="O25" s="31">
        <f t="shared" si="13"/>
        <v>1500000</v>
      </c>
      <c r="P25" s="31">
        <f t="shared" si="15"/>
        <v>4300000</v>
      </c>
      <c r="Q25" s="31">
        <f t="shared" si="16"/>
        <v>4300000</v>
      </c>
      <c r="R25" s="87">
        <v>43556</v>
      </c>
      <c r="S25" s="109"/>
      <c r="T25" s="93" t="s">
        <v>79</v>
      </c>
      <c r="U25" s="96">
        <v>43556</v>
      </c>
      <c r="V25" s="94"/>
    </row>
    <row r="26" spans="1:24" s="82" customFormat="1" ht="36" customHeight="1">
      <c r="A26" s="153"/>
      <c r="B26" s="49" t="s">
        <v>91</v>
      </c>
      <c r="C26" s="59" t="s">
        <v>68</v>
      </c>
      <c r="D26" s="31">
        <v>161</v>
      </c>
      <c r="E26" s="122">
        <v>161</v>
      </c>
      <c r="F26" s="50">
        <f t="shared" si="9"/>
        <v>1</v>
      </c>
      <c r="G26" s="31">
        <f t="shared" si="10"/>
        <v>1500000</v>
      </c>
      <c r="H26" s="31">
        <v>352431.52218637988</v>
      </c>
      <c r="I26" s="31">
        <v>288072.45199999999</v>
      </c>
      <c r="J26" s="53">
        <f t="shared" si="14"/>
        <v>0.81738560220971312</v>
      </c>
      <c r="K26" s="31">
        <f t="shared" si="11"/>
        <v>1300000</v>
      </c>
      <c r="L26" s="31">
        <v>161</v>
      </c>
      <c r="M26" s="122">
        <v>161</v>
      </c>
      <c r="N26" s="50">
        <f>+IF(M26=0,0,M26/L26)</f>
        <v>1</v>
      </c>
      <c r="O26" s="31">
        <f t="shared" si="13"/>
        <v>1500000</v>
      </c>
      <c r="P26" s="31">
        <f t="shared" si="15"/>
        <v>4300000</v>
      </c>
      <c r="Q26" s="31">
        <f t="shared" si="16"/>
        <v>4300000</v>
      </c>
      <c r="R26" s="87">
        <v>43575</v>
      </c>
      <c r="S26" s="109"/>
      <c r="T26" s="93" t="s">
        <v>91</v>
      </c>
      <c r="U26" s="96">
        <v>43575</v>
      </c>
      <c r="V26" s="94"/>
    </row>
    <row r="27" spans="1:24" s="82" customFormat="1" ht="36" customHeight="1">
      <c r="A27" s="153"/>
      <c r="B27" s="125" t="s">
        <v>6248</v>
      </c>
      <c r="C27" s="59" t="s">
        <v>6247</v>
      </c>
      <c r="D27" s="31">
        <v>169</v>
      </c>
      <c r="E27" s="122">
        <v>169</v>
      </c>
      <c r="F27" s="50">
        <f t="shared" si="9"/>
        <v>1</v>
      </c>
      <c r="G27" s="31">
        <f t="shared" si="10"/>
        <v>1500000</v>
      </c>
      <c r="H27" s="31">
        <v>408026.99582436285</v>
      </c>
      <c r="I27" s="31">
        <v>330844.40000000002</v>
      </c>
      <c r="J27" s="53">
        <f t="shared" si="14"/>
        <v>0.81083948705789444</v>
      </c>
      <c r="K27" s="31">
        <f t="shared" si="11"/>
        <v>1300000</v>
      </c>
      <c r="L27" s="31">
        <v>169</v>
      </c>
      <c r="M27" s="122">
        <v>169</v>
      </c>
      <c r="N27" s="50">
        <f t="shared" ref="N27:N28" si="17">+IF(M27=0,0,M27/L27)</f>
        <v>1</v>
      </c>
      <c r="O27" s="31">
        <f t="shared" si="13"/>
        <v>1500000</v>
      </c>
      <c r="P27" s="31">
        <f t="shared" si="15"/>
        <v>4300000</v>
      </c>
      <c r="Q27" s="31">
        <f t="shared" si="16"/>
        <v>4300000</v>
      </c>
      <c r="R27" s="124">
        <v>43739</v>
      </c>
      <c r="S27" s="109"/>
      <c r="T27" s="93" t="s">
        <v>46</v>
      </c>
      <c r="U27" s="96">
        <v>43283</v>
      </c>
      <c r="V27" s="94"/>
    </row>
    <row r="28" spans="1:24" s="82" customFormat="1" ht="36" customHeight="1">
      <c r="A28" s="153"/>
      <c r="B28" s="49" t="s">
        <v>80</v>
      </c>
      <c r="C28" s="59" t="s">
        <v>70</v>
      </c>
      <c r="D28" s="31">
        <v>154</v>
      </c>
      <c r="E28" s="122">
        <v>154</v>
      </c>
      <c r="F28" s="50">
        <f t="shared" si="9"/>
        <v>1</v>
      </c>
      <c r="G28" s="31">
        <f t="shared" si="10"/>
        <v>1500000</v>
      </c>
      <c r="H28" s="31">
        <v>221008.37904268233</v>
      </c>
      <c r="I28" s="31">
        <v>221376.18000000002</v>
      </c>
      <c r="J28" s="53">
        <f t="shared" si="14"/>
        <v>1.0016641946287776</v>
      </c>
      <c r="K28" s="31">
        <f t="shared" si="11"/>
        <v>3000000</v>
      </c>
      <c r="L28" s="31">
        <v>154</v>
      </c>
      <c r="M28" s="122">
        <v>154</v>
      </c>
      <c r="N28" s="50">
        <f t="shared" si="17"/>
        <v>1</v>
      </c>
      <c r="O28" s="31">
        <f t="shared" si="13"/>
        <v>1500000</v>
      </c>
      <c r="P28" s="31">
        <f t="shared" si="15"/>
        <v>6000000</v>
      </c>
      <c r="Q28" s="31">
        <f t="shared" si="16"/>
        <v>6000000</v>
      </c>
      <c r="R28" s="87">
        <v>43575</v>
      </c>
      <c r="S28" s="109"/>
      <c r="T28" s="93" t="s">
        <v>80</v>
      </c>
      <c r="U28" s="96">
        <v>43575</v>
      </c>
      <c r="V28" s="94"/>
    </row>
    <row r="29" spans="1:24" s="82" customFormat="1" ht="36" customHeight="1">
      <c r="A29" s="153"/>
      <c r="B29" s="49" t="s">
        <v>81</v>
      </c>
      <c r="C29" s="59" t="s">
        <v>71</v>
      </c>
      <c r="D29" s="31">
        <v>193</v>
      </c>
      <c r="E29" s="122">
        <v>193</v>
      </c>
      <c r="F29" s="50">
        <f t="shared" si="9"/>
        <v>1</v>
      </c>
      <c r="G29" s="31">
        <f t="shared" si="10"/>
        <v>1500000</v>
      </c>
      <c r="H29" s="31">
        <v>408051.00814203895</v>
      </c>
      <c r="I29" s="31">
        <v>330671.90000000002</v>
      </c>
      <c r="J29" s="53">
        <f t="shared" si="14"/>
        <v>0.81036903083669398</v>
      </c>
      <c r="K29" s="31">
        <f t="shared" si="11"/>
        <v>1300000</v>
      </c>
      <c r="L29" s="31">
        <v>193</v>
      </c>
      <c r="M29" s="122">
        <v>193</v>
      </c>
      <c r="N29" s="50">
        <f t="shared" si="12"/>
        <v>1</v>
      </c>
      <c r="O29" s="31">
        <f t="shared" si="13"/>
        <v>1500000</v>
      </c>
      <c r="P29" s="31">
        <f t="shared" si="15"/>
        <v>4300000</v>
      </c>
      <c r="Q29" s="31">
        <f t="shared" si="16"/>
        <v>4300000</v>
      </c>
      <c r="R29" s="87">
        <v>43568</v>
      </c>
      <c r="S29" s="109"/>
      <c r="T29" s="93" t="s">
        <v>81</v>
      </c>
      <c r="U29" s="96">
        <v>43568</v>
      </c>
      <c r="V29" s="94"/>
    </row>
    <row r="30" spans="1:24" s="83" customFormat="1" ht="36" customHeight="1">
      <c r="A30" s="60"/>
      <c r="B30" s="60"/>
      <c r="C30" s="61" t="s">
        <v>12</v>
      </c>
      <c r="D30" s="62">
        <f>SUM(D22:D29)</f>
        <v>1643</v>
      </c>
      <c r="E30" s="62">
        <f>SUM(E22:E29)</f>
        <v>1643</v>
      </c>
      <c r="F30" s="63">
        <f>+IF(E30=0,0,E30/D30)</f>
        <v>1</v>
      </c>
      <c r="G30" s="62">
        <f>SUM(G22:G29)</f>
        <v>12000000</v>
      </c>
      <c r="H30" s="64">
        <f>+SUM(H22:H29)</f>
        <v>2756329.1137695452</v>
      </c>
      <c r="I30" s="62">
        <f>SUM(I22:I29)</f>
        <v>2363847.2119999998</v>
      </c>
      <c r="J30" s="63">
        <f>+IF(I30=0,0,I30/H30)</f>
        <v>0.85760702529721178</v>
      </c>
      <c r="K30" s="62">
        <f>+SUM(K22:K29)</f>
        <v>14300000</v>
      </c>
      <c r="L30" s="62">
        <f>+SUM(L22:L29)</f>
        <v>1643</v>
      </c>
      <c r="M30" s="62">
        <f>+SUM(M22:M29)</f>
        <v>1643</v>
      </c>
      <c r="N30" s="63">
        <f t="shared" si="12"/>
        <v>1</v>
      </c>
      <c r="O30" s="62">
        <f>+SUM(O22:O29)</f>
        <v>12000000</v>
      </c>
      <c r="P30" s="62">
        <f>+SUM(P22:P29)</f>
        <v>38300000</v>
      </c>
      <c r="Q30" s="64">
        <f>+SUM(Q22:Q29)</f>
        <v>38300000</v>
      </c>
      <c r="R30" s="62"/>
      <c r="S30" s="109"/>
      <c r="T30" s="93"/>
      <c r="U30" s="96"/>
      <c r="V30" s="97"/>
      <c r="W30" s="82"/>
      <c r="X30" s="82"/>
    </row>
    <row r="31" spans="1:24" s="29" customFormat="1" ht="18">
      <c r="A31" s="73"/>
      <c r="B31" s="73"/>
      <c r="C31" s="73"/>
      <c r="D31" s="73"/>
      <c r="E31" s="73"/>
      <c r="F31" s="73"/>
      <c r="G31" s="73"/>
      <c r="H31" s="73"/>
      <c r="I31" s="73"/>
      <c r="J31" s="73"/>
      <c r="K31" s="73"/>
      <c r="L31" s="73"/>
      <c r="M31" s="74"/>
      <c r="N31" s="73"/>
      <c r="O31" s="75"/>
      <c r="Q31" s="73"/>
      <c r="R31" s="73"/>
      <c r="S31" s="109"/>
      <c r="T31" s="93"/>
      <c r="U31" s="96"/>
      <c r="V31" s="99"/>
      <c r="W31" s="82"/>
      <c r="X31" s="82"/>
    </row>
    <row r="32" spans="1:24" s="81" customFormat="1" ht="33" customHeight="1">
      <c r="A32" s="146" t="s">
        <v>1</v>
      </c>
      <c r="B32" s="146" t="s">
        <v>35</v>
      </c>
      <c r="C32" s="150" t="s">
        <v>15</v>
      </c>
      <c r="D32" s="146" t="s">
        <v>88</v>
      </c>
      <c r="E32" s="146"/>
      <c r="F32" s="146"/>
      <c r="G32" s="146"/>
      <c r="H32" s="146" t="s">
        <v>5296</v>
      </c>
      <c r="I32" s="146"/>
      <c r="J32" s="146"/>
      <c r="K32" s="146"/>
      <c r="L32" s="146" t="s">
        <v>89</v>
      </c>
      <c r="M32" s="146"/>
      <c r="N32" s="146"/>
      <c r="O32" s="146"/>
      <c r="P32" s="146" t="s">
        <v>2</v>
      </c>
      <c r="Q32" s="146" t="s">
        <v>20</v>
      </c>
      <c r="R32" s="146" t="s">
        <v>86</v>
      </c>
      <c r="S32" s="109"/>
      <c r="T32" s="93"/>
      <c r="U32" s="96"/>
      <c r="V32" s="95"/>
      <c r="W32" s="82"/>
      <c r="X32" s="82"/>
    </row>
    <row r="33" spans="1:24" s="81" customFormat="1" ht="39" customHeight="1">
      <c r="A33" s="146"/>
      <c r="B33" s="146"/>
      <c r="C33" s="150"/>
      <c r="D33" s="9" t="s">
        <v>3</v>
      </c>
      <c r="E33" s="52" t="s">
        <v>4</v>
      </c>
      <c r="F33" s="10" t="s">
        <v>5</v>
      </c>
      <c r="G33" s="52" t="s">
        <v>6</v>
      </c>
      <c r="H33" s="119" t="s">
        <v>3</v>
      </c>
      <c r="I33" s="88" t="s">
        <v>4</v>
      </c>
      <c r="J33" s="10" t="s">
        <v>5</v>
      </c>
      <c r="K33" s="119" t="s">
        <v>6</v>
      </c>
      <c r="L33" s="9" t="s">
        <v>3</v>
      </c>
      <c r="M33" s="52" t="s">
        <v>4</v>
      </c>
      <c r="N33" s="10" t="s">
        <v>5</v>
      </c>
      <c r="O33" s="52" t="s">
        <v>6</v>
      </c>
      <c r="P33" s="146"/>
      <c r="Q33" s="146"/>
      <c r="R33" s="146"/>
      <c r="S33" s="109"/>
      <c r="T33" s="93"/>
      <c r="U33" s="96"/>
      <c r="V33" s="95"/>
      <c r="W33" s="82"/>
      <c r="X33" s="82"/>
    </row>
    <row r="34" spans="1:24" s="82" customFormat="1" ht="42.75" customHeight="1">
      <c r="A34" s="151" t="s">
        <v>23</v>
      </c>
      <c r="B34" s="44" t="s">
        <v>55</v>
      </c>
      <c r="C34" s="59" t="s">
        <v>21</v>
      </c>
      <c r="D34" s="65">
        <v>102</v>
      </c>
      <c r="E34" s="122">
        <v>102</v>
      </c>
      <c r="F34" s="11">
        <f t="shared" ref="F34:F40" si="18">+IF(E34=0,0,E34/D34)</f>
        <v>1</v>
      </c>
      <c r="G34" s="31">
        <f>+IF(F34&gt;=100%,1500000,0)</f>
        <v>1500000</v>
      </c>
      <c r="H34" s="31">
        <v>339509.03029691952</v>
      </c>
      <c r="I34" s="31">
        <v>323775.40000000002</v>
      </c>
      <c r="J34" s="11">
        <f>+IF(I34=0,0,I34/H34)</f>
        <v>0.95365769716593529</v>
      </c>
      <c r="K34" s="31">
        <f t="shared" ref="K34:K40" si="19">IF(AND(J34&gt;=80%,J34&lt;90%),1300000,IF(AND(J34&gt;=90%,J34&lt;100%),1800000,IF(J34&gt;=100%,3000000,0)))</f>
        <v>1800000</v>
      </c>
      <c r="L34" s="65">
        <v>102</v>
      </c>
      <c r="M34" s="122">
        <v>102</v>
      </c>
      <c r="N34" s="32">
        <f t="shared" ref="N34:N41" si="20">+IF(M34=0,0,M34/L34)</f>
        <v>1</v>
      </c>
      <c r="O34" s="31">
        <f t="shared" ref="O34:O40" si="21">+IF(N34&gt;=100%,1500000,0)</f>
        <v>1500000</v>
      </c>
      <c r="P34" s="31">
        <f>+SUM(O34,K34,G34)</f>
        <v>4800000</v>
      </c>
      <c r="Q34" s="31">
        <f>+P34</f>
        <v>4800000</v>
      </c>
      <c r="R34" s="87">
        <v>41708</v>
      </c>
      <c r="S34" s="109"/>
      <c r="T34" s="93" t="s">
        <v>55</v>
      </c>
      <c r="U34" s="96">
        <v>41708</v>
      </c>
      <c r="V34" s="94"/>
    </row>
    <row r="35" spans="1:24" s="82" customFormat="1" ht="42.75" customHeight="1">
      <c r="A35" s="151"/>
      <c r="B35" s="44" t="s">
        <v>52</v>
      </c>
      <c r="C35" s="59" t="s">
        <v>36</v>
      </c>
      <c r="D35" s="65">
        <v>116</v>
      </c>
      <c r="E35" s="122">
        <v>116</v>
      </c>
      <c r="F35" s="11">
        <f t="shared" si="18"/>
        <v>1</v>
      </c>
      <c r="G35" s="31">
        <f t="shared" ref="G35:G40" si="22">+IF(F35&gt;=100%,1500000,0)</f>
        <v>1500000</v>
      </c>
      <c r="H35" s="31">
        <v>334994.41792836093</v>
      </c>
      <c r="I35" s="31">
        <v>429457.60000000003</v>
      </c>
      <c r="J35" s="11">
        <f t="shared" ref="J35:J41" si="23">+IF(I35=0,0,I35/H35)</f>
        <v>1.281984346652129</v>
      </c>
      <c r="K35" s="31">
        <f t="shared" si="19"/>
        <v>3000000</v>
      </c>
      <c r="L35" s="65">
        <v>116</v>
      </c>
      <c r="M35" s="122">
        <v>116</v>
      </c>
      <c r="N35" s="32">
        <f>+IF(M35=0,0,M35/L35)</f>
        <v>1</v>
      </c>
      <c r="O35" s="31">
        <f t="shared" si="21"/>
        <v>1500000</v>
      </c>
      <c r="P35" s="31">
        <f t="shared" ref="P35:P40" si="24">+SUM(O35,K35,G35)</f>
        <v>6000000</v>
      </c>
      <c r="Q35" s="31">
        <f t="shared" ref="Q35:Q40" si="25">+P35</f>
        <v>6000000</v>
      </c>
      <c r="R35" s="87">
        <v>43061</v>
      </c>
      <c r="S35" s="109"/>
      <c r="T35" s="93" t="s">
        <v>52</v>
      </c>
      <c r="U35" s="96">
        <v>43061</v>
      </c>
      <c r="V35" s="94"/>
    </row>
    <row r="36" spans="1:24" s="82" customFormat="1" ht="42.75" customHeight="1">
      <c r="A36" s="151"/>
      <c r="B36" s="125" t="s">
        <v>6210</v>
      </c>
      <c r="C36" s="59" t="s">
        <v>6209</v>
      </c>
      <c r="D36" s="65">
        <v>86</v>
      </c>
      <c r="E36" s="122">
        <v>86</v>
      </c>
      <c r="F36" s="11">
        <f t="shared" si="18"/>
        <v>1</v>
      </c>
      <c r="G36" s="31">
        <f t="shared" si="22"/>
        <v>1500000</v>
      </c>
      <c r="H36" s="31">
        <v>366885.59255468217</v>
      </c>
      <c r="I36" s="31">
        <v>350499.60000000003</v>
      </c>
      <c r="J36" s="11">
        <f t="shared" si="23"/>
        <v>0.95533759600483659</v>
      </c>
      <c r="K36" s="31">
        <f t="shared" si="19"/>
        <v>1800000</v>
      </c>
      <c r="L36" s="65">
        <v>86</v>
      </c>
      <c r="M36" s="122">
        <v>86</v>
      </c>
      <c r="N36" s="32">
        <f t="shared" si="20"/>
        <v>1</v>
      </c>
      <c r="O36" s="31">
        <f t="shared" si="21"/>
        <v>1500000</v>
      </c>
      <c r="P36" s="31">
        <f t="shared" si="24"/>
        <v>4800000</v>
      </c>
      <c r="Q36" s="31">
        <f t="shared" si="25"/>
        <v>4800000</v>
      </c>
      <c r="R36" s="124">
        <v>43739</v>
      </c>
      <c r="S36" s="109"/>
      <c r="T36" s="93" t="s">
        <v>53</v>
      </c>
      <c r="U36" s="96">
        <v>42647</v>
      </c>
      <c r="V36" s="94"/>
    </row>
    <row r="37" spans="1:24" s="82" customFormat="1" ht="42.75" customHeight="1">
      <c r="A37" s="151"/>
      <c r="B37" s="44" t="s">
        <v>54</v>
      </c>
      <c r="C37" s="59" t="s">
        <v>37</v>
      </c>
      <c r="D37" s="65">
        <v>150</v>
      </c>
      <c r="E37" s="122">
        <v>150</v>
      </c>
      <c r="F37" s="11">
        <f t="shared" si="18"/>
        <v>1</v>
      </c>
      <c r="G37" s="31">
        <f t="shared" si="22"/>
        <v>1500000</v>
      </c>
      <c r="H37" s="31">
        <v>419088.56456554984</v>
      </c>
      <c r="I37" s="31">
        <v>407350.39999999997</v>
      </c>
      <c r="J37" s="11">
        <f t="shared" si="23"/>
        <v>0.97199120768728609</v>
      </c>
      <c r="K37" s="31">
        <f t="shared" si="19"/>
        <v>1800000</v>
      </c>
      <c r="L37" s="65">
        <v>150</v>
      </c>
      <c r="M37" s="122">
        <v>150</v>
      </c>
      <c r="N37" s="11">
        <f t="shared" si="20"/>
        <v>1</v>
      </c>
      <c r="O37" s="31">
        <f t="shared" si="21"/>
        <v>1500000</v>
      </c>
      <c r="P37" s="31">
        <f t="shared" si="24"/>
        <v>4800000</v>
      </c>
      <c r="Q37" s="31">
        <f t="shared" si="25"/>
        <v>4800000</v>
      </c>
      <c r="R37" s="87">
        <v>43160</v>
      </c>
      <c r="S37" s="109"/>
      <c r="T37" s="93" t="s">
        <v>54</v>
      </c>
      <c r="U37" s="96">
        <v>43160</v>
      </c>
      <c r="V37" s="94"/>
    </row>
    <row r="38" spans="1:24" s="82" customFormat="1" ht="42.75" customHeight="1">
      <c r="A38" s="151"/>
      <c r="B38" s="49" t="s">
        <v>5939</v>
      </c>
      <c r="C38" s="59" t="s">
        <v>1579</v>
      </c>
      <c r="D38" s="65">
        <v>48</v>
      </c>
      <c r="E38" s="122">
        <v>48</v>
      </c>
      <c r="F38" s="11">
        <f>+IF(E38=0,0,E38/D38)</f>
        <v>1</v>
      </c>
      <c r="G38" s="31">
        <f t="shared" si="22"/>
        <v>1500000</v>
      </c>
      <c r="H38" s="31">
        <v>339522.39465448761</v>
      </c>
      <c r="I38" s="31">
        <v>345927</v>
      </c>
      <c r="J38" s="11">
        <f t="shared" si="23"/>
        <v>1.0188635726136122</v>
      </c>
      <c r="K38" s="31">
        <f t="shared" si="19"/>
        <v>3000000</v>
      </c>
      <c r="L38" s="65">
        <v>48</v>
      </c>
      <c r="M38" s="122">
        <v>48</v>
      </c>
      <c r="N38" s="11">
        <f>+IF(M38=0,0,M38/L38)</f>
        <v>1</v>
      </c>
      <c r="O38" s="31">
        <f t="shared" si="21"/>
        <v>1500000</v>
      </c>
      <c r="P38" s="31">
        <f t="shared" si="24"/>
        <v>6000000</v>
      </c>
      <c r="Q38" s="31">
        <f t="shared" si="25"/>
        <v>6000000</v>
      </c>
      <c r="R38" s="87">
        <v>43657</v>
      </c>
      <c r="S38" s="109"/>
      <c r="T38" s="93"/>
      <c r="U38" s="96"/>
      <c r="V38" s="94"/>
    </row>
    <row r="39" spans="1:24" s="82" customFormat="1" ht="42.75" customHeight="1">
      <c r="A39" s="151" t="s">
        <v>31</v>
      </c>
      <c r="B39" s="44" t="s">
        <v>51</v>
      </c>
      <c r="C39" s="59" t="s">
        <v>34</v>
      </c>
      <c r="D39" s="65">
        <v>27</v>
      </c>
      <c r="E39" s="122">
        <v>27</v>
      </c>
      <c r="F39" s="11">
        <f t="shared" si="18"/>
        <v>1</v>
      </c>
      <c r="G39" s="31">
        <f t="shared" si="22"/>
        <v>1500000</v>
      </c>
      <c r="H39" s="31">
        <v>240460.75708033136</v>
      </c>
      <c r="I39" s="31">
        <v>257759.99850000022</v>
      </c>
      <c r="J39" s="11">
        <f t="shared" si="23"/>
        <v>1.0719420566986306</v>
      </c>
      <c r="K39" s="31">
        <f t="shared" si="19"/>
        <v>3000000</v>
      </c>
      <c r="L39" s="65">
        <v>27</v>
      </c>
      <c r="M39" s="122">
        <v>27</v>
      </c>
      <c r="N39" s="11">
        <f t="shared" si="20"/>
        <v>1</v>
      </c>
      <c r="O39" s="31">
        <f t="shared" si="21"/>
        <v>1500000</v>
      </c>
      <c r="P39" s="31">
        <f t="shared" si="24"/>
        <v>6000000</v>
      </c>
      <c r="Q39" s="31">
        <f t="shared" si="25"/>
        <v>6000000</v>
      </c>
      <c r="R39" s="87">
        <v>41974</v>
      </c>
      <c r="S39" s="109"/>
      <c r="T39" s="93" t="s">
        <v>51</v>
      </c>
      <c r="U39" s="96">
        <v>41974</v>
      </c>
      <c r="V39" s="94"/>
    </row>
    <row r="40" spans="1:24" s="82" customFormat="1" ht="42.75" customHeight="1">
      <c r="A40" s="151"/>
      <c r="B40" s="44" t="s">
        <v>56</v>
      </c>
      <c r="C40" s="59" t="s">
        <v>29</v>
      </c>
      <c r="D40" s="65">
        <v>26</v>
      </c>
      <c r="E40" s="122">
        <v>26</v>
      </c>
      <c r="F40" s="11">
        <f t="shared" si="18"/>
        <v>1</v>
      </c>
      <c r="G40" s="31">
        <f t="shared" si="22"/>
        <v>1500000</v>
      </c>
      <c r="H40" s="31">
        <v>378328.10418730654</v>
      </c>
      <c r="I40" s="31">
        <v>355610.33389999997</v>
      </c>
      <c r="J40" s="11">
        <f t="shared" si="23"/>
        <v>0.93995220012505543</v>
      </c>
      <c r="K40" s="31">
        <f t="shared" si="19"/>
        <v>1800000</v>
      </c>
      <c r="L40" s="65">
        <v>26</v>
      </c>
      <c r="M40" s="122">
        <v>26</v>
      </c>
      <c r="N40" s="11">
        <f t="shared" si="20"/>
        <v>1</v>
      </c>
      <c r="O40" s="31">
        <f t="shared" si="21"/>
        <v>1500000</v>
      </c>
      <c r="P40" s="31">
        <f t="shared" si="24"/>
        <v>4800000</v>
      </c>
      <c r="Q40" s="31">
        <f t="shared" si="25"/>
        <v>4800000</v>
      </c>
      <c r="R40" s="87">
        <v>42475</v>
      </c>
      <c r="S40" s="109"/>
      <c r="T40" s="93" t="s">
        <v>56</v>
      </c>
      <c r="U40" s="96">
        <v>42475</v>
      </c>
      <c r="V40" s="108"/>
    </row>
    <row r="41" spans="1:24" s="83" customFormat="1" ht="36" customHeight="1">
      <c r="A41" s="60"/>
      <c r="B41" s="60"/>
      <c r="C41" s="61" t="s">
        <v>32</v>
      </c>
      <c r="D41" s="62">
        <f>SUM(D34:D40)</f>
        <v>555</v>
      </c>
      <c r="E41" s="62">
        <f>SUM(E34:E40)</f>
        <v>555</v>
      </c>
      <c r="F41" s="63">
        <f>+IF(E41=0,0,E41/D41)</f>
        <v>1</v>
      </c>
      <c r="G41" s="62">
        <f>SUM(G34:G40)</f>
        <v>10500000</v>
      </c>
      <c r="H41" s="64">
        <f>SUM(H34:H40)</f>
        <v>2418788.8612676379</v>
      </c>
      <c r="I41" s="62">
        <f>SUM(I34:I40)</f>
        <v>2470380.3324000002</v>
      </c>
      <c r="J41" s="63">
        <f t="shared" si="23"/>
        <v>1.0213294644929547</v>
      </c>
      <c r="K41" s="62">
        <f>+SUM(K34:K40)</f>
        <v>16200000</v>
      </c>
      <c r="L41" s="62">
        <f>+SUM(L34:L40)</f>
        <v>555</v>
      </c>
      <c r="M41" s="62">
        <f>+SUM(M34:M40)</f>
        <v>555</v>
      </c>
      <c r="N41" s="105">
        <f t="shared" si="20"/>
        <v>1</v>
      </c>
      <c r="O41" s="62">
        <f>+SUM(O34:O40)</f>
        <v>10500000</v>
      </c>
      <c r="P41" s="62">
        <f>+SUM(P34:P40)</f>
        <v>37200000</v>
      </c>
      <c r="Q41" s="64">
        <f>+SUM(Q34:Q40)</f>
        <v>37200000</v>
      </c>
      <c r="R41" s="62"/>
      <c r="S41" s="109"/>
      <c r="T41" s="93"/>
      <c r="U41" s="96"/>
      <c r="V41" s="97"/>
    </row>
    <row r="42" spans="1:24" ht="70.5" customHeight="1">
      <c r="A42" s="28"/>
      <c r="B42" s="28"/>
      <c r="C42" s="28"/>
      <c r="D42" s="76"/>
      <c r="E42" s="76"/>
      <c r="F42" s="77"/>
      <c r="G42" s="76"/>
      <c r="H42" s="76"/>
      <c r="I42" s="76"/>
      <c r="J42" s="77"/>
      <c r="K42" s="76"/>
      <c r="L42" s="76"/>
      <c r="M42" s="77"/>
      <c r="N42" s="76"/>
      <c r="O42" s="28"/>
      <c r="P42" s="28"/>
      <c r="Q42" s="28"/>
      <c r="R42" s="28"/>
      <c r="S42" s="109"/>
      <c r="U42" s="96"/>
    </row>
    <row r="43" spans="1:24" s="81" customFormat="1" ht="41.25" customHeight="1">
      <c r="A43" s="146" t="s">
        <v>1</v>
      </c>
      <c r="B43" s="146" t="s">
        <v>35</v>
      </c>
      <c r="C43" s="150" t="s">
        <v>14</v>
      </c>
      <c r="D43" s="146" t="s">
        <v>87</v>
      </c>
      <c r="E43" s="146"/>
      <c r="F43" s="146"/>
      <c r="G43" s="146"/>
      <c r="H43" s="146" t="s">
        <v>5296</v>
      </c>
      <c r="I43" s="146"/>
      <c r="J43" s="146"/>
      <c r="K43" s="146"/>
      <c r="L43" s="154" t="s">
        <v>5297</v>
      </c>
      <c r="M43" s="155"/>
      <c r="N43" s="155"/>
      <c r="O43" s="156"/>
      <c r="P43" s="104" t="s">
        <v>98</v>
      </c>
      <c r="Q43" s="146" t="s">
        <v>2</v>
      </c>
      <c r="R43" s="146" t="s">
        <v>20</v>
      </c>
      <c r="S43" s="109"/>
      <c r="T43" s="93"/>
      <c r="U43" s="96"/>
      <c r="V43" s="95"/>
    </row>
    <row r="44" spans="1:24" s="81" customFormat="1" ht="43.5" customHeight="1">
      <c r="A44" s="146"/>
      <c r="B44" s="146"/>
      <c r="C44" s="150"/>
      <c r="D44" s="9" t="s">
        <v>3</v>
      </c>
      <c r="E44" s="52" t="s">
        <v>4</v>
      </c>
      <c r="F44" s="10" t="s">
        <v>5</v>
      </c>
      <c r="G44" s="52" t="s">
        <v>6</v>
      </c>
      <c r="H44" s="119" t="s">
        <v>3</v>
      </c>
      <c r="I44" s="88" t="s">
        <v>4</v>
      </c>
      <c r="J44" s="10" t="s">
        <v>5</v>
      </c>
      <c r="K44" s="119" t="s">
        <v>6</v>
      </c>
      <c r="L44" s="52" t="s">
        <v>3</v>
      </c>
      <c r="M44" s="89" t="s">
        <v>4</v>
      </c>
      <c r="N44" s="10" t="s">
        <v>5</v>
      </c>
      <c r="O44" s="89" t="s">
        <v>6</v>
      </c>
      <c r="P44" s="89" t="s">
        <v>97</v>
      </c>
      <c r="Q44" s="146"/>
      <c r="R44" s="146"/>
      <c r="S44" s="109"/>
      <c r="T44" s="93"/>
      <c r="U44" s="96"/>
      <c r="V44" s="95"/>
    </row>
    <row r="45" spans="1:24" s="83" customFormat="1" ht="36" customHeight="1">
      <c r="A45" s="66" t="s">
        <v>13</v>
      </c>
      <c r="B45" s="49" t="s">
        <v>82</v>
      </c>
      <c r="C45" s="67" t="s">
        <v>72</v>
      </c>
      <c r="D45" s="26">
        <f>SUM(D16,D17)</f>
        <v>13</v>
      </c>
      <c r="E45" s="26">
        <f>SUM(E16,E17)</f>
        <v>13</v>
      </c>
      <c r="F45" s="27">
        <f>+IF(E45=0,0,E45/D45)</f>
        <v>1</v>
      </c>
      <c r="G45" s="26">
        <f>+IF(F45&gt;=100%,1500000,IF(F45&gt;=95%,1200000,0))</f>
        <v>1500000</v>
      </c>
      <c r="H45" s="38">
        <f>+SUM(H16:H17)</f>
        <v>645979.25682041736</v>
      </c>
      <c r="I45" s="38">
        <f>SUM(I16:I17)</f>
        <v>612929.25600000017</v>
      </c>
      <c r="J45" s="33">
        <f>+IF(I45=0,0,I45/H45)</f>
        <v>0.94883736517625505</v>
      </c>
      <c r="K45" s="26">
        <f>(+IF(AND(J45&gt;=80%,J45&lt;90%),1100000,IF(AND(J45&gt;=90%,J45&lt;100%),1500000,IF(J45&gt;=100%,2500000,0))))</f>
        <v>1500000</v>
      </c>
      <c r="L45" s="26">
        <f>+H45</f>
        <v>645979.25682041736</v>
      </c>
      <c r="M45" s="26">
        <f>+I45</f>
        <v>612929.25600000017</v>
      </c>
      <c r="N45" s="27">
        <f t="shared" ref="N45:N51" si="26">+IF(M45=0,0,M45/L45)</f>
        <v>0.94883736517625505</v>
      </c>
      <c r="O45" s="26">
        <f>(+IF(AND(N45&gt;=80%,N45&lt;90%),1200000,IF(AND(N45&gt;=90%,N45&lt;100%),1800000,IF(N45&gt;=100%,3200000,0))))</f>
        <v>1800000</v>
      </c>
      <c r="P45" s="26"/>
      <c r="Q45" s="26">
        <f>SUM(G45,K45,O45,P45)</f>
        <v>4800000</v>
      </c>
      <c r="R45" s="26"/>
      <c r="S45" s="109"/>
      <c r="T45" s="93"/>
      <c r="U45" s="96"/>
      <c r="V45" s="97"/>
    </row>
    <row r="46" spans="1:24" s="83" customFormat="1" ht="36" customHeight="1">
      <c r="A46" s="66" t="s">
        <v>13</v>
      </c>
      <c r="B46" s="49" t="s">
        <v>1350</v>
      </c>
      <c r="C46" s="67" t="s">
        <v>19</v>
      </c>
      <c r="D46" s="26">
        <f>+SUM(D6:D15)</f>
        <v>343</v>
      </c>
      <c r="E46" s="26">
        <f>+SUM(E6:E15)</f>
        <v>343</v>
      </c>
      <c r="F46" s="27">
        <f t="shared" ref="F46:F51" si="27">+IF(E46=0,0,E46/D46)</f>
        <v>1</v>
      </c>
      <c r="G46" s="26">
        <f t="shared" ref="G46:G48" si="28">+IF(F46&gt;=100%,1500000,IF(F46&gt;=95%,1200000,0))</f>
        <v>1500000</v>
      </c>
      <c r="H46" s="38">
        <f>+SUM(H6:H15)</f>
        <v>2295932.0976536111</v>
      </c>
      <c r="I46" s="38">
        <f>SUM(I6:I14)</f>
        <v>1352956.1946</v>
      </c>
      <c r="J46" s="33">
        <f t="shared" ref="J46:J50" si="29">+IF(I46=0,0,I46/H46)</f>
        <v>0.58928406287916335</v>
      </c>
      <c r="K46" s="26">
        <f t="shared" ref="K46:K48" si="30">(+IF(AND(J46&gt;=80%,J46&lt;90%),1100000,IF(AND(J46&gt;=90%,J46&lt;100%),1500000,IF(J46&gt;=100%,2500000,0))))</f>
        <v>0</v>
      </c>
      <c r="L46" s="26">
        <f>+H46</f>
        <v>2295932.0976536111</v>
      </c>
      <c r="M46" s="26">
        <f>+I46</f>
        <v>1352956.1946</v>
      </c>
      <c r="N46" s="27">
        <f t="shared" si="26"/>
        <v>0.58928406287916335</v>
      </c>
      <c r="O46" s="26">
        <f t="shared" ref="O46:O48" si="31">(+IF(AND(N46&gt;=80%,N46&lt;90%),1200000,IF(AND(N46&gt;=90%,N46&lt;100%),1800000,IF(N46&gt;=100%,3200000,0))))</f>
        <v>0</v>
      </c>
      <c r="P46" s="26"/>
      <c r="Q46" s="26">
        <f t="shared" ref="Q46:Q50" si="32">SUM(G46,K46,O46,P46)</f>
        <v>1500000</v>
      </c>
      <c r="R46" s="26"/>
      <c r="S46" s="109"/>
      <c r="T46" s="93"/>
      <c r="U46" s="96"/>
      <c r="V46" s="97"/>
    </row>
    <row r="47" spans="1:24" s="83" customFormat="1" ht="36" customHeight="1">
      <c r="A47" s="66" t="s">
        <v>13</v>
      </c>
      <c r="B47" s="49" t="s">
        <v>44</v>
      </c>
      <c r="C47" s="67" t="s">
        <v>27</v>
      </c>
      <c r="D47" s="26">
        <f>SUM(D30)</f>
        <v>1643</v>
      </c>
      <c r="E47" s="26">
        <f>SUM(E30)</f>
        <v>1643</v>
      </c>
      <c r="F47" s="27">
        <f t="shared" si="27"/>
        <v>1</v>
      </c>
      <c r="G47" s="26">
        <f t="shared" si="28"/>
        <v>1500000</v>
      </c>
      <c r="H47" s="38">
        <f>+H30</f>
        <v>2756329.1137695452</v>
      </c>
      <c r="I47" s="38">
        <f>+I30</f>
        <v>2363847.2119999998</v>
      </c>
      <c r="J47" s="33">
        <f t="shared" si="29"/>
        <v>0.85760702529721178</v>
      </c>
      <c r="K47" s="26">
        <f t="shared" si="30"/>
        <v>1100000</v>
      </c>
      <c r="L47" s="26">
        <v>1847162.5502102301</v>
      </c>
      <c r="M47" s="26">
        <v>2645498.5120000015</v>
      </c>
      <c r="N47" s="27">
        <f t="shared" si="26"/>
        <v>1.4321958355527027</v>
      </c>
      <c r="O47" s="26">
        <f t="shared" si="31"/>
        <v>3200000</v>
      </c>
      <c r="P47" s="26"/>
      <c r="Q47" s="26">
        <f t="shared" si="32"/>
        <v>5800000</v>
      </c>
      <c r="R47" s="26"/>
      <c r="S47" s="109"/>
      <c r="T47" s="93"/>
      <c r="U47" s="96"/>
      <c r="V47" s="97"/>
    </row>
    <row r="48" spans="1:24" s="83" customFormat="1" ht="36" customHeight="1">
      <c r="A48" s="66" t="s">
        <v>13</v>
      </c>
      <c r="B48" s="49" t="s">
        <v>1357</v>
      </c>
      <c r="C48" s="67" t="s">
        <v>30</v>
      </c>
      <c r="D48" s="26">
        <f>+D41</f>
        <v>555</v>
      </c>
      <c r="E48" s="26">
        <f>+E41</f>
        <v>555</v>
      </c>
      <c r="F48" s="27">
        <f t="shared" si="27"/>
        <v>1</v>
      </c>
      <c r="G48" s="26">
        <f t="shared" si="28"/>
        <v>1500000</v>
      </c>
      <c r="H48" s="38">
        <f>+H41</f>
        <v>2418788.8612676379</v>
      </c>
      <c r="I48" s="38">
        <f>+I41</f>
        <v>2470380.3324000002</v>
      </c>
      <c r="J48" s="33">
        <f t="shared" si="29"/>
        <v>1.0213294644929547</v>
      </c>
      <c r="K48" s="26">
        <f t="shared" si="30"/>
        <v>2500000</v>
      </c>
      <c r="L48" s="26">
        <v>1687438.7533968049</v>
      </c>
      <c r="M48" s="26">
        <v>2203878.2913999991</v>
      </c>
      <c r="N48" s="27">
        <f t="shared" si="26"/>
        <v>1.3060493525845629</v>
      </c>
      <c r="O48" s="26">
        <f t="shared" si="31"/>
        <v>3200000</v>
      </c>
      <c r="P48" s="26"/>
      <c r="Q48" s="26">
        <f t="shared" si="32"/>
        <v>7200000</v>
      </c>
      <c r="R48" s="26"/>
      <c r="S48" s="109"/>
      <c r="T48" s="93"/>
      <c r="U48" s="96"/>
      <c r="V48" s="97"/>
    </row>
    <row r="49" spans="1:22" s="83" customFormat="1" ht="36" customHeight="1">
      <c r="A49" s="66" t="s">
        <v>22</v>
      </c>
      <c r="B49" s="55" t="s">
        <v>83</v>
      </c>
      <c r="C49" s="68" t="s">
        <v>73</v>
      </c>
      <c r="D49" s="26"/>
      <c r="E49" s="26"/>
      <c r="F49" s="27"/>
      <c r="G49" s="26"/>
      <c r="H49" s="26">
        <f>H48</f>
        <v>2418788.8612676379</v>
      </c>
      <c r="I49" s="26">
        <f>+I48</f>
        <v>2470380.3324000002</v>
      </c>
      <c r="J49" s="33">
        <f t="shared" si="29"/>
        <v>1.0213294644929547</v>
      </c>
      <c r="K49" s="26">
        <f>(+IF(AND(J49&gt;=80%,J49&lt;90%),1200000,IF(AND(J49&gt;=90%,J49&lt;100%),1500000,IF(J49&gt;=100%,1700000,0))))</f>
        <v>1700000</v>
      </c>
      <c r="L49" s="26">
        <f>+L48</f>
        <v>1687438.7533968049</v>
      </c>
      <c r="M49" s="26">
        <f>+M48</f>
        <v>2203878.2913999991</v>
      </c>
      <c r="N49" s="27">
        <f t="shared" si="26"/>
        <v>1.3060493525845629</v>
      </c>
      <c r="O49" s="26">
        <f>(+IF(AND(N49&gt;=80%,N49&lt;90%),2700000,IF(AND(N49&gt;=90%,N49&lt;100%),4500000,IF(N49&gt;=100%,6000000,0))))</f>
        <v>6000000</v>
      </c>
      <c r="P49" s="26">
        <f>IF(J49&gt;=100%,2500000,0)</f>
        <v>2500000</v>
      </c>
      <c r="Q49" s="26">
        <f t="shared" si="32"/>
        <v>10200000</v>
      </c>
      <c r="R49" s="26"/>
      <c r="S49" s="109"/>
      <c r="T49" s="93"/>
      <c r="U49" s="96"/>
      <c r="V49" s="97"/>
    </row>
    <row r="50" spans="1:22" s="83" customFormat="1" ht="36" customHeight="1">
      <c r="A50" s="66" t="s">
        <v>22</v>
      </c>
      <c r="B50" s="55"/>
      <c r="C50" s="68" t="s">
        <v>59</v>
      </c>
      <c r="D50" s="26"/>
      <c r="E50" s="26"/>
      <c r="F50" s="27"/>
      <c r="G50" s="26"/>
      <c r="H50" s="26">
        <f>SUM(H45:H47)</f>
        <v>5698240.4682435738</v>
      </c>
      <c r="I50" s="26">
        <f>SUM(I45,I46,I47)</f>
        <v>4329732.6625999995</v>
      </c>
      <c r="J50" s="33">
        <f t="shared" si="29"/>
        <v>0.75983677535718264</v>
      </c>
      <c r="K50" s="26">
        <v>0</v>
      </c>
      <c r="L50" s="26">
        <f>SUM(L45,L46,L47)</f>
        <v>4789073.9046842586</v>
      </c>
      <c r="M50" s="26">
        <f>SUM(M45,M46,M47)</f>
        <v>4611383.9626000021</v>
      </c>
      <c r="N50" s="27">
        <f t="shared" si="26"/>
        <v>0.96289680518180032</v>
      </c>
      <c r="O50" s="26">
        <v>0</v>
      </c>
      <c r="P50" s="26">
        <v>0</v>
      </c>
      <c r="Q50" s="26">
        <f t="shared" si="32"/>
        <v>0</v>
      </c>
      <c r="R50" s="26">
        <f>Q51+Q41+Q30+Q18</f>
        <v>145400000</v>
      </c>
      <c r="S50" s="109"/>
      <c r="T50" s="93"/>
      <c r="U50" s="96"/>
      <c r="V50" s="97"/>
    </row>
    <row r="51" spans="1:22" s="84" customFormat="1" ht="36" customHeight="1">
      <c r="A51" s="56"/>
      <c r="B51" s="56"/>
      <c r="C51" s="57" t="s">
        <v>84</v>
      </c>
      <c r="D51" s="39">
        <f>SUM(D45:D48)</f>
        <v>2554</v>
      </c>
      <c r="E51" s="39">
        <f>SUM(E45:E48)</f>
        <v>2554</v>
      </c>
      <c r="F51" s="58">
        <f t="shared" si="27"/>
        <v>1</v>
      </c>
      <c r="G51" s="39">
        <f>SUM(G45:G50)</f>
        <v>6000000</v>
      </c>
      <c r="H51" s="39">
        <f>SUM(H49:H50)</f>
        <v>8117029.3295112122</v>
      </c>
      <c r="I51" s="39">
        <f>SUM(I49:I50)</f>
        <v>6800112.9949999992</v>
      </c>
      <c r="J51" s="58">
        <f>+IF(I51=0,0,I51/H51)</f>
        <v>0.83775883010262397</v>
      </c>
      <c r="K51" s="39">
        <f t="shared" ref="K51" si="33">SUM(K45:K50)</f>
        <v>6800000</v>
      </c>
      <c r="L51" s="39">
        <f>SUM(L49:L50)</f>
        <v>6476512.658081064</v>
      </c>
      <c r="M51" s="39">
        <f>SUM(M45:M48)</f>
        <v>6815262.2540000007</v>
      </c>
      <c r="N51" s="58">
        <f t="shared" si="26"/>
        <v>1.0523043208286271</v>
      </c>
      <c r="O51" s="39">
        <f>SUM(O45:O50)</f>
        <v>14200000</v>
      </c>
      <c r="P51" s="39">
        <f t="shared" ref="P51:R51" si="34">SUM(P45:P50)</f>
        <v>2500000</v>
      </c>
      <c r="Q51" s="39">
        <f t="shared" si="34"/>
        <v>29500000</v>
      </c>
      <c r="R51" s="39">
        <f t="shared" si="34"/>
        <v>145400000</v>
      </c>
      <c r="S51" s="109"/>
      <c r="T51" s="93"/>
      <c r="U51" s="96"/>
      <c r="V51" s="97"/>
    </row>
    <row r="52" spans="1:22" s="29" customFormat="1" ht="18">
      <c r="A52" s="15"/>
      <c r="B52" s="15"/>
      <c r="C52" s="15"/>
      <c r="D52" s="15"/>
      <c r="E52" s="34"/>
      <c r="F52" s="15"/>
      <c r="G52" s="40"/>
      <c r="H52"/>
      <c r="I52"/>
      <c r="J52" s="15"/>
      <c r="K52" s="40"/>
      <c r="L52" s="40"/>
      <c r="M52" s="40"/>
      <c r="N52"/>
      <c r="O52" s="40"/>
      <c r="Q52" s="15"/>
      <c r="R52" s="15"/>
      <c r="S52" s="115"/>
      <c r="T52" s="93"/>
      <c r="U52" s="96"/>
      <c r="V52" s="99"/>
    </row>
    <row r="53" spans="1:22" s="29" customFormat="1" ht="18" hidden="1">
      <c r="A53" s="15"/>
      <c r="B53" s="15"/>
      <c r="C53" s="15"/>
      <c r="D53" s="15"/>
      <c r="E53" s="15"/>
      <c r="F53" s="15"/>
      <c r="G53" s="40"/>
      <c r="H53" s="15"/>
      <c r="I53" s="15"/>
      <c r="J53" s="15"/>
      <c r="K53" s="40"/>
      <c r="L53"/>
      <c r="M53"/>
      <c r="N53"/>
      <c r="O53" s="40"/>
      <c r="P53" s="15"/>
      <c r="Q53" s="15"/>
      <c r="R53" s="15"/>
      <c r="S53" s="115"/>
      <c r="T53" s="100"/>
      <c r="U53" s="99"/>
      <c r="V53" s="99"/>
    </row>
    <row r="54" spans="1:22" s="85" customFormat="1" ht="18" hidden="1">
      <c r="A54" s="19"/>
      <c r="B54" s="19"/>
      <c r="C54" s="25" t="s">
        <v>7</v>
      </c>
      <c r="D54" s="19"/>
      <c r="E54" s="19"/>
      <c r="F54" s="25" t="s">
        <v>8</v>
      </c>
      <c r="G54" s="25"/>
      <c r="H54" s="19"/>
      <c r="I54" s="47" t="s">
        <v>8</v>
      </c>
      <c r="J54" s="20"/>
      <c r="K54" s="25"/>
      <c r="L54" s="36"/>
      <c r="M54" s="25" t="s">
        <v>8</v>
      </c>
      <c r="N54" s="19"/>
      <c r="O54" s="25"/>
      <c r="P54" s="19"/>
      <c r="Q54" s="25" t="s">
        <v>9</v>
      </c>
      <c r="R54" s="19"/>
      <c r="S54" s="116"/>
      <c r="T54" s="101"/>
      <c r="U54" s="102"/>
      <c r="V54" s="102"/>
    </row>
    <row r="55" spans="1:22" s="29" customFormat="1" ht="18" hidden="1">
      <c r="A55" s="15"/>
      <c r="B55" s="15"/>
      <c r="C55" s="14"/>
      <c r="D55" s="15"/>
      <c r="E55" s="15"/>
      <c r="F55" s="14"/>
      <c r="G55" s="14"/>
      <c r="H55" s="15"/>
      <c r="I55" s="48"/>
      <c r="J55" s="16"/>
      <c r="K55" s="14"/>
      <c r="L55" s="15"/>
      <c r="M55" s="17"/>
      <c r="N55" s="15"/>
      <c r="O55" s="17"/>
      <c r="P55" s="15"/>
      <c r="Q55" s="17"/>
      <c r="R55" s="15"/>
      <c r="S55" s="115"/>
      <c r="T55" s="100"/>
      <c r="U55" s="99"/>
      <c r="V55" s="99"/>
    </row>
    <row r="56" spans="1:22" s="29" customFormat="1" ht="18" hidden="1">
      <c r="A56" s="15"/>
      <c r="B56" s="15"/>
      <c r="C56" s="14"/>
      <c r="D56" s="15"/>
      <c r="E56" s="15"/>
      <c r="F56" s="14"/>
      <c r="G56" s="14"/>
      <c r="H56" s="15"/>
      <c r="I56" s="48"/>
      <c r="J56" s="16"/>
      <c r="K56" s="14"/>
      <c r="L56" s="15"/>
      <c r="M56" s="17"/>
      <c r="N56" s="15"/>
      <c r="O56" s="17"/>
      <c r="P56" s="15"/>
      <c r="Q56" s="17"/>
      <c r="R56" s="15"/>
      <c r="S56" s="115"/>
      <c r="T56" s="100"/>
      <c r="U56" s="99"/>
      <c r="V56" s="99"/>
    </row>
    <row r="57" spans="1:22" s="29" customFormat="1" ht="18" hidden="1">
      <c r="A57" s="15"/>
      <c r="B57" s="15"/>
      <c r="C57" s="14"/>
      <c r="D57" s="15"/>
      <c r="E57" s="15"/>
      <c r="F57" s="14"/>
      <c r="G57" s="14"/>
      <c r="H57" s="15"/>
      <c r="I57" s="48"/>
      <c r="J57" s="16"/>
      <c r="K57" s="14"/>
      <c r="L57" s="15"/>
      <c r="M57" s="17"/>
      <c r="N57" s="15"/>
      <c r="O57" s="17"/>
      <c r="P57" s="15"/>
      <c r="Q57" s="17"/>
      <c r="R57" s="15"/>
      <c r="S57" s="115"/>
      <c r="T57" s="100"/>
      <c r="U57" s="99"/>
      <c r="V57" s="99"/>
    </row>
    <row r="58" spans="1:22" s="29" customFormat="1" ht="18" hidden="1">
      <c r="A58" s="15"/>
      <c r="B58" s="15"/>
      <c r="C58" s="14"/>
      <c r="D58" s="15"/>
      <c r="E58" s="15"/>
      <c r="F58" s="14"/>
      <c r="G58" s="14"/>
      <c r="H58" s="15"/>
      <c r="I58" s="48"/>
      <c r="J58" s="16"/>
      <c r="K58" s="14"/>
      <c r="L58" s="15"/>
      <c r="M58" s="17"/>
      <c r="N58" s="15"/>
      <c r="O58" s="17"/>
      <c r="P58" s="15"/>
      <c r="Q58" s="17"/>
      <c r="R58" s="15"/>
      <c r="S58" s="115"/>
      <c r="T58" s="100"/>
      <c r="U58" s="99"/>
      <c r="V58" s="99"/>
    </row>
    <row r="59" spans="1:22" s="29" customFormat="1" ht="18" hidden="1">
      <c r="A59" s="15"/>
      <c r="B59" s="15"/>
      <c r="C59" s="14"/>
      <c r="D59" s="15"/>
      <c r="E59" s="15"/>
      <c r="F59" s="14"/>
      <c r="G59" s="14"/>
      <c r="H59" s="15"/>
      <c r="I59" s="48"/>
      <c r="J59" s="16"/>
      <c r="K59" s="14"/>
      <c r="L59" s="15"/>
      <c r="M59" s="17"/>
      <c r="N59" s="15"/>
      <c r="O59" s="17"/>
      <c r="P59" s="15"/>
      <c r="Q59" s="17"/>
      <c r="R59" s="15"/>
      <c r="S59" s="115"/>
      <c r="T59" s="100"/>
      <c r="U59" s="99"/>
      <c r="V59" s="99"/>
    </row>
    <row r="60" spans="1:22" s="29" customFormat="1" ht="18" hidden="1">
      <c r="A60" s="15"/>
      <c r="B60" s="15"/>
      <c r="C60" s="14"/>
      <c r="D60" s="15"/>
      <c r="E60" s="15"/>
      <c r="F60" s="14"/>
      <c r="G60" s="14"/>
      <c r="H60" s="15"/>
      <c r="I60" s="48"/>
      <c r="J60" s="16"/>
      <c r="K60" s="14"/>
      <c r="L60" s="15"/>
      <c r="M60" s="17"/>
      <c r="N60" s="15"/>
      <c r="O60" s="17"/>
      <c r="P60" s="15"/>
      <c r="Q60" s="17"/>
      <c r="R60" s="15"/>
      <c r="S60" s="115"/>
      <c r="T60" s="100"/>
      <c r="U60" s="99"/>
      <c r="V60" s="99"/>
    </row>
    <row r="61" spans="1:22" ht="18" hidden="1">
      <c r="C61" s="14"/>
      <c r="D61" s="15"/>
      <c r="E61" s="15"/>
      <c r="F61" s="14"/>
      <c r="G61" s="14"/>
      <c r="H61" s="18"/>
      <c r="I61" s="48"/>
      <c r="J61" s="16"/>
      <c r="K61" s="14"/>
      <c r="L61" s="18"/>
      <c r="M61" s="17"/>
      <c r="O61" s="17"/>
      <c r="Q61" s="17"/>
    </row>
    <row r="62" spans="1:22" s="86" customFormat="1" ht="18" hidden="1">
      <c r="A62" s="22"/>
      <c r="B62" s="22"/>
      <c r="C62" s="25" t="s">
        <v>85</v>
      </c>
      <c r="D62" s="19"/>
      <c r="E62" s="19"/>
      <c r="F62" s="25" t="s">
        <v>90</v>
      </c>
      <c r="G62" s="25"/>
      <c r="H62" s="22"/>
      <c r="I62" s="47" t="s">
        <v>61</v>
      </c>
      <c r="J62" s="20"/>
      <c r="K62" s="25"/>
      <c r="L62" s="22"/>
      <c r="M62" s="25" t="s">
        <v>10</v>
      </c>
      <c r="N62" s="21"/>
      <c r="O62" s="25"/>
      <c r="P62" s="22"/>
      <c r="Q62" s="25" t="s">
        <v>11</v>
      </c>
      <c r="R62" s="22"/>
      <c r="S62" s="118"/>
      <c r="T62" s="101"/>
      <c r="U62" s="103"/>
      <c r="V62" s="103"/>
    </row>
    <row r="63" spans="1:22" hidden="1"/>
    <row r="64" spans="1:22">
      <c r="M64" s="107" t="s">
        <v>5294</v>
      </c>
    </row>
    <row r="65" spans="1:15">
      <c r="M65" s="106"/>
      <c r="O65" s="120">
        <f>+L65+M65+N65</f>
        <v>0</v>
      </c>
    </row>
    <row r="66" spans="1:15">
      <c r="M66" s="106"/>
      <c r="O66" s="120">
        <f>+L66+M66</f>
        <v>0</v>
      </c>
    </row>
    <row r="67" spans="1:15">
      <c r="I67" s="106"/>
    </row>
    <row r="68" spans="1:15">
      <c r="J68" s="123"/>
    </row>
    <row r="72" spans="1:15" hidden="1">
      <c r="A72" s="18" t="s">
        <v>17</v>
      </c>
      <c r="C72" s="18" t="s">
        <v>43</v>
      </c>
    </row>
    <row r="73" spans="1:15" hidden="1">
      <c r="A73" s="18" t="s">
        <v>30</v>
      </c>
      <c r="C73" s="18" t="s">
        <v>42</v>
      </c>
    </row>
  </sheetData>
  <autoFilter ref="A5:R19"/>
  <mergeCells count="39">
    <mergeCell ref="D4:G4"/>
    <mergeCell ref="H4:K4"/>
    <mergeCell ref="Q43:Q44"/>
    <mergeCell ref="R43:R44"/>
    <mergeCell ref="L43:O43"/>
    <mergeCell ref="P4:P5"/>
    <mergeCell ref="R4:R5"/>
    <mergeCell ref="L4:O4"/>
    <mergeCell ref="Q4:Q5"/>
    <mergeCell ref="L32:O32"/>
    <mergeCell ref="R32:R33"/>
    <mergeCell ref="R20:R21"/>
    <mergeCell ref="P32:P33"/>
    <mergeCell ref="Q32:Q33"/>
    <mergeCell ref="Q20:Q21"/>
    <mergeCell ref="L20:O20"/>
    <mergeCell ref="A22:A29"/>
    <mergeCell ref="A32:A33"/>
    <mergeCell ref="B32:B33"/>
    <mergeCell ref="C32:C33"/>
    <mergeCell ref="A4:A5"/>
    <mergeCell ref="B4:B5"/>
    <mergeCell ref="C4:C5"/>
    <mergeCell ref="A34:A38"/>
    <mergeCell ref="A39:A40"/>
    <mergeCell ref="A43:A44"/>
    <mergeCell ref="B43:B44"/>
    <mergeCell ref="C43:C44"/>
    <mergeCell ref="P20:P21"/>
    <mergeCell ref="A6:A17"/>
    <mergeCell ref="A20:A21"/>
    <mergeCell ref="C20:C21"/>
    <mergeCell ref="B20:B21"/>
    <mergeCell ref="D32:G32"/>
    <mergeCell ref="H20:K20"/>
    <mergeCell ref="D20:G20"/>
    <mergeCell ref="H32:K32"/>
    <mergeCell ref="D43:G43"/>
    <mergeCell ref="H43:K43"/>
  </mergeCells>
  <printOptions horizontalCentered="1"/>
  <pageMargins left="0" right="0" top="0.25" bottom="0" header="0.17" footer="0"/>
  <pageSetup paperSize="9" scale="37" fitToHeight="0" orientation="landscape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918"/>
  <sheetViews>
    <sheetView topLeftCell="A2859" workbookViewId="0">
      <selection activeCell="E2869" sqref="E2869"/>
    </sheetView>
  </sheetViews>
  <sheetFormatPr defaultRowHeight="15"/>
  <cols>
    <col min="3" max="3" width="25.5703125" bestFit="1" customWidth="1"/>
    <col min="4" max="4" width="10.5703125" bestFit="1" customWidth="1"/>
    <col min="5" max="5" width="10.7109375" style="121" bestFit="1" customWidth="1"/>
  </cols>
  <sheetData>
    <row r="1" spans="1:10">
      <c r="A1" t="s">
        <v>1</v>
      </c>
      <c r="C1" t="s">
        <v>5301</v>
      </c>
      <c r="D1" t="s">
        <v>5302</v>
      </c>
      <c r="E1" s="121" t="s">
        <v>5303</v>
      </c>
      <c r="F1" t="s">
        <v>5304</v>
      </c>
      <c r="G1" t="s">
        <v>5298</v>
      </c>
      <c r="H1" t="s">
        <v>5305</v>
      </c>
      <c r="I1" t="s">
        <v>5942</v>
      </c>
      <c r="J1" t="s">
        <v>5943</v>
      </c>
    </row>
    <row r="2" spans="1:10">
      <c r="A2" t="s">
        <v>5306</v>
      </c>
      <c r="B2" t="s">
        <v>7281</v>
      </c>
      <c r="C2" t="s">
        <v>106</v>
      </c>
      <c r="D2" t="s">
        <v>105</v>
      </c>
      <c r="E2" s="121">
        <v>42552</v>
      </c>
      <c r="F2" t="s">
        <v>107</v>
      </c>
      <c r="H2" t="s">
        <v>5307</v>
      </c>
      <c r="J2">
        <v>1</v>
      </c>
    </row>
    <row r="3" spans="1:10">
      <c r="A3" t="s">
        <v>5306</v>
      </c>
      <c r="B3" t="s">
        <v>7282</v>
      </c>
      <c r="C3" t="s">
        <v>109</v>
      </c>
      <c r="D3" t="s">
        <v>108</v>
      </c>
      <c r="E3" s="121">
        <v>42422</v>
      </c>
      <c r="F3" t="s">
        <v>57</v>
      </c>
      <c r="H3" t="s">
        <v>5308</v>
      </c>
      <c r="J3">
        <v>0</v>
      </c>
    </row>
    <row r="4" spans="1:10">
      <c r="A4" t="s">
        <v>5306</v>
      </c>
      <c r="B4" t="s">
        <v>7283</v>
      </c>
      <c r="C4" t="s">
        <v>111</v>
      </c>
      <c r="D4" t="s">
        <v>110</v>
      </c>
      <c r="E4" s="121">
        <v>41761</v>
      </c>
      <c r="F4" t="s">
        <v>57</v>
      </c>
      <c r="H4" t="s">
        <v>5309</v>
      </c>
      <c r="J4">
        <v>0</v>
      </c>
    </row>
    <row r="5" spans="1:10">
      <c r="A5" t="s">
        <v>5306</v>
      </c>
      <c r="B5" t="s">
        <v>7284</v>
      </c>
      <c r="C5" t="s">
        <v>113</v>
      </c>
      <c r="D5" t="s">
        <v>112</v>
      </c>
      <c r="E5" s="121">
        <v>41437</v>
      </c>
      <c r="F5" t="s">
        <v>57</v>
      </c>
      <c r="H5" t="s">
        <v>5309</v>
      </c>
      <c r="J5">
        <v>1</v>
      </c>
    </row>
    <row r="6" spans="1:10">
      <c r="A6" t="s">
        <v>5306</v>
      </c>
      <c r="B6" t="s">
        <v>7285</v>
      </c>
      <c r="C6" t="s">
        <v>115</v>
      </c>
      <c r="D6" t="s">
        <v>114</v>
      </c>
      <c r="E6" s="121">
        <v>42795</v>
      </c>
      <c r="F6" t="s">
        <v>57</v>
      </c>
      <c r="H6" t="s">
        <v>5309</v>
      </c>
      <c r="J6">
        <v>0</v>
      </c>
    </row>
    <row r="7" spans="1:10">
      <c r="A7" t="s">
        <v>5306</v>
      </c>
      <c r="B7" t="s">
        <v>7286</v>
      </c>
      <c r="C7" t="s">
        <v>117</v>
      </c>
      <c r="D7" t="s">
        <v>116</v>
      </c>
      <c r="E7" s="121">
        <v>42836</v>
      </c>
      <c r="F7" t="s">
        <v>57</v>
      </c>
      <c r="H7" t="s">
        <v>5310</v>
      </c>
      <c r="J7">
        <v>0</v>
      </c>
    </row>
    <row r="8" spans="1:10">
      <c r="A8" t="s">
        <v>5306</v>
      </c>
      <c r="B8" t="s">
        <v>7287</v>
      </c>
      <c r="C8" t="s">
        <v>119</v>
      </c>
      <c r="D8" t="s">
        <v>118</v>
      </c>
      <c r="E8" s="121">
        <v>41699</v>
      </c>
      <c r="F8" t="s">
        <v>57</v>
      </c>
      <c r="H8" t="s">
        <v>5310</v>
      </c>
      <c r="I8" t="s">
        <v>5944</v>
      </c>
      <c r="J8">
        <v>0</v>
      </c>
    </row>
    <row r="9" spans="1:10">
      <c r="A9" t="s">
        <v>5306</v>
      </c>
      <c r="B9" t="s">
        <v>7288</v>
      </c>
      <c r="C9" t="s">
        <v>121</v>
      </c>
      <c r="D9" t="s">
        <v>120</v>
      </c>
      <c r="E9" s="121">
        <v>42219</v>
      </c>
      <c r="F9" t="s">
        <v>57</v>
      </c>
      <c r="H9" t="s">
        <v>5311</v>
      </c>
      <c r="J9">
        <v>0</v>
      </c>
    </row>
    <row r="10" spans="1:10">
      <c r="A10" t="s">
        <v>5306</v>
      </c>
      <c r="B10" t="s">
        <v>7289</v>
      </c>
      <c r="C10" t="s">
        <v>123</v>
      </c>
      <c r="D10" t="s">
        <v>122</v>
      </c>
      <c r="E10" s="121">
        <v>41719</v>
      </c>
      <c r="F10" t="s">
        <v>57</v>
      </c>
      <c r="H10" t="s">
        <v>5311</v>
      </c>
      <c r="J10">
        <v>0</v>
      </c>
    </row>
    <row r="11" spans="1:10">
      <c r="A11" t="s">
        <v>5306</v>
      </c>
      <c r="B11" t="s">
        <v>7290</v>
      </c>
      <c r="C11" t="s">
        <v>125</v>
      </c>
      <c r="D11" t="s">
        <v>124</v>
      </c>
      <c r="E11" s="121">
        <v>41061</v>
      </c>
      <c r="F11" t="s">
        <v>57</v>
      </c>
      <c r="H11" t="s">
        <v>5311</v>
      </c>
      <c r="J11">
        <v>1</v>
      </c>
    </row>
    <row r="12" spans="1:10">
      <c r="A12" t="s">
        <v>5306</v>
      </c>
      <c r="B12" t="s">
        <v>7291</v>
      </c>
      <c r="C12" t="s">
        <v>127</v>
      </c>
      <c r="D12" t="s">
        <v>126</v>
      </c>
      <c r="E12" s="121">
        <v>41307</v>
      </c>
      <c r="F12" t="s">
        <v>107</v>
      </c>
      <c r="H12" t="s">
        <v>5312</v>
      </c>
      <c r="J12">
        <v>0</v>
      </c>
    </row>
    <row r="13" spans="1:10">
      <c r="A13" t="s">
        <v>5306</v>
      </c>
      <c r="B13" t="s">
        <v>7292</v>
      </c>
      <c r="C13" t="s">
        <v>129</v>
      </c>
      <c r="D13" t="s">
        <v>128</v>
      </c>
      <c r="E13" s="121">
        <v>40966</v>
      </c>
      <c r="F13" t="s">
        <v>57</v>
      </c>
      <c r="H13" t="s">
        <v>5312</v>
      </c>
      <c r="J13">
        <v>0</v>
      </c>
    </row>
    <row r="14" spans="1:10">
      <c r="A14" t="s">
        <v>5306</v>
      </c>
      <c r="B14" t="s">
        <v>7293</v>
      </c>
      <c r="C14" t="s">
        <v>131</v>
      </c>
      <c r="D14" t="s">
        <v>130</v>
      </c>
      <c r="E14" s="121">
        <v>42278</v>
      </c>
      <c r="F14" t="s">
        <v>57</v>
      </c>
      <c r="H14" t="s">
        <v>5312</v>
      </c>
      <c r="J14">
        <v>0</v>
      </c>
    </row>
    <row r="15" spans="1:10">
      <c r="A15" t="s">
        <v>5306</v>
      </c>
      <c r="B15" t="s">
        <v>7294</v>
      </c>
      <c r="C15" t="s">
        <v>133</v>
      </c>
      <c r="D15" t="s">
        <v>132</v>
      </c>
      <c r="E15" s="121">
        <v>42401</v>
      </c>
      <c r="F15" t="s">
        <v>57</v>
      </c>
      <c r="H15" t="s">
        <v>5312</v>
      </c>
      <c r="J15">
        <v>0</v>
      </c>
    </row>
    <row r="16" spans="1:10">
      <c r="A16" t="s">
        <v>5306</v>
      </c>
      <c r="B16" t="s">
        <v>7295</v>
      </c>
      <c r="C16" t="s">
        <v>135</v>
      </c>
      <c r="D16" t="s">
        <v>134</v>
      </c>
      <c r="E16" s="121">
        <v>42893</v>
      </c>
      <c r="F16" t="s">
        <v>57</v>
      </c>
      <c r="H16" t="s">
        <v>5312</v>
      </c>
      <c r="J16">
        <v>0</v>
      </c>
    </row>
    <row r="17" spans="1:10">
      <c r="A17" t="s">
        <v>5306</v>
      </c>
      <c r="B17" t="s">
        <v>7296</v>
      </c>
      <c r="C17" t="s">
        <v>137</v>
      </c>
      <c r="D17" t="s">
        <v>136</v>
      </c>
      <c r="E17" s="121">
        <v>41002</v>
      </c>
      <c r="F17" t="s">
        <v>107</v>
      </c>
      <c r="H17" t="s">
        <v>5313</v>
      </c>
      <c r="J17">
        <v>0</v>
      </c>
    </row>
    <row r="18" spans="1:10">
      <c r="A18" t="s">
        <v>5306</v>
      </c>
      <c r="B18" t="s">
        <v>7297</v>
      </c>
      <c r="C18" t="s">
        <v>139</v>
      </c>
      <c r="D18" t="s">
        <v>138</v>
      </c>
      <c r="E18" s="121">
        <v>41755</v>
      </c>
      <c r="F18" t="s">
        <v>57</v>
      </c>
      <c r="H18" t="s">
        <v>5314</v>
      </c>
      <c r="J18">
        <v>1</v>
      </c>
    </row>
    <row r="19" spans="1:10">
      <c r="A19" t="s">
        <v>5306</v>
      </c>
      <c r="B19" t="s">
        <v>7298</v>
      </c>
      <c r="C19" t="s">
        <v>141</v>
      </c>
      <c r="D19" t="s">
        <v>140</v>
      </c>
      <c r="E19" s="121" t="s">
        <v>142</v>
      </c>
      <c r="F19" t="s">
        <v>57</v>
      </c>
      <c r="H19" t="s">
        <v>5314</v>
      </c>
      <c r="J19">
        <v>0</v>
      </c>
    </row>
    <row r="20" spans="1:10">
      <c r="A20" t="s">
        <v>5306</v>
      </c>
      <c r="B20" t="s">
        <v>7299</v>
      </c>
      <c r="C20" t="s">
        <v>144</v>
      </c>
      <c r="D20" t="s">
        <v>143</v>
      </c>
      <c r="E20" s="121">
        <v>42553</v>
      </c>
      <c r="F20" t="s">
        <v>57</v>
      </c>
      <c r="H20" t="s">
        <v>5315</v>
      </c>
      <c r="J20">
        <v>0</v>
      </c>
    </row>
    <row r="21" spans="1:10">
      <c r="A21" t="s">
        <v>5306</v>
      </c>
      <c r="B21" t="s">
        <v>7300</v>
      </c>
      <c r="C21" t="s">
        <v>146</v>
      </c>
      <c r="D21" t="s">
        <v>145</v>
      </c>
      <c r="E21" s="121">
        <v>41944</v>
      </c>
      <c r="F21" t="s">
        <v>57</v>
      </c>
      <c r="H21" t="s">
        <v>5315</v>
      </c>
      <c r="J21">
        <v>0</v>
      </c>
    </row>
    <row r="22" spans="1:10">
      <c r="A22" t="s">
        <v>5306</v>
      </c>
      <c r="B22" t="s">
        <v>7301</v>
      </c>
      <c r="C22" t="s">
        <v>148</v>
      </c>
      <c r="D22" t="s">
        <v>147</v>
      </c>
      <c r="E22" s="121">
        <v>41470</v>
      </c>
      <c r="F22" t="s">
        <v>107</v>
      </c>
      <c r="H22" t="s">
        <v>5316</v>
      </c>
      <c r="J22">
        <v>0</v>
      </c>
    </row>
    <row r="23" spans="1:10">
      <c r="A23" t="s">
        <v>5306</v>
      </c>
      <c r="B23" t="s">
        <v>7302</v>
      </c>
      <c r="C23" t="s">
        <v>150</v>
      </c>
      <c r="D23" t="s">
        <v>149</v>
      </c>
      <c r="E23" s="121">
        <v>42186</v>
      </c>
      <c r="F23" t="s">
        <v>57</v>
      </c>
      <c r="H23" t="s">
        <v>5317</v>
      </c>
      <c r="J23">
        <v>0</v>
      </c>
    </row>
    <row r="24" spans="1:10">
      <c r="A24" t="s">
        <v>5306</v>
      </c>
      <c r="B24" t="s">
        <v>7303</v>
      </c>
      <c r="C24" t="s">
        <v>152</v>
      </c>
      <c r="D24" t="s">
        <v>151</v>
      </c>
      <c r="E24" s="121">
        <v>42826</v>
      </c>
      <c r="F24" t="s">
        <v>57</v>
      </c>
      <c r="H24" t="s">
        <v>5317</v>
      </c>
      <c r="J24">
        <v>1</v>
      </c>
    </row>
    <row r="25" spans="1:10">
      <c r="A25" t="s">
        <v>5306</v>
      </c>
      <c r="B25" t="s">
        <v>7304</v>
      </c>
      <c r="C25" t="s">
        <v>154</v>
      </c>
      <c r="D25" t="s">
        <v>153</v>
      </c>
      <c r="E25" s="121">
        <v>42861</v>
      </c>
      <c r="F25" t="s">
        <v>57</v>
      </c>
      <c r="H25" t="s">
        <v>5318</v>
      </c>
      <c r="J25">
        <v>0</v>
      </c>
    </row>
    <row r="26" spans="1:10">
      <c r="A26" t="s">
        <v>5306</v>
      </c>
      <c r="B26" t="s">
        <v>7305</v>
      </c>
      <c r="C26" t="s">
        <v>156</v>
      </c>
      <c r="D26" t="s">
        <v>155</v>
      </c>
      <c r="E26" s="121">
        <v>42513</v>
      </c>
      <c r="F26" t="s">
        <v>107</v>
      </c>
      <c r="H26" t="s">
        <v>5319</v>
      </c>
      <c r="J26">
        <v>0</v>
      </c>
    </row>
    <row r="27" spans="1:10">
      <c r="A27" t="s">
        <v>5306</v>
      </c>
      <c r="B27" t="s">
        <v>7306</v>
      </c>
      <c r="C27" t="s">
        <v>158</v>
      </c>
      <c r="D27" t="s">
        <v>157</v>
      </c>
      <c r="E27" s="121">
        <v>42644</v>
      </c>
      <c r="F27" t="s">
        <v>57</v>
      </c>
      <c r="H27" t="s">
        <v>5320</v>
      </c>
      <c r="J27">
        <v>1</v>
      </c>
    </row>
    <row r="28" spans="1:10">
      <c r="A28" t="s">
        <v>5306</v>
      </c>
      <c r="B28" t="s">
        <v>7307</v>
      </c>
      <c r="C28" t="s">
        <v>160</v>
      </c>
      <c r="D28" t="s">
        <v>159</v>
      </c>
      <c r="E28" s="121">
        <v>42644</v>
      </c>
      <c r="F28" t="s">
        <v>57</v>
      </c>
      <c r="H28" t="s">
        <v>5320</v>
      </c>
      <c r="J28">
        <v>0</v>
      </c>
    </row>
    <row r="29" spans="1:10">
      <c r="A29" t="s">
        <v>5306</v>
      </c>
      <c r="B29" t="s">
        <v>7308</v>
      </c>
      <c r="C29" t="s">
        <v>162</v>
      </c>
      <c r="D29" t="s">
        <v>161</v>
      </c>
      <c r="E29" s="121">
        <v>42401</v>
      </c>
      <c r="F29" t="s">
        <v>57</v>
      </c>
      <c r="H29" t="s">
        <v>5320</v>
      </c>
      <c r="J29">
        <v>0</v>
      </c>
    </row>
    <row r="30" spans="1:10">
      <c r="A30" t="s">
        <v>5306</v>
      </c>
      <c r="B30" t="s">
        <v>7309</v>
      </c>
      <c r="C30" t="s">
        <v>164</v>
      </c>
      <c r="D30" t="s">
        <v>163</v>
      </c>
      <c r="E30" s="121">
        <v>42898</v>
      </c>
      <c r="F30" t="s">
        <v>57</v>
      </c>
      <c r="H30" t="s">
        <v>5320</v>
      </c>
      <c r="J30">
        <v>0</v>
      </c>
    </row>
    <row r="31" spans="1:10">
      <c r="A31" t="s">
        <v>5306</v>
      </c>
      <c r="B31" t="s">
        <v>7310</v>
      </c>
      <c r="C31" t="s">
        <v>166</v>
      </c>
      <c r="D31" t="s">
        <v>165</v>
      </c>
      <c r="E31" s="121">
        <v>42826</v>
      </c>
      <c r="F31" t="s">
        <v>57</v>
      </c>
      <c r="H31" t="s">
        <v>5321</v>
      </c>
      <c r="J31">
        <v>0</v>
      </c>
    </row>
    <row r="32" spans="1:10">
      <c r="A32" t="s">
        <v>5306</v>
      </c>
      <c r="B32" t="s">
        <v>7311</v>
      </c>
      <c r="C32" t="s">
        <v>168</v>
      </c>
      <c r="D32" t="s">
        <v>167</v>
      </c>
      <c r="E32" s="121">
        <v>42065</v>
      </c>
      <c r="F32" t="s">
        <v>57</v>
      </c>
      <c r="H32" t="s">
        <v>5321</v>
      </c>
      <c r="J32">
        <v>0</v>
      </c>
    </row>
    <row r="33" spans="1:10">
      <c r="A33" t="s">
        <v>5306</v>
      </c>
      <c r="B33" t="s">
        <v>7312</v>
      </c>
      <c r="C33" t="s">
        <v>170</v>
      </c>
      <c r="D33" t="s">
        <v>169</v>
      </c>
      <c r="E33" s="121">
        <v>42898</v>
      </c>
      <c r="F33" t="s">
        <v>57</v>
      </c>
      <c r="H33" t="s">
        <v>5321</v>
      </c>
      <c r="J33">
        <v>0</v>
      </c>
    </row>
    <row r="34" spans="1:10">
      <c r="A34" t="s">
        <v>5306</v>
      </c>
      <c r="B34" t="s">
        <v>7313</v>
      </c>
      <c r="C34" t="s">
        <v>172</v>
      </c>
      <c r="D34" t="s">
        <v>171</v>
      </c>
      <c r="E34" s="121">
        <v>41335</v>
      </c>
      <c r="F34" t="s">
        <v>173</v>
      </c>
      <c r="H34" t="s">
        <v>5322</v>
      </c>
      <c r="J34">
        <v>1</v>
      </c>
    </row>
    <row r="35" spans="1:10">
      <c r="A35" t="s">
        <v>5306</v>
      </c>
      <c r="B35" t="s">
        <v>7314</v>
      </c>
      <c r="C35" t="s">
        <v>175</v>
      </c>
      <c r="D35" t="s">
        <v>174</v>
      </c>
      <c r="E35" s="121">
        <v>42832</v>
      </c>
      <c r="F35" t="s">
        <v>176</v>
      </c>
      <c r="H35" t="s">
        <v>5323</v>
      </c>
      <c r="J35">
        <v>0</v>
      </c>
    </row>
    <row r="36" spans="1:10">
      <c r="A36" t="s">
        <v>5306</v>
      </c>
      <c r="B36" t="s">
        <v>7315</v>
      </c>
      <c r="C36" t="s">
        <v>178</v>
      </c>
      <c r="D36" t="s">
        <v>177</v>
      </c>
      <c r="E36" s="121">
        <v>42461</v>
      </c>
      <c r="F36" t="s">
        <v>176</v>
      </c>
      <c r="H36" t="s">
        <v>5322</v>
      </c>
      <c r="J36">
        <v>0</v>
      </c>
    </row>
    <row r="37" spans="1:10">
      <c r="A37" t="s">
        <v>5306</v>
      </c>
      <c r="B37" t="s">
        <v>7316</v>
      </c>
      <c r="C37" t="s">
        <v>180</v>
      </c>
      <c r="D37" t="s">
        <v>179</v>
      </c>
      <c r="E37" s="121">
        <v>42716</v>
      </c>
      <c r="F37" t="s">
        <v>176</v>
      </c>
      <c r="H37" t="s">
        <v>5322</v>
      </c>
      <c r="J37">
        <v>0</v>
      </c>
    </row>
    <row r="38" spans="1:10">
      <c r="A38" t="s">
        <v>5306</v>
      </c>
      <c r="B38" t="s">
        <v>7317</v>
      </c>
      <c r="C38" t="s">
        <v>182</v>
      </c>
      <c r="D38" t="s">
        <v>181</v>
      </c>
      <c r="E38" s="121">
        <v>42705</v>
      </c>
      <c r="F38" t="s">
        <v>176</v>
      </c>
      <c r="H38" t="s">
        <v>5322</v>
      </c>
      <c r="J38">
        <v>0</v>
      </c>
    </row>
    <row r="39" spans="1:10">
      <c r="A39" t="s">
        <v>5306</v>
      </c>
      <c r="B39" t="s">
        <v>7318</v>
      </c>
      <c r="C39" t="s">
        <v>184</v>
      </c>
      <c r="D39" t="s">
        <v>183</v>
      </c>
      <c r="E39" s="121">
        <v>42672</v>
      </c>
      <c r="F39" t="s">
        <v>176</v>
      </c>
      <c r="H39" t="s">
        <v>5322</v>
      </c>
      <c r="J39">
        <v>0</v>
      </c>
    </row>
    <row r="40" spans="1:10">
      <c r="A40" t="s">
        <v>5306</v>
      </c>
      <c r="B40" t="s">
        <v>7319</v>
      </c>
      <c r="C40" t="s">
        <v>186</v>
      </c>
      <c r="D40" t="s">
        <v>185</v>
      </c>
      <c r="E40" s="121">
        <v>42191</v>
      </c>
      <c r="F40" t="s">
        <v>176</v>
      </c>
      <c r="H40" t="s">
        <v>5322</v>
      </c>
      <c r="I40" t="s">
        <v>5944</v>
      </c>
      <c r="J40">
        <v>0</v>
      </c>
    </row>
    <row r="41" spans="1:10">
      <c r="A41" t="s">
        <v>5306</v>
      </c>
      <c r="B41" t="s">
        <v>7320</v>
      </c>
      <c r="C41" t="s">
        <v>188</v>
      </c>
      <c r="D41" t="s">
        <v>187</v>
      </c>
      <c r="E41" s="121">
        <v>42892</v>
      </c>
      <c r="F41" t="s">
        <v>176</v>
      </c>
      <c r="H41" t="s">
        <v>5323</v>
      </c>
      <c r="J41">
        <v>0</v>
      </c>
    </row>
    <row r="42" spans="1:10">
      <c r="A42" t="s">
        <v>5306</v>
      </c>
      <c r="B42" t="s">
        <v>7321</v>
      </c>
      <c r="C42" t="s">
        <v>190</v>
      </c>
      <c r="D42" t="s">
        <v>189</v>
      </c>
      <c r="E42" s="121">
        <v>42850</v>
      </c>
      <c r="F42" t="s">
        <v>191</v>
      </c>
      <c r="H42" t="s">
        <v>5324</v>
      </c>
      <c r="J42">
        <v>0</v>
      </c>
    </row>
    <row r="43" spans="1:10">
      <c r="A43" t="s">
        <v>5306</v>
      </c>
      <c r="B43" t="s">
        <v>7322</v>
      </c>
      <c r="C43" t="s">
        <v>193</v>
      </c>
      <c r="D43" t="s">
        <v>192</v>
      </c>
      <c r="E43" s="121">
        <v>42430</v>
      </c>
      <c r="F43" t="s">
        <v>194</v>
      </c>
      <c r="H43" t="s">
        <v>5325</v>
      </c>
      <c r="J43">
        <v>0</v>
      </c>
    </row>
    <row r="44" spans="1:10">
      <c r="A44" t="s">
        <v>5306</v>
      </c>
      <c r="B44" t="s">
        <v>7323</v>
      </c>
      <c r="C44" t="s">
        <v>196</v>
      </c>
      <c r="D44" t="s">
        <v>195</v>
      </c>
      <c r="E44" s="121">
        <v>42672</v>
      </c>
      <c r="F44" t="s">
        <v>194</v>
      </c>
      <c r="H44" t="s">
        <v>5325</v>
      </c>
      <c r="J44">
        <v>0</v>
      </c>
    </row>
    <row r="45" spans="1:10">
      <c r="A45" t="s">
        <v>5306</v>
      </c>
      <c r="B45" t="s">
        <v>7324</v>
      </c>
      <c r="C45" t="s">
        <v>198</v>
      </c>
      <c r="D45" t="s">
        <v>197</v>
      </c>
      <c r="E45" s="121">
        <v>42686</v>
      </c>
      <c r="F45" t="s">
        <v>194</v>
      </c>
      <c r="H45" t="s">
        <v>5325</v>
      </c>
      <c r="J45">
        <v>0</v>
      </c>
    </row>
    <row r="46" spans="1:10">
      <c r="A46" t="s">
        <v>5306</v>
      </c>
      <c r="B46" t="s">
        <v>7325</v>
      </c>
      <c r="C46" t="s">
        <v>200</v>
      </c>
      <c r="D46" t="s">
        <v>199</v>
      </c>
      <c r="E46" s="121">
        <v>42887</v>
      </c>
      <c r="F46" t="s">
        <v>194</v>
      </c>
      <c r="H46" t="s">
        <v>5325</v>
      </c>
      <c r="J46">
        <v>0</v>
      </c>
    </row>
    <row r="47" spans="1:10">
      <c r="A47" t="s">
        <v>5306</v>
      </c>
      <c r="B47" t="s">
        <v>7326</v>
      </c>
      <c r="C47" t="s">
        <v>202</v>
      </c>
      <c r="D47" t="s">
        <v>201</v>
      </c>
      <c r="E47" s="121">
        <v>41645</v>
      </c>
      <c r="F47" t="s">
        <v>203</v>
      </c>
      <c r="H47" t="s">
        <v>5306</v>
      </c>
      <c r="J47">
        <v>0</v>
      </c>
    </row>
    <row r="48" spans="1:10">
      <c r="A48" t="s">
        <v>5306</v>
      </c>
      <c r="B48" t="s">
        <v>7327</v>
      </c>
      <c r="C48" t="s">
        <v>205</v>
      </c>
      <c r="D48" t="s">
        <v>204</v>
      </c>
      <c r="E48" s="121" t="s">
        <v>206</v>
      </c>
      <c r="F48" t="s">
        <v>107</v>
      </c>
      <c r="H48" t="s">
        <v>5326</v>
      </c>
      <c r="J48">
        <v>0</v>
      </c>
    </row>
    <row r="49" spans="1:10">
      <c r="A49" t="s">
        <v>5306</v>
      </c>
      <c r="B49" t="s">
        <v>7328</v>
      </c>
      <c r="C49" t="s">
        <v>208</v>
      </c>
      <c r="D49" t="s">
        <v>207</v>
      </c>
      <c r="E49" s="121">
        <v>42095</v>
      </c>
      <c r="F49" t="s">
        <v>57</v>
      </c>
      <c r="H49" t="s">
        <v>5327</v>
      </c>
      <c r="J49">
        <v>0</v>
      </c>
    </row>
    <row r="50" spans="1:10">
      <c r="A50" t="s">
        <v>5306</v>
      </c>
      <c r="B50" t="s">
        <v>7329</v>
      </c>
      <c r="C50" t="s">
        <v>210</v>
      </c>
      <c r="D50" t="s">
        <v>209</v>
      </c>
      <c r="E50" s="121">
        <v>42705</v>
      </c>
      <c r="F50" t="s">
        <v>57</v>
      </c>
      <c r="H50" t="s">
        <v>5328</v>
      </c>
      <c r="J50">
        <v>0</v>
      </c>
    </row>
    <row r="51" spans="1:10">
      <c r="A51" t="s">
        <v>5306</v>
      </c>
      <c r="B51" t="s">
        <v>7330</v>
      </c>
      <c r="C51" t="s">
        <v>212</v>
      </c>
      <c r="D51" t="s">
        <v>211</v>
      </c>
      <c r="E51" s="121">
        <v>41792</v>
      </c>
      <c r="F51" t="s">
        <v>57</v>
      </c>
      <c r="H51" t="s">
        <v>5328</v>
      </c>
      <c r="J51">
        <v>0</v>
      </c>
    </row>
    <row r="52" spans="1:10">
      <c r="A52" t="s">
        <v>5306</v>
      </c>
      <c r="B52" t="s">
        <v>7331</v>
      </c>
      <c r="C52" t="s">
        <v>214</v>
      </c>
      <c r="D52" t="s">
        <v>213</v>
      </c>
      <c r="E52" s="121">
        <v>42894</v>
      </c>
      <c r="F52" t="s">
        <v>57</v>
      </c>
      <c r="H52" t="s">
        <v>5328</v>
      </c>
      <c r="J52">
        <v>0</v>
      </c>
    </row>
    <row r="53" spans="1:10">
      <c r="A53" t="s">
        <v>5306</v>
      </c>
      <c r="B53" t="s">
        <v>7332</v>
      </c>
      <c r="C53" t="s">
        <v>216</v>
      </c>
      <c r="D53" t="s">
        <v>215</v>
      </c>
      <c r="E53" s="121">
        <v>42186</v>
      </c>
      <c r="F53" t="s">
        <v>57</v>
      </c>
      <c r="H53" t="s">
        <v>5329</v>
      </c>
      <c r="J53">
        <v>1</v>
      </c>
    </row>
    <row r="54" spans="1:10">
      <c r="A54" t="s">
        <v>5306</v>
      </c>
      <c r="B54" t="s">
        <v>7333</v>
      </c>
      <c r="C54" t="s">
        <v>218</v>
      </c>
      <c r="D54" t="s">
        <v>217</v>
      </c>
      <c r="E54" s="121">
        <v>42186</v>
      </c>
      <c r="F54" t="s">
        <v>57</v>
      </c>
      <c r="H54" t="s">
        <v>5329</v>
      </c>
      <c r="J54">
        <v>0</v>
      </c>
    </row>
    <row r="55" spans="1:10">
      <c r="A55" t="s">
        <v>5306</v>
      </c>
      <c r="B55" t="s">
        <v>7334</v>
      </c>
      <c r="C55" t="s">
        <v>220</v>
      </c>
      <c r="D55" t="s">
        <v>219</v>
      </c>
      <c r="E55" s="121">
        <v>42772</v>
      </c>
      <c r="F55" t="s">
        <v>57</v>
      </c>
      <c r="H55" t="s">
        <v>5329</v>
      </c>
      <c r="J55">
        <v>0</v>
      </c>
    </row>
    <row r="56" spans="1:10">
      <c r="A56" t="s">
        <v>5306</v>
      </c>
      <c r="B56" t="s">
        <v>7335</v>
      </c>
      <c r="C56" t="s">
        <v>222</v>
      </c>
      <c r="D56" t="s">
        <v>221</v>
      </c>
      <c r="E56" s="121">
        <v>42826</v>
      </c>
      <c r="F56" t="s">
        <v>57</v>
      </c>
      <c r="H56" t="s">
        <v>5329</v>
      </c>
      <c r="J56">
        <v>0</v>
      </c>
    </row>
    <row r="57" spans="1:10">
      <c r="A57" t="s">
        <v>5306</v>
      </c>
      <c r="B57" t="s">
        <v>7336</v>
      </c>
      <c r="C57" t="s">
        <v>224</v>
      </c>
      <c r="D57" t="s">
        <v>223</v>
      </c>
      <c r="E57" s="121">
        <v>42449</v>
      </c>
      <c r="F57" t="s">
        <v>57</v>
      </c>
      <c r="H57" t="s">
        <v>5329</v>
      </c>
      <c r="J57">
        <v>0</v>
      </c>
    </row>
    <row r="58" spans="1:10">
      <c r="A58" t="s">
        <v>5306</v>
      </c>
      <c r="B58" t="s">
        <v>7337</v>
      </c>
      <c r="C58" t="s">
        <v>226</v>
      </c>
      <c r="D58" t="s">
        <v>225</v>
      </c>
      <c r="E58" s="121">
        <v>40742</v>
      </c>
      <c r="F58" t="s">
        <v>107</v>
      </c>
      <c r="H58" t="s">
        <v>5330</v>
      </c>
      <c r="J58">
        <v>0</v>
      </c>
    </row>
    <row r="59" spans="1:10">
      <c r="A59" t="s">
        <v>5306</v>
      </c>
      <c r="B59" t="s">
        <v>7338</v>
      </c>
      <c r="C59" t="s">
        <v>228</v>
      </c>
      <c r="D59" t="s">
        <v>227</v>
      </c>
      <c r="E59" s="121">
        <v>42826</v>
      </c>
      <c r="F59" t="s">
        <v>57</v>
      </c>
      <c r="H59" t="s">
        <v>5329</v>
      </c>
      <c r="J59">
        <v>1</v>
      </c>
    </row>
    <row r="60" spans="1:10">
      <c r="A60" t="s">
        <v>5306</v>
      </c>
      <c r="B60" t="s">
        <v>7339</v>
      </c>
      <c r="C60" t="s">
        <v>230</v>
      </c>
      <c r="D60" t="s">
        <v>229</v>
      </c>
      <c r="E60" s="121">
        <v>42217</v>
      </c>
      <c r="F60" t="s">
        <v>57</v>
      </c>
      <c r="H60" t="s">
        <v>5329</v>
      </c>
      <c r="J60">
        <v>0</v>
      </c>
    </row>
    <row r="61" spans="1:10">
      <c r="A61" t="s">
        <v>5306</v>
      </c>
      <c r="B61" t="s">
        <v>7340</v>
      </c>
      <c r="C61" t="s">
        <v>232</v>
      </c>
      <c r="D61" t="s">
        <v>231</v>
      </c>
      <c r="E61" s="121">
        <v>42126</v>
      </c>
      <c r="F61" t="s">
        <v>57</v>
      </c>
      <c r="H61" t="s">
        <v>5329</v>
      </c>
      <c r="J61">
        <v>1</v>
      </c>
    </row>
    <row r="62" spans="1:10">
      <c r="A62" t="s">
        <v>5306</v>
      </c>
      <c r="B62" t="s">
        <v>7341</v>
      </c>
      <c r="C62" t="s">
        <v>234</v>
      </c>
      <c r="D62" t="s">
        <v>233</v>
      </c>
      <c r="E62" s="121">
        <v>41514</v>
      </c>
      <c r="F62" t="s">
        <v>57</v>
      </c>
      <c r="H62" t="s">
        <v>5331</v>
      </c>
      <c r="J62">
        <v>0</v>
      </c>
    </row>
    <row r="63" spans="1:10">
      <c r="A63" t="s">
        <v>5306</v>
      </c>
      <c r="B63" t="s">
        <v>7342</v>
      </c>
      <c r="C63" t="s">
        <v>236</v>
      </c>
      <c r="D63" t="s">
        <v>235</v>
      </c>
      <c r="E63" s="121">
        <v>42898</v>
      </c>
      <c r="F63" t="s">
        <v>57</v>
      </c>
      <c r="H63" t="s">
        <v>5331</v>
      </c>
      <c r="J63">
        <v>0</v>
      </c>
    </row>
    <row r="64" spans="1:10">
      <c r="A64" t="s">
        <v>5306</v>
      </c>
      <c r="B64" t="s">
        <v>7343</v>
      </c>
      <c r="C64" t="s">
        <v>238</v>
      </c>
      <c r="D64" t="s">
        <v>237</v>
      </c>
      <c r="E64" s="121">
        <v>42880</v>
      </c>
      <c r="F64" t="s">
        <v>107</v>
      </c>
      <c r="H64" t="s">
        <v>5332</v>
      </c>
      <c r="J64">
        <v>0</v>
      </c>
    </row>
    <row r="65" spans="1:10">
      <c r="A65" t="s">
        <v>5306</v>
      </c>
      <c r="B65" t="s">
        <v>7344</v>
      </c>
      <c r="C65" t="s">
        <v>240</v>
      </c>
      <c r="D65" t="s">
        <v>239</v>
      </c>
      <c r="E65" s="121">
        <v>41879</v>
      </c>
      <c r="F65" t="s">
        <v>57</v>
      </c>
      <c r="H65" t="s">
        <v>5333</v>
      </c>
      <c r="J65">
        <v>0</v>
      </c>
    </row>
    <row r="66" spans="1:10">
      <c r="A66" t="s">
        <v>5306</v>
      </c>
      <c r="B66" t="s">
        <v>7345</v>
      </c>
      <c r="C66" t="s">
        <v>242</v>
      </c>
      <c r="D66" t="s">
        <v>241</v>
      </c>
      <c r="E66" s="121">
        <v>42562</v>
      </c>
      <c r="F66" t="s">
        <v>57</v>
      </c>
      <c r="H66" t="s">
        <v>5333</v>
      </c>
      <c r="J66">
        <v>0</v>
      </c>
    </row>
    <row r="67" spans="1:10">
      <c r="A67" t="s">
        <v>5306</v>
      </c>
      <c r="B67" t="s">
        <v>7346</v>
      </c>
      <c r="C67" t="s">
        <v>244</v>
      </c>
      <c r="D67" t="s">
        <v>243</v>
      </c>
      <c r="E67" s="121">
        <v>41599</v>
      </c>
      <c r="F67" t="s">
        <v>57</v>
      </c>
      <c r="H67" t="s">
        <v>5333</v>
      </c>
      <c r="J67">
        <v>0</v>
      </c>
    </row>
    <row r="68" spans="1:10">
      <c r="A68" t="s">
        <v>5306</v>
      </c>
      <c r="B68" t="s">
        <v>7347</v>
      </c>
      <c r="C68" t="s">
        <v>246</v>
      </c>
      <c r="D68" t="s">
        <v>245</v>
      </c>
      <c r="E68" s="121">
        <v>41388</v>
      </c>
      <c r="F68" t="s">
        <v>57</v>
      </c>
      <c r="H68" t="s">
        <v>5333</v>
      </c>
      <c r="J68">
        <v>0</v>
      </c>
    </row>
    <row r="69" spans="1:10">
      <c r="A69" t="s">
        <v>5306</v>
      </c>
      <c r="B69" t="s">
        <v>7348</v>
      </c>
      <c r="C69" t="s">
        <v>248</v>
      </c>
      <c r="D69" t="s">
        <v>247</v>
      </c>
      <c r="E69" s="121">
        <v>41913</v>
      </c>
      <c r="F69" t="s">
        <v>57</v>
      </c>
      <c r="H69" t="s">
        <v>5333</v>
      </c>
      <c r="J69">
        <v>1</v>
      </c>
    </row>
    <row r="70" spans="1:10">
      <c r="A70" t="s">
        <v>5306</v>
      </c>
      <c r="B70" t="s">
        <v>7349</v>
      </c>
      <c r="C70" t="s">
        <v>250</v>
      </c>
      <c r="D70" t="s">
        <v>249</v>
      </c>
      <c r="E70" s="121">
        <v>42595</v>
      </c>
      <c r="F70" t="s">
        <v>57</v>
      </c>
      <c r="H70" t="s">
        <v>5331</v>
      </c>
      <c r="J70">
        <v>0</v>
      </c>
    </row>
    <row r="71" spans="1:10">
      <c r="A71" t="s">
        <v>5306</v>
      </c>
      <c r="B71" t="s">
        <v>7350</v>
      </c>
      <c r="C71" t="s">
        <v>252</v>
      </c>
      <c r="D71" t="s">
        <v>251</v>
      </c>
      <c r="E71" s="121">
        <v>41848</v>
      </c>
      <c r="F71" t="s">
        <v>57</v>
      </c>
      <c r="H71" t="s">
        <v>5334</v>
      </c>
      <c r="J71">
        <v>0</v>
      </c>
    </row>
    <row r="72" spans="1:10">
      <c r="A72" t="s">
        <v>5306</v>
      </c>
      <c r="B72" t="s">
        <v>7351</v>
      </c>
      <c r="C72" t="s">
        <v>254</v>
      </c>
      <c r="D72" t="s">
        <v>253</v>
      </c>
      <c r="E72" s="121">
        <v>41960</v>
      </c>
      <c r="F72" t="s">
        <v>57</v>
      </c>
      <c r="H72" t="s">
        <v>5331</v>
      </c>
      <c r="J72">
        <v>0</v>
      </c>
    </row>
    <row r="73" spans="1:10">
      <c r="A73" t="s">
        <v>5306</v>
      </c>
      <c r="B73" t="s">
        <v>7352</v>
      </c>
      <c r="C73" t="s">
        <v>256</v>
      </c>
      <c r="D73" t="s">
        <v>255</v>
      </c>
      <c r="E73" s="121">
        <v>42430</v>
      </c>
      <c r="F73" t="s">
        <v>57</v>
      </c>
      <c r="H73" t="s">
        <v>5329</v>
      </c>
      <c r="J73">
        <v>0</v>
      </c>
    </row>
    <row r="74" spans="1:10">
      <c r="A74" t="s">
        <v>5306</v>
      </c>
      <c r="B74" t="s">
        <v>7353</v>
      </c>
      <c r="C74" t="s">
        <v>258</v>
      </c>
      <c r="D74" t="s">
        <v>257</v>
      </c>
      <c r="E74" s="121">
        <v>42898</v>
      </c>
      <c r="F74" t="s">
        <v>57</v>
      </c>
      <c r="H74" t="s">
        <v>5329</v>
      </c>
      <c r="J74">
        <v>0</v>
      </c>
    </row>
    <row r="75" spans="1:10">
      <c r="A75" t="s">
        <v>5306</v>
      </c>
      <c r="B75" t="s">
        <v>7354</v>
      </c>
      <c r="C75" t="s">
        <v>260</v>
      </c>
      <c r="D75" t="s">
        <v>259</v>
      </c>
      <c r="E75" s="121">
        <v>41848</v>
      </c>
      <c r="F75" t="s">
        <v>57</v>
      </c>
      <c r="H75" t="s">
        <v>5331</v>
      </c>
      <c r="J75">
        <v>0</v>
      </c>
    </row>
    <row r="76" spans="1:10">
      <c r="A76" t="s">
        <v>5306</v>
      </c>
      <c r="B76" t="s">
        <v>7355</v>
      </c>
      <c r="C76" t="s">
        <v>262</v>
      </c>
      <c r="D76" t="s">
        <v>261</v>
      </c>
      <c r="E76" s="121">
        <v>42583</v>
      </c>
      <c r="F76" t="s">
        <v>57</v>
      </c>
      <c r="H76" t="s">
        <v>5331</v>
      </c>
      <c r="J76">
        <v>0</v>
      </c>
    </row>
    <row r="77" spans="1:10">
      <c r="A77" t="s">
        <v>5306</v>
      </c>
      <c r="B77" t="s">
        <v>7356</v>
      </c>
      <c r="C77" t="s">
        <v>264</v>
      </c>
      <c r="D77" t="s">
        <v>263</v>
      </c>
      <c r="E77" s="121">
        <v>42009</v>
      </c>
      <c r="F77" t="s">
        <v>57</v>
      </c>
      <c r="H77" t="s">
        <v>5334</v>
      </c>
      <c r="J77">
        <v>0</v>
      </c>
    </row>
    <row r="78" spans="1:10">
      <c r="A78" t="s">
        <v>5306</v>
      </c>
      <c r="B78" t="s">
        <v>7357</v>
      </c>
      <c r="C78" t="s">
        <v>266</v>
      </c>
      <c r="D78" t="s">
        <v>265</v>
      </c>
      <c r="E78" s="121">
        <v>42899</v>
      </c>
      <c r="F78" t="s">
        <v>57</v>
      </c>
      <c r="H78" t="s">
        <v>5334</v>
      </c>
      <c r="J78">
        <v>0</v>
      </c>
    </row>
    <row r="79" spans="1:10">
      <c r="A79" t="s">
        <v>5306</v>
      </c>
      <c r="B79" t="s">
        <v>7358</v>
      </c>
      <c r="C79" t="s">
        <v>268</v>
      </c>
      <c r="D79" t="s">
        <v>267</v>
      </c>
      <c r="E79" s="121">
        <v>41986</v>
      </c>
      <c r="F79" t="s">
        <v>107</v>
      </c>
      <c r="H79" t="s">
        <v>5335</v>
      </c>
      <c r="J79">
        <v>0</v>
      </c>
    </row>
    <row r="80" spans="1:10">
      <c r="A80" t="s">
        <v>5306</v>
      </c>
      <c r="B80" t="s">
        <v>7359</v>
      </c>
      <c r="C80" t="s">
        <v>270</v>
      </c>
      <c r="D80" t="s">
        <v>269</v>
      </c>
      <c r="E80" s="121">
        <v>41211</v>
      </c>
      <c r="F80" t="s">
        <v>57</v>
      </c>
      <c r="H80" t="s">
        <v>5332</v>
      </c>
      <c r="J80">
        <v>0</v>
      </c>
    </row>
    <row r="81" spans="1:10">
      <c r="A81" t="s">
        <v>5306</v>
      </c>
      <c r="B81" t="s">
        <v>7360</v>
      </c>
      <c r="C81" t="s">
        <v>272</v>
      </c>
      <c r="D81" t="s">
        <v>271</v>
      </c>
      <c r="E81" s="121">
        <v>42565</v>
      </c>
      <c r="F81" t="s">
        <v>57</v>
      </c>
      <c r="H81" t="s">
        <v>5332</v>
      </c>
      <c r="J81">
        <v>0</v>
      </c>
    </row>
    <row r="82" spans="1:10">
      <c r="A82" t="s">
        <v>5306</v>
      </c>
      <c r="B82" t="s">
        <v>7361</v>
      </c>
      <c r="C82" t="s">
        <v>274</v>
      </c>
      <c r="D82" t="s">
        <v>273</v>
      </c>
      <c r="E82" s="121">
        <v>42371</v>
      </c>
      <c r="F82" t="s">
        <v>57</v>
      </c>
      <c r="H82" t="s">
        <v>5332</v>
      </c>
      <c r="J82">
        <v>0</v>
      </c>
    </row>
    <row r="83" spans="1:10">
      <c r="A83" t="s">
        <v>5306</v>
      </c>
      <c r="B83" t="s">
        <v>7362</v>
      </c>
      <c r="C83" t="s">
        <v>276</v>
      </c>
      <c r="D83" t="s">
        <v>275</v>
      </c>
      <c r="E83" s="121">
        <v>42186</v>
      </c>
      <c r="F83" t="s">
        <v>57</v>
      </c>
      <c r="H83" t="s">
        <v>5332</v>
      </c>
      <c r="J83">
        <v>0</v>
      </c>
    </row>
    <row r="84" spans="1:10">
      <c r="A84" t="s">
        <v>5306</v>
      </c>
      <c r="B84" t="s">
        <v>7363</v>
      </c>
      <c r="C84" t="s">
        <v>278</v>
      </c>
      <c r="D84" t="s">
        <v>277</v>
      </c>
      <c r="E84" s="121">
        <v>42898</v>
      </c>
      <c r="F84" t="s">
        <v>57</v>
      </c>
      <c r="H84" t="s">
        <v>5332</v>
      </c>
      <c r="J84">
        <v>0</v>
      </c>
    </row>
    <row r="85" spans="1:10">
      <c r="A85" t="s">
        <v>5306</v>
      </c>
      <c r="B85" t="s">
        <v>7364</v>
      </c>
      <c r="C85" t="s">
        <v>280</v>
      </c>
      <c r="D85" t="s">
        <v>279</v>
      </c>
      <c r="E85" s="121">
        <v>40998</v>
      </c>
      <c r="F85" t="s">
        <v>107</v>
      </c>
      <c r="H85" t="s">
        <v>5336</v>
      </c>
      <c r="J85">
        <v>0</v>
      </c>
    </row>
    <row r="86" spans="1:10">
      <c r="A86" t="s">
        <v>5306</v>
      </c>
      <c r="B86" t="s">
        <v>7365</v>
      </c>
      <c r="C86" t="s">
        <v>282</v>
      </c>
      <c r="D86" t="s">
        <v>281</v>
      </c>
      <c r="E86" s="121">
        <v>41211</v>
      </c>
      <c r="F86" t="s">
        <v>57</v>
      </c>
      <c r="H86" t="s">
        <v>5337</v>
      </c>
      <c r="J86">
        <v>0</v>
      </c>
    </row>
    <row r="87" spans="1:10">
      <c r="A87" t="s">
        <v>5306</v>
      </c>
      <c r="B87" t="s">
        <v>7366</v>
      </c>
      <c r="C87" t="s">
        <v>284</v>
      </c>
      <c r="D87" t="s">
        <v>283</v>
      </c>
      <c r="E87" s="121">
        <v>42660</v>
      </c>
      <c r="F87" t="s">
        <v>57</v>
      </c>
      <c r="H87" t="s">
        <v>5338</v>
      </c>
      <c r="J87">
        <v>0</v>
      </c>
    </row>
    <row r="88" spans="1:10">
      <c r="A88" t="s">
        <v>5306</v>
      </c>
      <c r="B88" t="s">
        <v>7367</v>
      </c>
      <c r="C88" t="s">
        <v>286</v>
      </c>
      <c r="D88" t="s">
        <v>285</v>
      </c>
      <c r="E88" s="121">
        <v>42826</v>
      </c>
      <c r="F88" t="s">
        <v>57</v>
      </c>
      <c r="H88" t="s">
        <v>5338</v>
      </c>
      <c r="J88">
        <v>1</v>
      </c>
    </row>
    <row r="89" spans="1:10">
      <c r="A89" t="s">
        <v>5306</v>
      </c>
      <c r="B89" t="s">
        <v>7368</v>
      </c>
      <c r="C89" t="s">
        <v>288</v>
      </c>
      <c r="D89" t="s">
        <v>287</v>
      </c>
      <c r="E89" s="121">
        <v>42892</v>
      </c>
      <c r="F89" t="s">
        <v>57</v>
      </c>
      <c r="H89" t="s">
        <v>5339</v>
      </c>
      <c r="J89">
        <v>0</v>
      </c>
    </row>
    <row r="90" spans="1:10">
      <c r="A90" t="s">
        <v>5306</v>
      </c>
      <c r="B90" t="s">
        <v>7369</v>
      </c>
      <c r="C90" t="s">
        <v>290</v>
      </c>
      <c r="D90" t="s">
        <v>289</v>
      </c>
      <c r="E90" s="121">
        <v>41708</v>
      </c>
      <c r="F90" t="s">
        <v>173</v>
      </c>
      <c r="H90" t="s">
        <v>5339</v>
      </c>
      <c r="J90">
        <v>0</v>
      </c>
    </row>
    <row r="91" spans="1:10">
      <c r="A91" t="s">
        <v>5306</v>
      </c>
      <c r="B91" t="s">
        <v>7370</v>
      </c>
      <c r="C91" t="s">
        <v>292</v>
      </c>
      <c r="D91" t="s">
        <v>291</v>
      </c>
      <c r="E91" s="121">
        <v>41205</v>
      </c>
      <c r="F91" t="s">
        <v>176</v>
      </c>
      <c r="H91" t="s">
        <v>5339</v>
      </c>
      <c r="J91">
        <v>0</v>
      </c>
    </row>
    <row r="92" spans="1:10">
      <c r="A92" t="s">
        <v>5306</v>
      </c>
      <c r="B92" t="s">
        <v>7371</v>
      </c>
      <c r="C92" t="s">
        <v>294</v>
      </c>
      <c r="D92" t="s">
        <v>293</v>
      </c>
      <c r="E92" s="121">
        <v>42522</v>
      </c>
      <c r="F92" t="s">
        <v>176</v>
      </c>
      <c r="H92" t="s">
        <v>5339</v>
      </c>
      <c r="J92">
        <v>1</v>
      </c>
    </row>
    <row r="93" spans="1:10">
      <c r="A93" t="s">
        <v>5306</v>
      </c>
      <c r="B93" t="s">
        <v>7372</v>
      </c>
      <c r="C93" t="s">
        <v>296</v>
      </c>
      <c r="D93" t="s">
        <v>295</v>
      </c>
      <c r="E93" s="121">
        <v>42642</v>
      </c>
      <c r="F93" t="s">
        <v>194</v>
      </c>
      <c r="H93" t="s">
        <v>5339</v>
      </c>
      <c r="J93">
        <v>0</v>
      </c>
    </row>
    <row r="94" spans="1:10">
      <c r="A94" t="s">
        <v>5306</v>
      </c>
      <c r="B94" t="s">
        <v>7373</v>
      </c>
      <c r="C94" t="s">
        <v>298</v>
      </c>
      <c r="D94" t="s">
        <v>297</v>
      </c>
      <c r="E94" s="121">
        <v>41904</v>
      </c>
      <c r="F94" t="s">
        <v>176</v>
      </c>
      <c r="H94" t="s">
        <v>5339</v>
      </c>
      <c r="J94">
        <v>0</v>
      </c>
    </row>
    <row r="95" spans="1:10">
      <c r="A95" t="s">
        <v>5306</v>
      </c>
      <c r="B95" t="s">
        <v>7374</v>
      </c>
      <c r="C95" t="s">
        <v>300</v>
      </c>
      <c r="D95" t="s">
        <v>299</v>
      </c>
      <c r="E95" s="121">
        <v>41376</v>
      </c>
      <c r="F95" t="s">
        <v>176</v>
      </c>
      <c r="H95" t="s">
        <v>5339</v>
      </c>
      <c r="J95">
        <v>0</v>
      </c>
    </row>
    <row r="96" spans="1:10">
      <c r="A96" t="s">
        <v>5306</v>
      </c>
      <c r="B96" t="s">
        <v>7375</v>
      </c>
      <c r="C96" t="s">
        <v>302</v>
      </c>
      <c r="D96" t="s">
        <v>301</v>
      </c>
      <c r="E96" s="121">
        <v>41713</v>
      </c>
      <c r="F96" t="s">
        <v>176</v>
      </c>
      <c r="H96" t="s">
        <v>5339</v>
      </c>
      <c r="J96">
        <v>1</v>
      </c>
    </row>
    <row r="97" spans="1:10">
      <c r="A97" t="s">
        <v>5306</v>
      </c>
      <c r="B97" t="s">
        <v>7376</v>
      </c>
      <c r="C97" t="s">
        <v>304</v>
      </c>
      <c r="D97" t="s">
        <v>303</v>
      </c>
      <c r="E97" s="121">
        <v>42493</v>
      </c>
      <c r="F97" t="s">
        <v>176</v>
      </c>
      <c r="H97" t="s">
        <v>5338</v>
      </c>
      <c r="J97">
        <v>0</v>
      </c>
    </row>
    <row r="98" spans="1:10">
      <c r="A98" t="s">
        <v>5306</v>
      </c>
      <c r="B98" t="s">
        <v>7377</v>
      </c>
      <c r="C98" t="s">
        <v>306</v>
      </c>
      <c r="D98" t="s">
        <v>305</v>
      </c>
      <c r="E98" s="121">
        <v>42901</v>
      </c>
      <c r="F98" t="s">
        <v>307</v>
      </c>
      <c r="H98" t="s">
        <v>5339</v>
      </c>
      <c r="J98">
        <v>0</v>
      </c>
    </row>
    <row r="99" spans="1:10">
      <c r="A99" t="s">
        <v>5306</v>
      </c>
      <c r="B99" t="s">
        <v>7378</v>
      </c>
      <c r="C99" t="s">
        <v>309</v>
      </c>
      <c r="D99" t="s">
        <v>308</v>
      </c>
      <c r="E99" s="121">
        <v>42696</v>
      </c>
      <c r="F99" t="s">
        <v>194</v>
      </c>
      <c r="H99" t="s">
        <v>5339</v>
      </c>
      <c r="J99">
        <v>0</v>
      </c>
    </row>
    <row r="100" spans="1:10">
      <c r="A100" t="s">
        <v>5306</v>
      </c>
      <c r="B100" t="s">
        <v>7379</v>
      </c>
      <c r="C100" t="s">
        <v>311</v>
      </c>
      <c r="D100" t="s">
        <v>310</v>
      </c>
      <c r="E100" s="121">
        <v>42709</v>
      </c>
      <c r="F100" t="s">
        <v>194</v>
      </c>
      <c r="H100" t="s">
        <v>5339</v>
      </c>
      <c r="J100">
        <v>0</v>
      </c>
    </row>
    <row r="101" spans="1:10">
      <c r="A101" t="s">
        <v>5306</v>
      </c>
      <c r="B101" t="s">
        <v>7380</v>
      </c>
      <c r="C101" t="s">
        <v>313</v>
      </c>
      <c r="D101" t="s">
        <v>312</v>
      </c>
      <c r="E101" s="121">
        <v>42892</v>
      </c>
      <c r="F101" t="s">
        <v>194</v>
      </c>
      <c r="H101" t="s">
        <v>5339</v>
      </c>
      <c r="J101">
        <v>1</v>
      </c>
    </row>
    <row r="102" spans="1:10">
      <c r="A102" t="s">
        <v>5306</v>
      </c>
      <c r="B102" t="s">
        <v>7381</v>
      </c>
      <c r="C102" t="s">
        <v>315</v>
      </c>
      <c r="D102" t="s">
        <v>314</v>
      </c>
      <c r="E102" s="121">
        <v>42834</v>
      </c>
      <c r="F102" t="s">
        <v>194</v>
      </c>
      <c r="H102" t="s">
        <v>5339</v>
      </c>
      <c r="J102">
        <v>0</v>
      </c>
    </row>
    <row r="103" spans="1:10">
      <c r="A103" t="s">
        <v>5340</v>
      </c>
      <c r="B103" t="s">
        <v>7382</v>
      </c>
      <c r="C103" t="s">
        <v>317</v>
      </c>
      <c r="D103" t="s">
        <v>316</v>
      </c>
      <c r="E103" s="121">
        <v>42560</v>
      </c>
      <c r="F103" t="s">
        <v>107</v>
      </c>
      <c r="H103" t="s">
        <v>5341</v>
      </c>
      <c r="J103">
        <v>0</v>
      </c>
    </row>
    <row r="104" spans="1:10">
      <c r="A104" t="s">
        <v>5340</v>
      </c>
      <c r="B104" t="s">
        <v>7383</v>
      </c>
      <c r="C104" t="s">
        <v>319</v>
      </c>
      <c r="D104" t="s">
        <v>318</v>
      </c>
      <c r="E104" s="121" t="s">
        <v>320</v>
      </c>
      <c r="F104" t="s">
        <v>57</v>
      </c>
      <c r="H104" t="s">
        <v>5342</v>
      </c>
      <c r="J104">
        <v>0</v>
      </c>
    </row>
    <row r="105" spans="1:10">
      <c r="A105" t="s">
        <v>5340</v>
      </c>
      <c r="B105" t="s">
        <v>7384</v>
      </c>
      <c r="C105" t="s">
        <v>322</v>
      </c>
      <c r="D105" t="s">
        <v>321</v>
      </c>
      <c r="E105" s="121" t="s">
        <v>323</v>
      </c>
      <c r="F105" t="s">
        <v>57</v>
      </c>
      <c r="H105" t="s">
        <v>5342</v>
      </c>
      <c r="J105">
        <v>0</v>
      </c>
    </row>
    <row r="106" spans="1:10">
      <c r="A106" t="s">
        <v>5340</v>
      </c>
      <c r="B106" t="s">
        <v>7385</v>
      </c>
      <c r="C106" t="s">
        <v>325</v>
      </c>
      <c r="D106" t="s">
        <v>324</v>
      </c>
      <c r="E106" s="121">
        <v>42899</v>
      </c>
      <c r="F106" t="s">
        <v>326</v>
      </c>
      <c r="H106" t="s">
        <v>5342</v>
      </c>
      <c r="J106">
        <v>0</v>
      </c>
    </row>
    <row r="107" spans="1:10">
      <c r="A107" t="s">
        <v>5340</v>
      </c>
      <c r="B107" t="s">
        <v>7386</v>
      </c>
      <c r="C107" t="s">
        <v>328</v>
      </c>
      <c r="D107" t="s">
        <v>327</v>
      </c>
      <c r="E107" s="121">
        <v>42858</v>
      </c>
      <c r="F107" t="s">
        <v>57</v>
      </c>
      <c r="H107" t="s">
        <v>5343</v>
      </c>
      <c r="J107">
        <v>0</v>
      </c>
    </row>
    <row r="108" spans="1:10">
      <c r="A108" t="s">
        <v>5340</v>
      </c>
      <c r="B108" t="s">
        <v>7387</v>
      </c>
      <c r="C108" t="s">
        <v>330</v>
      </c>
      <c r="D108" t="s">
        <v>329</v>
      </c>
      <c r="E108" s="121">
        <v>42255</v>
      </c>
      <c r="F108" t="s">
        <v>326</v>
      </c>
      <c r="H108" t="s">
        <v>5343</v>
      </c>
      <c r="J108">
        <v>0</v>
      </c>
    </row>
    <row r="109" spans="1:10">
      <c r="A109" t="s">
        <v>5340</v>
      </c>
      <c r="B109" t="s">
        <v>7388</v>
      </c>
      <c r="C109" t="s">
        <v>198</v>
      </c>
      <c r="D109" t="s">
        <v>331</v>
      </c>
      <c r="E109" s="121">
        <v>42522</v>
      </c>
      <c r="F109" t="s">
        <v>57</v>
      </c>
      <c r="H109" t="s">
        <v>5344</v>
      </c>
      <c r="J109">
        <v>0</v>
      </c>
    </row>
    <row r="110" spans="1:10">
      <c r="A110" t="s">
        <v>5340</v>
      </c>
      <c r="B110" t="s">
        <v>7389</v>
      </c>
      <c r="C110" t="s">
        <v>333</v>
      </c>
      <c r="D110" t="s">
        <v>332</v>
      </c>
      <c r="E110" s="121">
        <v>42608</v>
      </c>
      <c r="F110" t="s">
        <v>107</v>
      </c>
      <c r="H110" t="s">
        <v>5345</v>
      </c>
      <c r="J110">
        <v>0</v>
      </c>
    </row>
    <row r="111" spans="1:10">
      <c r="A111" t="s">
        <v>5340</v>
      </c>
      <c r="B111" t="s">
        <v>7390</v>
      </c>
      <c r="C111" t="s">
        <v>335</v>
      </c>
      <c r="D111" t="s">
        <v>334</v>
      </c>
      <c r="E111" s="121" t="s">
        <v>336</v>
      </c>
      <c r="F111" t="s">
        <v>57</v>
      </c>
      <c r="H111" t="s">
        <v>5345</v>
      </c>
      <c r="J111">
        <v>0</v>
      </c>
    </row>
    <row r="112" spans="1:10">
      <c r="A112" t="s">
        <v>5340</v>
      </c>
      <c r="B112" t="s">
        <v>7391</v>
      </c>
      <c r="C112" t="s">
        <v>338</v>
      </c>
      <c r="D112" t="s">
        <v>337</v>
      </c>
      <c r="E112" s="121">
        <v>42598</v>
      </c>
      <c r="F112" t="s">
        <v>57</v>
      </c>
      <c r="H112" t="s">
        <v>5346</v>
      </c>
      <c r="J112">
        <v>0</v>
      </c>
    </row>
    <row r="113" spans="1:10">
      <c r="A113" t="s">
        <v>5340</v>
      </c>
      <c r="B113" t="s">
        <v>7392</v>
      </c>
      <c r="C113" t="s">
        <v>340</v>
      </c>
      <c r="D113" t="s">
        <v>339</v>
      </c>
      <c r="E113" s="121">
        <v>42858</v>
      </c>
      <c r="F113" t="s">
        <v>176</v>
      </c>
      <c r="H113" t="s">
        <v>5345</v>
      </c>
      <c r="J113">
        <v>1</v>
      </c>
    </row>
    <row r="114" spans="1:10">
      <c r="A114" t="s">
        <v>5340</v>
      </c>
      <c r="B114" t="s">
        <v>7393</v>
      </c>
      <c r="C114" t="s">
        <v>342</v>
      </c>
      <c r="D114" t="s">
        <v>341</v>
      </c>
      <c r="E114" s="121">
        <v>42858</v>
      </c>
      <c r="F114" t="s">
        <v>326</v>
      </c>
      <c r="H114" t="s">
        <v>5345</v>
      </c>
      <c r="J114">
        <v>0</v>
      </c>
    </row>
    <row r="115" spans="1:10">
      <c r="A115" t="s">
        <v>5340</v>
      </c>
      <c r="B115" t="s">
        <v>7394</v>
      </c>
      <c r="C115" t="s">
        <v>344</v>
      </c>
      <c r="D115" t="s">
        <v>343</v>
      </c>
      <c r="E115" s="121" t="s">
        <v>345</v>
      </c>
      <c r="F115" t="s">
        <v>57</v>
      </c>
      <c r="H115" t="s">
        <v>5347</v>
      </c>
      <c r="J115">
        <v>0</v>
      </c>
    </row>
    <row r="116" spans="1:10">
      <c r="A116" t="s">
        <v>5340</v>
      </c>
      <c r="B116" t="s">
        <v>7395</v>
      </c>
      <c r="C116" t="s">
        <v>347</v>
      </c>
      <c r="D116" t="s">
        <v>346</v>
      </c>
      <c r="E116" s="121">
        <v>42461</v>
      </c>
      <c r="F116" t="s">
        <v>57</v>
      </c>
      <c r="H116" t="s">
        <v>5347</v>
      </c>
      <c r="J116">
        <v>0</v>
      </c>
    </row>
    <row r="117" spans="1:10">
      <c r="A117" t="s">
        <v>5340</v>
      </c>
      <c r="B117" t="s">
        <v>7396</v>
      </c>
      <c r="C117" t="s">
        <v>349</v>
      </c>
      <c r="D117" t="s">
        <v>348</v>
      </c>
      <c r="E117" s="121">
        <v>42254</v>
      </c>
      <c r="F117" t="s">
        <v>326</v>
      </c>
      <c r="H117" t="s">
        <v>5347</v>
      </c>
      <c r="J117">
        <v>1</v>
      </c>
    </row>
    <row r="118" spans="1:10">
      <c r="A118" t="s">
        <v>5340</v>
      </c>
      <c r="B118" t="s">
        <v>7397</v>
      </c>
      <c r="C118" t="s">
        <v>351</v>
      </c>
      <c r="D118" t="s">
        <v>350</v>
      </c>
      <c r="E118" s="121">
        <v>42604</v>
      </c>
      <c r="F118" t="s">
        <v>352</v>
      </c>
      <c r="H118" t="s">
        <v>5348</v>
      </c>
      <c r="J118">
        <v>0</v>
      </c>
    </row>
    <row r="119" spans="1:10">
      <c r="A119" t="s">
        <v>5340</v>
      </c>
      <c r="B119" t="s">
        <v>7398</v>
      </c>
      <c r="C119" t="s">
        <v>354</v>
      </c>
      <c r="D119" t="s">
        <v>353</v>
      </c>
      <c r="E119" s="121" t="s">
        <v>355</v>
      </c>
      <c r="F119" t="s">
        <v>107</v>
      </c>
      <c r="H119" t="s">
        <v>5349</v>
      </c>
      <c r="J119">
        <v>0</v>
      </c>
    </row>
    <row r="120" spans="1:10">
      <c r="A120" t="s">
        <v>5340</v>
      </c>
      <c r="B120" t="s">
        <v>7399</v>
      </c>
      <c r="C120" t="s">
        <v>357</v>
      </c>
      <c r="D120" t="s">
        <v>356</v>
      </c>
      <c r="E120" s="121">
        <v>42821</v>
      </c>
      <c r="F120" t="s">
        <v>57</v>
      </c>
      <c r="H120" t="s">
        <v>5350</v>
      </c>
      <c r="J120">
        <v>0</v>
      </c>
    </row>
    <row r="121" spans="1:10">
      <c r="A121" t="s">
        <v>5340</v>
      </c>
      <c r="B121" t="s">
        <v>7400</v>
      </c>
      <c r="C121" t="s">
        <v>359</v>
      </c>
      <c r="D121" t="s">
        <v>358</v>
      </c>
      <c r="E121" s="121">
        <v>42826</v>
      </c>
      <c r="F121" t="s">
        <v>57</v>
      </c>
      <c r="H121" t="s">
        <v>5350</v>
      </c>
      <c r="J121">
        <v>0</v>
      </c>
    </row>
    <row r="122" spans="1:10">
      <c r="A122" t="s">
        <v>5340</v>
      </c>
      <c r="B122" t="s">
        <v>7401</v>
      </c>
      <c r="C122" t="s">
        <v>361</v>
      </c>
      <c r="D122" t="s">
        <v>360</v>
      </c>
      <c r="E122" s="121">
        <v>42887</v>
      </c>
      <c r="F122" t="s">
        <v>57</v>
      </c>
      <c r="H122" t="s">
        <v>5350</v>
      </c>
      <c r="J122">
        <v>0</v>
      </c>
    </row>
    <row r="123" spans="1:10">
      <c r="A123" t="s">
        <v>5340</v>
      </c>
      <c r="B123" t="s">
        <v>7402</v>
      </c>
      <c r="C123" t="s">
        <v>363</v>
      </c>
      <c r="D123" t="s">
        <v>362</v>
      </c>
      <c r="E123" s="121">
        <v>42826</v>
      </c>
      <c r="F123" t="s">
        <v>326</v>
      </c>
      <c r="H123" t="s">
        <v>5350</v>
      </c>
      <c r="J123">
        <v>0</v>
      </c>
    </row>
    <row r="124" spans="1:10">
      <c r="A124" t="s">
        <v>5340</v>
      </c>
      <c r="B124" t="s">
        <v>7403</v>
      </c>
      <c r="C124" t="s">
        <v>365</v>
      </c>
      <c r="D124" t="s">
        <v>364</v>
      </c>
      <c r="E124" s="121">
        <v>42634</v>
      </c>
      <c r="F124" t="s">
        <v>57</v>
      </c>
      <c r="H124" t="s">
        <v>5351</v>
      </c>
      <c r="J124">
        <v>0</v>
      </c>
    </row>
    <row r="125" spans="1:10">
      <c r="A125" t="s">
        <v>5340</v>
      </c>
      <c r="B125" t="s">
        <v>7404</v>
      </c>
      <c r="C125" t="s">
        <v>367</v>
      </c>
      <c r="D125" t="s">
        <v>366</v>
      </c>
      <c r="E125" s="121">
        <v>42373</v>
      </c>
      <c r="F125" t="s">
        <v>57</v>
      </c>
      <c r="H125" t="s">
        <v>5351</v>
      </c>
      <c r="J125">
        <v>0</v>
      </c>
    </row>
    <row r="126" spans="1:10">
      <c r="A126" t="s">
        <v>5340</v>
      </c>
      <c r="B126" t="s">
        <v>7405</v>
      </c>
      <c r="C126" t="s">
        <v>369</v>
      </c>
      <c r="D126" t="s">
        <v>368</v>
      </c>
      <c r="E126" s="121">
        <v>42816</v>
      </c>
      <c r="F126" t="s">
        <v>326</v>
      </c>
      <c r="H126" t="s">
        <v>5351</v>
      </c>
      <c r="J126">
        <v>0</v>
      </c>
    </row>
    <row r="127" spans="1:10">
      <c r="A127" t="s">
        <v>5340</v>
      </c>
      <c r="B127" t="s">
        <v>7406</v>
      </c>
      <c r="C127" t="s">
        <v>371</v>
      </c>
      <c r="D127" t="s">
        <v>370</v>
      </c>
      <c r="E127" s="121">
        <v>42522</v>
      </c>
      <c r="F127" t="s">
        <v>57</v>
      </c>
      <c r="H127" t="s">
        <v>5352</v>
      </c>
      <c r="J127">
        <v>0</v>
      </c>
    </row>
    <row r="128" spans="1:10">
      <c r="A128" t="s">
        <v>5340</v>
      </c>
      <c r="B128" t="s">
        <v>7407</v>
      </c>
      <c r="C128" t="s">
        <v>373</v>
      </c>
      <c r="D128" t="s">
        <v>372</v>
      </c>
      <c r="E128" s="121" t="s">
        <v>374</v>
      </c>
      <c r="F128" t="s">
        <v>176</v>
      </c>
      <c r="H128" t="s">
        <v>5352</v>
      </c>
      <c r="J128">
        <v>0</v>
      </c>
    </row>
    <row r="129" spans="1:10">
      <c r="A129" t="s">
        <v>5340</v>
      </c>
      <c r="B129" t="s">
        <v>7408</v>
      </c>
      <c r="C129" t="s">
        <v>376</v>
      </c>
      <c r="D129" t="s">
        <v>375</v>
      </c>
      <c r="E129" s="121">
        <v>42826</v>
      </c>
      <c r="F129" t="s">
        <v>352</v>
      </c>
      <c r="H129" t="s">
        <v>5353</v>
      </c>
      <c r="J129">
        <v>0</v>
      </c>
    </row>
    <row r="130" spans="1:10">
      <c r="A130" t="s">
        <v>5340</v>
      </c>
      <c r="B130" t="s">
        <v>7409</v>
      </c>
      <c r="C130" t="s">
        <v>378</v>
      </c>
      <c r="D130" t="s">
        <v>377</v>
      </c>
      <c r="E130" s="121">
        <v>42858</v>
      </c>
      <c r="F130" t="s">
        <v>107</v>
      </c>
      <c r="H130" t="s">
        <v>5354</v>
      </c>
      <c r="J130">
        <v>0</v>
      </c>
    </row>
    <row r="131" spans="1:10">
      <c r="A131" t="s">
        <v>5340</v>
      </c>
      <c r="B131" t="s">
        <v>7410</v>
      </c>
      <c r="C131" t="s">
        <v>380</v>
      </c>
      <c r="D131" t="s">
        <v>379</v>
      </c>
      <c r="E131" s="121">
        <v>42876</v>
      </c>
      <c r="F131" t="s">
        <v>57</v>
      </c>
      <c r="H131" t="s">
        <v>5355</v>
      </c>
      <c r="J131">
        <v>0</v>
      </c>
    </row>
    <row r="132" spans="1:10">
      <c r="A132" t="s">
        <v>5340</v>
      </c>
      <c r="B132" t="s">
        <v>7411</v>
      </c>
      <c r="C132" t="s">
        <v>382</v>
      </c>
      <c r="D132" t="s">
        <v>381</v>
      </c>
      <c r="E132" s="121">
        <v>42876</v>
      </c>
      <c r="F132" t="s">
        <v>57</v>
      </c>
      <c r="H132" t="s">
        <v>5355</v>
      </c>
      <c r="J132">
        <v>0</v>
      </c>
    </row>
    <row r="133" spans="1:10">
      <c r="A133" t="s">
        <v>5340</v>
      </c>
      <c r="B133" t="s">
        <v>7412</v>
      </c>
      <c r="C133" t="s">
        <v>384</v>
      </c>
      <c r="D133" t="s">
        <v>383</v>
      </c>
      <c r="E133" s="121">
        <v>42876</v>
      </c>
      <c r="F133" t="s">
        <v>57</v>
      </c>
      <c r="H133" t="s">
        <v>5355</v>
      </c>
      <c r="J133">
        <v>0</v>
      </c>
    </row>
    <row r="134" spans="1:10">
      <c r="A134" t="s">
        <v>5340</v>
      </c>
      <c r="B134" t="s">
        <v>7413</v>
      </c>
      <c r="C134" t="s">
        <v>386</v>
      </c>
      <c r="D134" t="s">
        <v>385</v>
      </c>
      <c r="E134" s="121">
        <v>42876</v>
      </c>
      <c r="F134" t="s">
        <v>326</v>
      </c>
      <c r="H134" t="s">
        <v>5355</v>
      </c>
      <c r="J134">
        <v>0</v>
      </c>
    </row>
    <row r="135" spans="1:10">
      <c r="A135" t="s">
        <v>5340</v>
      </c>
      <c r="B135" t="s">
        <v>7414</v>
      </c>
      <c r="C135" t="s">
        <v>388</v>
      </c>
      <c r="D135" t="s">
        <v>387</v>
      </c>
      <c r="E135" s="121">
        <v>42310</v>
      </c>
      <c r="F135" t="s">
        <v>57</v>
      </c>
      <c r="H135" t="s">
        <v>5356</v>
      </c>
      <c r="J135">
        <v>0</v>
      </c>
    </row>
    <row r="136" spans="1:10">
      <c r="A136" t="s">
        <v>5340</v>
      </c>
      <c r="B136" t="s">
        <v>7415</v>
      </c>
      <c r="C136" t="s">
        <v>390</v>
      </c>
      <c r="D136" t="s">
        <v>389</v>
      </c>
      <c r="E136" s="121">
        <v>42887</v>
      </c>
      <c r="F136" t="s">
        <v>326</v>
      </c>
      <c r="H136" t="s">
        <v>5356</v>
      </c>
      <c r="J136">
        <v>0</v>
      </c>
    </row>
    <row r="137" spans="1:10">
      <c r="A137" t="s">
        <v>5340</v>
      </c>
      <c r="B137" t="s">
        <v>7416</v>
      </c>
      <c r="C137" t="s">
        <v>392</v>
      </c>
      <c r="D137" t="s">
        <v>391</v>
      </c>
      <c r="E137" s="121">
        <v>42891</v>
      </c>
      <c r="F137" t="s">
        <v>107</v>
      </c>
      <c r="H137" t="s">
        <v>5357</v>
      </c>
      <c r="J137">
        <v>0</v>
      </c>
    </row>
    <row r="138" spans="1:10">
      <c r="A138" t="s">
        <v>5340</v>
      </c>
      <c r="B138" t="s">
        <v>5340</v>
      </c>
      <c r="D138" t="s">
        <v>393</v>
      </c>
      <c r="E138" s="121">
        <v>42572</v>
      </c>
      <c r="F138" t="s">
        <v>57</v>
      </c>
      <c r="H138" t="s">
        <v>5358</v>
      </c>
      <c r="J138">
        <v>1</v>
      </c>
    </row>
    <row r="139" spans="1:10">
      <c r="A139" t="s">
        <v>5340</v>
      </c>
      <c r="B139" t="s">
        <v>7417</v>
      </c>
      <c r="C139" t="s">
        <v>395</v>
      </c>
      <c r="D139" t="s">
        <v>394</v>
      </c>
      <c r="E139" s="121">
        <v>42892</v>
      </c>
      <c r="F139" t="s">
        <v>57</v>
      </c>
      <c r="H139" t="s">
        <v>5358</v>
      </c>
      <c r="J139">
        <v>0</v>
      </c>
    </row>
    <row r="140" spans="1:10">
      <c r="A140" t="s">
        <v>5340</v>
      </c>
      <c r="B140" t="s">
        <v>7418</v>
      </c>
      <c r="C140" t="s">
        <v>397</v>
      </c>
      <c r="D140" t="s">
        <v>396</v>
      </c>
      <c r="E140" s="121">
        <v>42583</v>
      </c>
      <c r="F140" t="s">
        <v>57</v>
      </c>
      <c r="H140" t="s">
        <v>5358</v>
      </c>
      <c r="J140">
        <v>0</v>
      </c>
    </row>
    <row r="141" spans="1:10">
      <c r="A141" t="s">
        <v>5340</v>
      </c>
      <c r="B141" t="s">
        <v>7419</v>
      </c>
      <c r="C141" t="s">
        <v>220</v>
      </c>
      <c r="D141" t="s">
        <v>398</v>
      </c>
      <c r="E141" s="121">
        <v>42898</v>
      </c>
      <c r="F141" t="s">
        <v>176</v>
      </c>
      <c r="H141" t="s">
        <v>5358</v>
      </c>
      <c r="J141">
        <v>0</v>
      </c>
    </row>
    <row r="142" spans="1:10">
      <c r="A142" t="s">
        <v>5340</v>
      </c>
      <c r="B142" t="s">
        <v>7420</v>
      </c>
      <c r="C142" t="s">
        <v>400</v>
      </c>
      <c r="D142" t="s">
        <v>399</v>
      </c>
      <c r="E142" s="121" t="s">
        <v>401</v>
      </c>
      <c r="F142" t="s">
        <v>57</v>
      </c>
      <c r="H142" t="s">
        <v>5358</v>
      </c>
      <c r="J142">
        <v>0</v>
      </c>
    </row>
    <row r="143" spans="1:10">
      <c r="A143" t="s">
        <v>5340</v>
      </c>
      <c r="B143" t="s">
        <v>7421</v>
      </c>
      <c r="C143" t="s">
        <v>403</v>
      </c>
      <c r="D143" t="s">
        <v>402</v>
      </c>
      <c r="E143" s="121">
        <v>42887</v>
      </c>
      <c r="F143" t="s">
        <v>194</v>
      </c>
      <c r="H143" t="s">
        <v>5358</v>
      </c>
      <c r="J143">
        <v>0</v>
      </c>
    </row>
    <row r="144" spans="1:10">
      <c r="A144" t="s">
        <v>5340</v>
      </c>
      <c r="B144" t="s">
        <v>7422</v>
      </c>
      <c r="C144" t="s">
        <v>405</v>
      </c>
      <c r="D144" t="s">
        <v>404</v>
      </c>
      <c r="E144" s="121">
        <v>42795</v>
      </c>
      <c r="F144" t="s">
        <v>176</v>
      </c>
      <c r="H144" t="s">
        <v>5358</v>
      </c>
      <c r="J144">
        <v>0</v>
      </c>
    </row>
    <row r="145" spans="1:10">
      <c r="A145" t="s">
        <v>5340</v>
      </c>
      <c r="B145" t="s">
        <v>7423</v>
      </c>
      <c r="C145" t="s">
        <v>407</v>
      </c>
      <c r="D145" t="s">
        <v>406</v>
      </c>
      <c r="E145" s="121" t="s">
        <v>408</v>
      </c>
      <c r="F145" t="s">
        <v>107</v>
      </c>
      <c r="H145" t="s">
        <v>5359</v>
      </c>
      <c r="J145">
        <v>0</v>
      </c>
    </row>
    <row r="146" spans="1:10">
      <c r="A146" t="s">
        <v>5340</v>
      </c>
      <c r="B146" t="s">
        <v>7424</v>
      </c>
      <c r="C146" t="s">
        <v>410</v>
      </c>
      <c r="D146" t="s">
        <v>409</v>
      </c>
      <c r="E146" s="121">
        <v>42887</v>
      </c>
      <c r="F146" t="s">
        <v>57</v>
      </c>
      <c r="H146" t="s">
        <v>5360</v>
      </c>
      <c r="J146">
        <v>0</v>
      </c>
    </row>
    <row r="147" spans="1:10">
      <c r="A147" t="s">
        <v>5340</v>
      </c>
      <c r="B147" t="s">
        <v>7425</v>
      </c>
      <c r="C147" t="s">
        <v>412</v>
      </c>
      <c r="D147" t="s">
        <v>411</v>
      </c>
      <c r="E147" s="121" t="s">
        <v>413</v>
      </c>
      <c r="F147" t="s">
        <v>326</v>
      </c>
      <c r="H147" t="s">
        <v>5360</v>
      </c>
      <c r="J147">
        <v>0</v>
      </c>
    </row>
    <row r="148" spans="1:10">
      <c r="A148" t="s">
        <v>5340</v>
      </c>
      <c r="B148" t="s">
        <v>7426</v>
      </c>
      <c r="C148" t="s">
        <v>415</v>
      </c>
      <c r="D148" t="s">
        <v>414</v>
      </c>
      <c r="E148" s="121">
        <v>42576</v>
      </c>
      <c r="F148" t="s">
        <v>194</v>
      </c>
      <c r="H148" t="s">
        <v>5360</v>
      </c>
      <c r="J148">
        <v>0</v>
      </c>
    </row>
    <row r="149" spans="1:10">
      <c r="A149" t="s">
        <v>5340</v>
      </c>
      <c r="B149" t="s">
        <v>7427</v>
      </c>
      <c r="C149" t="s">
        <v>417</v>
      </c>
      <c r="D149" t="s">
        <v>416</v>
      </c>
      <c r="E149" s="121">
        <v>42858</v>
      </c>
      <c r="F149" t="s">
        <v>176</v>
      </c>
      <c r="H149" t="s">
        <v>5360</v>
      </c>
      <c r="J149">
        <v>0</v>
      </c>
    </row>
    <row r="150" spans="1:10">
      <c r="A150" t="s">
        <v>5340</v>
      </c>
      <c r="B150" t="s">
        <v>7428</v>
      </c>
      <c r="C150" t="s">
        <v>419</v>
      </c>
      <c r="D150" t="s">
        <v>418</v>
      </c>
      <c r="E150" s="121">
        <v>42634</v>
      </c>
      <c r="F150" t="s">
        <v>57</v>
      </c>
      <c r="H150" t="s">
        <v>5361</v>
      </c>
      <c r="J150">
        <v>0</v>
      </c>
    </row>
    <row r="151" spans="1:10">
      <c r="A151" t="s">
        <v>5340</v>
      </c>
      <c r="B151" t="s">
        <v>7429</v>
      </c>
      <c r="C151" t="s">
        <v>421</v>
      </c>
      <c r="D151" t="s">
        <v>420</v>
      </c>
      <c r="E151" s="121">
        <v>42887</v>
      </c>
      <c r="F151" t="s">
        <v>57</v>
      </c>
      <c r="H151" t="s">
        <v>5361</v>
      </c>
      <c r="J151">
        <v>0</v>
      </c>
    </row>
    <row r="152" spans="1:10">
      <c r="A152" t="s">
        <v>5340</v>
      </c>
      <c r="B152" t="s">
        <v>7430</v>
      </c>
      <c r="C152" t="s">
        <v>423</v>
      </c>
      <c r="D152" t="s">
        <v>422</v>
      </c>
      <c r="E152" s="121">
        <v>42644</v>
      </c>
      <c r="F152" t="s">
        <v>57</v>
      </c>
      <c r="H152" t="s">
        <v>5361</v>
      </c>
      <c r="J152">
        <v>0</v>
      </c>
    </row>
    <row r="153" spans="1:10">
      <c r="A153" t="s">
        <v>5340</v>
      </c>
      <c r="B153" t="s">
        <v>7431</v>
      </c>
      <c r="C153" t="s">
        <v>425</v>
      </c>
      <c r="D153" t="s">
        <v>424</v>
      </c>
      <c r="E153" s="121">
        <v>42863</v>
      </c>
      <c r="F153" t="s">
        <v>176</v>
      </c>
      <c r="H153" t="s">
        <v>5362</v>
      </c>
      <c r="J153">
        <v>0</v>
      </c>
    </row>
    <row r="154" spans="1:10">
      <c r="A154" t="s">
        <v>5340</v>
      </c>
      <c r="B154" t="s">
        <v>7432</v>
      </c>
      <c r="C154" t="s">
        <v>427</v>
      </c>
      <c r="D154" t="s">
        <v>426</v>
      </c>
      <c r="E154" s="121">
        <v>42858</v>
      </c>
      <c r="F154" t="s">
        <v>57</v>
      </c>
      <c r="H154" t="s">
        <v>5363</v>
      </c>
      <c r="J154">
        <v>0</v>
      </c>
    </row>
    <row r="155" spans="1:10">
      <c r="A155" t="s">
        <v>5340</v>
      </c>
      <c r="B155" t="s">
        <v>7433</v>
      </c>
      <c r="C155" t="s">
        <v>429</v>
      </c>
      <c r="D155" t="s">
        <v>428</v>
      </c>
      <c r="E155" s="121">
        <v>42858</v>
      </c>
      <c r="F155" t="s">
        <v>326</v>
      </c>
      <c r="H155" t="s">
        <v>5363</v>
      </c>
      <c r="J155">
        <v>0</v>
      </c>
    </row>
    <row r="156" spans="1:10">
      <c r="A156" t="s">
        <v>5340</v>
      </c>
      <c r="B156" t="s">
        <v>7434</v>
      </c>
      <c r="C156" t="s">
        <v>431</v>
      </c>
      <c r="D156" t="s">
        <v>430</v>
      </c>
      <c r="E156" s="121">
        <v>42849</v>
      </c>
      <c r="F156" t="s">
        <v>203</v>
      </c>
      <c r="H156" t="s">
        <v>5364</v>
      </c>
      <c r="J156">
        <v>0</v>
      </c>
    </row>
    <row r="157" spans="1:10">
      <c r="A157" t="s">
        <v>5340</v>
      </c>
      <c r="B157" t="s">
        <v>7435</v>
      </c>
      <c r="C157" t="s">
        <v>433</v>
      </c>
      <c r="D157" t="s">
        <v>432</v>
      </c>
      <c r="E157" s="121">
        <v>42460</v>
      </c>
      <c r="F157" t="s">
        <v>203</v>
      </c>
      <c r="H157" t="s">
        <v>5365</v>
      </c>
      <c r="J157">
        <v>0</v>
      </c>
    </row>
    <row r="158" spans="1:10">
      <c r="A158" t="s">
        <v>5340</v>
      </c>
      <c r="B158" t="s">
        <v>7436</v>
      </c>
      <c r="C158" t="s">
        <v>435</v>
      </c>
      <c r="D158" t="s">
        <v>434</v>
      </c>
      <c r="E158" s="121">
        <v>42329</v>
      </c>
      <c r="F158" t="s">
        <v>107</v>
      </c>
      <c r="H158" t="s">
        <v>5366</v>
      </c>
      <c r="J158">
        <v>0</v>
      </c>
    </row>
    <row r="159" spans="1:10">
      <c r="A159" t="s">
        <v>5340</v>
      </c>
      <c r="B159" t="s">
        <v>7437</v>
      </c>
      <c r="C159" t="s">
        <v>437</v>
      </c>
      <c r="D159" t="s">
        <v>436</v>
      </c>
      <c r="E159" s="121">
        <v>42775</v>
      </c>
      <c r="F159" t="s">
        <v>57</v>
      </c>
      <c r="H159" t="s">
        <v>5366</v>
      </c>
      <c r="J159">
        <v>0</v>
      </c>
    </row>
    <row r="160" spans="1:10">
      <c r="A160" t="s">
        <v>5340</v>
      </c>
      <c r="B160" t="s">
        <v>7438</v>
      </c>
      <c r="C160" t="s">
        <v>439</v>
      </c>
      <c r="D160" t="s">
        <v>438</v>
      </c>
      <c r="E160" s="121">
        <v>42552</v>
      </c>
      <c r="F160" t="s">
        <v>57</v>
      </c>
      <c r="H160" t="s">
        <v>5366</v>
      </c>
      <c r="J160">
        <v>0</v>
      </c>
    </row>
    <row r="161" spans="1:10">
      <c r="A161" t="s">
        <v>5340</v>
      </c>
      <c r="B161" t="s">
        <v>7439</v>
      </c>
      <c r="C161" t="s">
        <v>441</v>
      </c>
      <c r="D161" t="s">
        <v>440</v>
      </c>
      <c r="E161" s="121">
        <v>42583</v>
      </c>
      <c r="F161" t="s">
        <v>194</v>
      </c>
      <c r="H161" t="s">
        <v>5366</v>
      </c>
      <c r="J161">
        <v>0</v>
      </c>
    </row>
    <row r="162" spans="1:10">
      <c r="A162" t="s">
        <v>5340</v>
      </c>
      <c r="B162" t="s">
        <v>7440</v>
      </c>
      <c r="C162" t="s">
        <v>443</v>
      </c>
      <c r="D162" t="s">
        <v>442</v>
      </c>
      <c r="E162" s="121">
        <v>42587</v>
      </c>
      <c r="F162" t="s">
        <v>326</v>
      </c>
      <c r="H162" t="s">
        <v>5366</v>
      </c>
      <c r="J162">
        <v>1</v>
      </c>
    </row>
    <row r="163" spans="1:10">
      <c r="A163" t="s">
        <v>5340</v>
      </c>
      <c r="B163" t="s">
        <v>7441</v>
      </c>
      <c r="C163" t="s">
        <v>445</v>
      </c>
      <c r="D163" t="s">
        <v>444</v>
      </c>
      <c r="E163" s="121" t="s">
        <v>401</v>
      </c>
      <c r="F163" t="s">
        <v>57</v>
      </c>
      <c r="H163" t="s">
        <v>5367</v>
      </c>
      <c r="J163">
        <v>0</v>
      </c>
    </row>
    <row r="164" spans="1:10">
      <c r="A164" t="s">
        <v>5340</v>
      </c>
      <c r="B164" t="s">
        <v>7442</v>
      </c>
      <c r="C164" t="s">
        <v>447</v>
      </c>
      <c r="D164" t="s">
        <v>446</v>
      </c>
      <c r="E164" s="121" t="s">
        <v>448</v>
      </c>
      <c r="F164" t="s">
        <v>57</v>
      </c>
      <c r="H164" t="s">
        <v>5367</v>
      </c>
      <c r="J164">
        <v>0</v>
      </c>
    </row>
    <row r="165" spans="1:10">
      <c r="A165" t="s">
        <v>5340</v>
      </c>
      <c r="B165" t="s">
        <v>7443</v>
      </c>
      <c r="C165" t="s">
        <v>450</v>
      </c>
      <c r="D165" t="s">
        <v>449</v>
      </c>
      <c r="E165" s="121">
        <v>42542</v>
      </c>
      <c r="F165" t="s">
        <v>326</v>
      </c>
      <c r="H165" t="s">
        <v>5367</v>
      </c>
      <c r="J165">
        <v>0</v>
      </c>
    </row>
    <row r="166" spans="1:10">
      <c r="A166" t="s">
        <v>5340</v>
      </c>
      <c r="B166" t="s">
        <v>7444</v>
      </c>
      <c r="C166" t="s">
        <v>452</v>
      </c>
      <c r="D166" t="s">
        <v>451</v>
      </c>
      <c r="E166" s="121">
        <v>42772</v>
      </c>
      <c r="F166" t="s">
        <v>352</v>
      </c>
      <c r="H166" t="s">
        <v>5368</v>
      </c>
      <c r="J166">
        <v>0</v>
      </c>
    </row>
    <row r="167" spans="1:10">
      <c r="A167" t="s">
        <v>5340</v>
      </c>
      <c r="B167" t="s">
        <v>7445</v>
      </c>
      <c r="C167" t="s">
        <v>454</v>
      </c>
      <c r="D167" t="s">
        <v>453</v>
      </c>
      <c r="E167" s="121">
        <v>42564</v>
      </c>
      <c r="F167" t="s">
        <v>107</v>
      </c>
      <c r="H167" t="s">
        <v>5369</v>
      </c>
      <c r="J167">
        <v>0</v>
      </c>
    </row>
    <row r="168" spans="1:10">
      <c r="A168" t="s">
        <v>5340</v>
      </c>
      <c r="B168" t="s">
        <v>7446</v>
      </c>
      <c r="C168" t="s">
        <v>456</v>
      </c>
      <c r="D168" t="s">
        <v>455</v>
      </c>
      <c r="E168" s="121">
        <v>42499</v>
      </c>
      <c r="F168" t="s">
        <v>57</v>
      </c>
      <c r="H168" t="s">
        <v>5370</v>
      </c>
      <c r="J168">
        <v>1</v>
      </c>
    </row>
    <row r="169" spans="1:10">
      <c r="A169" t="s">
        <v>5340</v>
      </c>
      <c r="B169" t="s">
        <v>7447</v>
      </c>
      <c r="C169" t="s">
        <v>458</v>
      </c>
      <c r="D169" t="s">
        <v>457</v>
      </c>
      <c r="E169" s="121">
        <v>42603</v>
      </c>
      <c r="F169" t="s">
        <v>57</v>
      </c>
      <c r="H169" t="s">
        <v>5370</v>
      </c>
      <c r="J169">
        <v>0</v>
      </c>
    </row>
    <row r="170" spans="1:10">
      <c r="A170" t="s">
        <v>5340</v>
      </c>
      <c r="B170" t="s">
        <v>7448</v>
      </c>
      <c r="C170" t="s">
        <v>460</v>
      </c>
      <c r="D170" t="s">
        <v>459</v>
      </c>
      <c r="E170" s="121">
        <v>42248</v>
      </c>
      <c r="F170" t="s">
        <v>326</v>
      </c>
      <c r="H170" t="s">
        <v>5370</v>
      </c>
      <c r="J170">
        <v>0</v>
      </c>
    </row>
    <row r="171" spans="1:10">
      <c r="A171" t="s">
        <v>5340</v>
      </c>
      <c r="B171" t="s">
        <v>7449</v>
      </c>
      <c r="C171" t="s">
        <v>462</v>
      </c>
      <c r="D171" t="s">
        <v>461</v>
      </c>
      <c r="E171" s="121">
        <v>42858</v>
      </c>
      <c r="F171" t="s">
        <v>57</v>
      </c>
      <c r="H171" t="s">
        <v>5371</v>
      </c>
      <c r="J171">
        <v>0</v>
      </c>
    </row>
    <row r="172" spans="1:10">
      <c r="A172" t="s">
        <v>5340</v>
      </c>
      <c r="B172" t="s">
        <v>7450</v>
      </c>
      <c r="C172" t="s">
        <v>464</v>
      </c>
      <c r="D172" t="s">
        <v>463</v>
      </c>
      <c r="E172" s="121" t="s">
        <v>465</v>
      </c>
      <c r="F172" t="s">
        <v>57</v>
      </c>
      <c r="H172" t="s">
        <v>5371</v>
      </c>
      <c r="J172">
        <v>0</v>
      </c>
    </row>
    <row r="173" spans="1:10">
      <c r="A173" t="s">
        <v>5340</v>
      </c>
      <c r="B173" t="s">
        <v>7451</v>
      </c>
      <c r="C173" t="s">
        <v>467</v>
      </c>
      <c r="D173" t="s">
        <v>466</v>
      </c>
      <c r="E173" s="121">
        <v>42858</v>
      </c>
      <c r="F173" t="s">
        <v>57</v>
      </c>
      <c r="H173" t="s">
        <v>5371</v>
      </c>
      <c r="J173">
        <v>0</v>
      </c>
    </row>
    <row r="174" spans="1:10">
      <c r="A174" t="s">
        <v>5340</v>
      </c>
      <c r="B174" t="s">
        <v>7452</v>
      </c>
      <c r="C174" t="s">
        <v>469</v>
      </c>
      <c r="D174" t="s">
        <v>468</v>
      </c>
      <c r="E174" s="121">
        <v>42597</v>
      </c>
      <c r="F174" t="s">
        <v>352</v>
      </c>
      <c r="H174" t="s">
        <v>5372</v>
      </c>
      <c r="J174">
        <v>0</v>
      </c>
    </row>
    <row r="175" spans="1:10">
      <c r="A175" t="s">
        <v>5340</v>
      </c>
      <c r="B175" t="s">
        <v>7453</v>
      </c>
      <c r="C175" t="s">
        <v>471</v>
      </c>
      <c r="D175" t="s">
        <v>470</v>
      </c>
      <c r="E175" s="121">
        <v>42858</v>
      </c>
      <c r="F175" t="s">
        <v>107</v>
      </c>
      <c r="H175" t="s">
        <v>5373</v>
      </c>
      <c r="J175">
        <v>0</v>
      </c>
    </row>
    <row r="176" spans="1:10">
      <c r="A176" t="s">
        <v>5340</v>
      </c>
      <c r="B176" t="s">
        <v>7454</v>
      </c>
      <c r="C176" t="s">
        <v>473</v>
      </c>
      <c r="D176" t="s">
        <v>472</v>
      </c>
      <c r="E176" s="121">
        <v>42858</v>
      </c>
      <c r="F176" t="s">
        <v>326</v>
      </c>
      <c r="H176" t="s">
        <v>5374</v>
      </c>
      <c r="J176">
        <v>0</v>
      </c>
    </row>
    <row r="177" spans="1:10">
      <c r="A177" t="s">
        <v>5340</v>
      </c>
      <c r="B177" t="s">
        <v>7455</v>
      </c>
      <c r="C177" t="s">
        <v>475</v>
      </c>
      <c r="D177" t="s">
        <v>474</v>
      </c>
      <c r="E177" s="121">
        <v>42882</v>
      </c>
      <c r="F177" t="s">
        <v>57</v>
      </c>
      <c r="H177" t="s">
        <v>5374</v>
      </c>
      <c r="J177">
        <v>0</v>
      </c>
    </row>
    <row r="178" spans="1:10">
      <c r="A178" t="s">
        <v>5340</v>
      </c>
      <c r="B178" t="s">
        <v>7456</v>
      </c>
      <c r="C178" t="s">
        <v>477</v>
      </c>
      <c r="D178" t="s">
        <v>476</v>
      </c>
      <c r="E178" s="121">
        <v>42805</v>
      </c>
      <c r="F178" t="s">
        <v>57</v>
      </c>
      <c r="H178" t="s">
        <v>5374</v>
      </c>
      <c r="J178">
        <v>0</v>
      </c>
    </row>
    <row r="179" spans="1:10">
      <c r="A179" t="s">
        <v>5340</v>
      </c>
      <c r="B179" t="s">
        <v>7457</v>
      </c>
      <c r="C179" t="s">
        <v>479</v>
      </c>
      <c r="D179" t="s">
        <v>478</v>
      </c>
      <c r="E179" s="121">
        <v>42887</v>
      </c>
      <c r="F179" t="s">
        <v>57</v>
      </c>
      <c r="H179" t="s">
        <v>5374</v>
      </c>
      <c r="J179">
        <v>0</v>
      </c>
    </row>
    <row r="180" spans="1:10">
      <c r="A180" t="s">
        <v>5340</v>
      </c>
      <c r="B180" t="s">
        <v>7458</v>
      </c>
      <c r="C180" t="s">
        <v>481</v>
      </c>
      <c r="D180" t="s">
        <v>480</v>
      </c>
      <c r="E180" s="121">
        <v>42801</v>
      </c>
      <c r="F180" t="s">
        <v>326</v>
      </c>
      <c r="H180" t="s">
        <v>5374</v>
      </c>
      <c r="J180">
        <v>0</v>
      </c>
    </row>
    <row r="181" spans="1:10">
      <c r="A181" t="s">
        <v>5340</v>
      </c>
      <c r="B181" t="s">
        <v>7459</v>
      </c>
      <c r="C181" t="s">
        <v>483</v>
      </c>
      <c r="D181" t="s">
        <v>482</v>
      </c>
      <c r="E181" s="121">
        <v>42595</v>
      </c>
      <c r="F181" t="s">
        <v>326</v>
      </c>
      <c r="H181" t="s">
        <v>5374</v>
      </c>
      <c r="J181">
        <v>0</v>
      </c>
    </row>
    <row r="182" spans="1:10">
      <c r="A182" t="s">
        <v>5340</v>
      </c>
      <c r="B182" t="s">
        <v>7460</v>
      </c>
      <c r="C182" t="s">
        <v>485</v>
      </c>
      <c r="D182" t="s">
        <v>484</v>
      </c>
      <c r="E182" s="121">
        <v>42329</v>
      </c>
      <c r="F182" t="s">
        <v>176</v>
      </c>
      <c r="H182" t="s">
        <v>5374</v>
      </c>
      <c r="J182">
        <v>0</v>
      </c>
    </row>
    <row r="183" spans="1:10">
      <c r="A183" t="s">
        <v>5340</v>
      </c>
      <c r="B183" t="s">
        <v>7461</v>
      </c>
      <c r="C183" t="s">
        <v>487</v>
      </c>
      <c r="D183" t="s">
        <v>486</v>
      </c>
      <c r="E183" s="121" t="s">
        <v>488</v>
      </c>
      <c r="F183" t="s">
        <v>57</v>
      </c>
      <c r="H183" t="s">
        <v>5375</v>
      </c>
      <c r="J183">
        <v>0</v>
      </c>
    </row>
    <row r="184" spans="1:10">
      <c r="A184" t="s">
        <v>5340</v>
      </c>
      <c r="B184" t="s">
        <v>7462</v>
      </c>
      <c r="C184" t="s">
        <v>490</v>
      </c>
      <c r="D184" t="s">
        <v>489</v>
      </c>
      <c r="E184" s="121">
        <v>42777</v>
      </c>
      <c r="F184" t="s">
        <v>57</v>
      </c>
      <c r="H184" t="s">
        <v>5375</v>
      </c>
      <c r="J184">
        <v>0</v>
      </c>
    </row>
    <row r="185" spans="1:10">
      <c r="A185" t="s">
        <v>5340</v>
      </c>
      <c r="B185" t="s">
        <v>7463</v>
      </c>
      <c r="C185" t="s">
        <v>492</v>
      </c>
      <c r="D185" t="s">
        <v>491</v>
      </c>
      <c r="E185" s="121">
        <v>42539</v>
      </c>
      <c r="F185" t="s">
        <v>107</v>
      </c>
      <c r="H185" t="s">
        <v>5376</v>
      </c>
      <c r="J185">
        <v>0</v>
      </c>
    </row>
    <row r="186" spans="1:10">
      <c r="A186" t="s">
        <v>5340</v>
      </c>
      <c r="B186" t="s">
        <v>7464</v>
      </c>
      <c r="C186" t="s">
        <v>494</v>
      </c>
      <c r="D186" t="s">
        <v>493</v>
      </c>
      <c r="E186" s="121">
        <v>42876</v>
      </c>
      <c r="F186" t="s">
        <v>352</v>
      </c>
      <c r="H186" t="s">
        <v>5376</v>
      </c>
      <c r="J186">
        <v>0</v>
      </c>
    </row>
    <row r="187" spans="1:10">
      <c r="A187" t="s">
        <v>5340</v>
      </c>
      <c r="B187" t="s">
        <v>7465</v>
      </c>
      <c r="C187" t="s">
        <v>496</v>
      </c>
      <c r="D187" t="s">
        <v>495</v>
      </c>
      <c r="E187" s="121">
        <v>41955</v>
      </c>
      <c r="F187" t="s">
        <v>107</v>
      </c>
      <c r="H187" t="s">
        <v>5377</v>
      </c>
      <c r="J187">
        <v>0</v>
      </c>
    </row>
    <row r="188" spans="1:10">
      <c r="A188" t="s">
        <v>5340</v>
      </c>
      <c r="B188" t="s">
        <v>7466</v>
      </c>
      <c r="C188" t="s">
        <v>498</v>
      </c>
      <c r="D188" t="s">
        <v>497</v>
      </c>
      <c r="E188" s="121">
        <v>42186</v>
      </c>
      <c r="F188" t="s">
        <v>57</v>
      </c>
      <c r="H188" t="s">
        <v>5378</v>
      </c>
      <c r="J188">
        <v>0</v>
      </c>
    </row>
    <row r="189" spans="1:10">
      <c r="A189" t="s">
        <v>5340</v>
      </c>
      <c r="B189" t="s">
        <v>7467</v>
      </c>
      <c r="C189" t="s">
        <v>500</v>
      </c>
      <c r="D189" t="s">
        <v>499</v>
      </c>
      <c r="E189" s="121">
        <v>42664</v>
      </c>
      <c r="F189" t="s">
        <v>57</v>
      </c>
      <c r="H189" t="s">
        <v>5378</v>
      </c>
      <c r="J189">
        <v>0</v>
      </c>
    </row>
    <row r="190" spans="1:10">
      <c r="A190" t="s">
        <v>5340</v>
      </c>
      <c r="B190" t="s">
        <v>7468</v>
      </c>
      <c r="C190" t="s">
        <v>502</v>
      </c>
      <c r="D190" t="s">
        <v>501</v>
      </c>
      <c r="E190" s="121">
        <v>42494</v>
      </c>
      <c r="F190" t="s">
        <v>57</v>
      </c>
      <c r="H190" t="s">
        <v>5378</v>
      </c>
      <c r="J190">
        <v>0</v>
      </c>
    </row>
    <row r="191" spans="1:10">
      <c r="A191" t="s">
        <v>5340</v>
      </c>
      <c r="B191" t="s">
        <v>7469</v>
      </c>
      <c r="C191" t="s">
        <v>504</v>
      </c>
      <c r="D191" t="s">
        <v>503</v>
      </c>
      <c r="E191" s="121">
        <v>41554</v>
      </c>
      <c r="F191" t="s">
        <v>57</v>
      </c>
      <c r="H191" t="s">
        <v>5378</v>
      </c>
      <c r="J191">
        <v>0</v>
      </c>
    </row>
    <row r="192" spans="1:10">
      <c r="A192" t="s">
        <v>5340</v>
      </c>
      <c r="B192" t="s">
        <v>7470</v>
      </c>
      <c r="C192" t="s">
        <v>506</v>
      </c>
      <c r="D192" t="s">
        <v>505</v>
      </c>
      <c r="E192" s="121">
        <v>42508</v>
      </c>
      <c r="F192" t="s">
        <v>326</v>
      </c>
      <c r="H192" t="s">
        <v>5378</v>
      </c>
      <c r="J192">
        <v>0</v>
      </c>
    </row>
    <row r="193" spans="1:10">
      <c r="A193" t="s">
        <v>5340</v>
      </c>
      <c r="B193" t="s">
        <v>7471</v>
      </c>
      <c r="C193" t="s">
        <v>508</v>
      </c>
      <c r="D193" t="s">
        <v>507</v>
      </c>
      <c r="E193" s="121" t="s">
        <v>509</v>
      </c>
      <c r="F193" t="s">
        <v>107</v>
      </c>
      <c r="H193" t="s">
        <v>5379</v>
      </c>
      <c r="J193">
        <v>0</v>
      </c>
    </row>
    <row r="194" spans="1:10">
      <c r="A194" t="s">
        <v>5340</v>
      </c>
      <c r="B194" t="s">
        <v>7472</v>
      </c>
      <c r="C194" t="s">
        <v>511</v>
      </c>
      <c r="D194" t="s">
        <v>510</v>
      </c>
      <c r="E194" s="121" t="s">
        <v>512</v>
      </c>
      <c r="F194" t="s">
        <v>57</v>
      </c>
      <c r="H194" t="s">
        <v>2449</v>
      </c>
      <c r="J194">
        <v>0</v>
      </c>
    </row>
    <row r="195" spans="1:10">
      <c r="A195" t="s">
        <v>5340</v>
      </c>
      <c r="B195" t="s">
        <v>7473</v>
      </c>
      <c r="C195" t="s">
        <v>514</v>
      </c>
      <c r="D195" t="s">
        <v>513</v>
      </c>
      <c r="E195" s="121" t="s">
        <v>515</v>
      </c>
      <c r="F195" t="s">
        <v>326</v>
      </c>
      <c r="H195" t="s">
        <v>2449</v>
      </c>
      <c r="J195">
        <v>0</v>
      </c>
    </row>
    <row r="196" spans="1:10">
      <c r="A196" t="s">
        <v>5340</v>
      </c>
      <c r="B196" t="s">
        <v>7474</v>
      </c>
      <c r="C196" t="s">
        <v>517</v>
      </c>
      <c r="D196" t="s">
        <v>516</v>
      </c>
      <c r="E196" s="121" t="s">
        <v>518</v>
      </c>
      <c r="F196" t="s">
        <v>57</v>
      </c>
      <c r="H196" t="s">
        <v>5380</v>
      </c>
      <c r="J196">
        <v>0</v>
      </c>
    </row>
    <row r="197" spans="1:10">
      <c r="A197" t="s">
        <v>5340</v>
      </c>
      <c r="B197" t="s">
        <v>7475</v>
      </c>
      <c r="C197" t="s">
        <v>520</v>
      </c>
      <c r="D197" t="s">
        <v>519</v>
      </c>
      <c r="E197" s="121">
        <v>42891</v>
      </c>
      <c r="F197" t="s">
        <v>57</v>
      </c>
      <c r="H197" t="s">
        <v>5380</v>
      </c>
      <c r="J197">
        <v>0</v>
      </c>
    </row>
    <row r="198" spans="1:10">
      <c r="A198" t="s">
        <v>5340</v>
      </c>
      <c r="B198" t="s">
        <v>7476</v>
      </c>
      <c r="C198" t="s">
        <v>522</v>
      </c>
      <c r="D198" t="s">
        <v>521</v>
      </c>
      <c r="E198" s="121">
        <v>42552</v>
      </c>
      <c r="F198" t="s">
        <v>352</v>
      </c>
      <c r="H198" t="s">
        <v>5381</v>
      </c>
      <c r="J198">
        <v>0</v>
      </c>
    </row>
    <row r="199" spans="1:10">
      <c r="A199" t="s">
        <v>5340</v>
      </c>
      <c r="B199" t="s">
        <v>7477</v>
      </c>
      <c r="C199" t="s">
        <v>524</v>
      </c>
      <c r="D199" t="s">
        <v>523</v>
      </c>
      <c r="E199" s="121">
        <v>42632</v>
      </c>
      <c r="F199" t="s">
        <v>107</v>
      </c>
      <c r="H199" t="s">
        <v>5382</v>
      </c>
      <c r="J199">
        <v>0</v>
      </c>
    </row>
    <row r="200" spans="1:10">
      <c r="A200" t="s">
        <v>5340</v>
      </c>
      <c r="B200" t="s">
        <v>7478</v>
      </c>
      <c r="C200" t="s">
        <v>526</v>
      </c>
      <c r="D200" t="s">
        <v>525</v>
      </c>
      <c r="E200" s="121">
        <v>42870</v>
      </c>
      <c r="F200" t="s">
        <v>326</v>
      </c>
      <c r="H200" t="s">
        <v>5383</v>
      </c>
      <c r="J200">
        <v>0</v>
      </c>
    </row>
    <row r="201" spans="1:10">
      <c r="A201" t="s">
        <v>5340</v>
      </c>
      <c r="B201" t="s">
        <v>7479</v>
      </c>
      <c r="C201" t="s">
        <v>528</v>
      </c>
      <c r="D201" t="s">
        <v>527</v>
      </c>
      <c r="E201" s="121">
        <v>42787</v>
      </c>
      <c r="F201" t="s">
        <v>57</v>
      </c>
      <c r="H201" t="s">
        <v>5383</v>
      </c>
      <c r="J201">
        <v>0</v>
      </c>
    </row>
    <row r="202" spans="1:10">
      <c r="A202" t="s">
        <v>5340</v>
      </c>
      <c r="B202" t="s">
        <v>7480</v>
      </c>
      <c r="C202" t="s">
        <v>530</v>
      </c>
      <c r="D202" t="s">
        <v>529</v>
      </c>
      <c r="E202" s="121">
        <v>42310</v>
      </c>
      <c r="F202" t="s">
        <v>326</v>
      </c>
      <c r="H202" t="s">
        <v>5383</v>
      </c>
      <c r="J202">
        <v>0</v>
      </c>
    </row>
    <row r="203" spans="1:10">
      <c r="A203" t="s">
        <v>5340</v>
      </c>
      <c r="B203" t="s">
        <v>7481</v>
      </c>
      <c r="C203" t="s">
        <v>532</v>
      </c>
      <c r="D203" t="s">
        <v>531</v>
      </c>
      <c r="E203" s="121">
        <v>42572</v>
      </c>
      <c r="F203" t="s">
        <v>57</v>
      </c>
      <c r="H203" t="s">
        <v>5384</v>
      </c>
      <c r="J203">
        <v>0</v>
      </c>
    </row>
    <row r="204" spans="1:10">
      <c r="A204" t="s">
        <v>5340</v>
      </c>
      <c r="B204" t="s">
        <v>7482</v>
      </c>
      <c r="C204" t="s">
        <v>534</v>
      </c>
      <c r="D204" t="s">
        <v>533</v>
      </c>
      <c r="E204" s="121">
        <v>42493</v>
      </c>
      <c r="F204" t="s">
        <v>326</v>
      </c>
      <c r="H204" t="s">
        <v>5384</v>
      </c>
      <c r="J204">
        <v>0</v>
      </c>
    </row>
    <row r="205" spans="1:10">
      <c r="A205" t="s">
        <v>5340</v>
      </c>
      <c r="B205" t="s">
        <v>7483</v>
      </c>
      <c r="C205" t="s">
        <v>536</v>
      </c>
      <c r="D205" t="s">
        <v>535</v>
      </c>
      <c r="E205" s="121">
        <v>41845</v>
      </c>
      <c r="F205" t="s">
        <v>107</v>
      </c>
      <c r="H205" t="s">
        <v>5385</v>
      </c>
      <c r="J205">
        <v>0</v>
      </c>
    </row>
    <row r="206" spans="1:10">
      <c r="A206" t="s">
        <v>5340</v>
      </c>
      <c r="B206" t="s">
        <v>7484</v>
      </c>
      <c r="C206" t="s">
        <v>538</v>
      </c>
      <c r="D206" t="s">
        <v>537</v>
      </c>
      <c r="E206" s="121">
        <v>42896</v>
      </c>
      <c r="F206" t="s">
        <v>57</v>
      </c>
      <c r="H206" t="s">
        <v>5386</v>
      </c>
      <c r="J206">
        <v>0</v>
      </c>
    </row>
    <row r="207" spans="1:10">
      <c r="A207" t="s">
        <v>5340</v>
      </c>
      <c r="B207" t="s">
        <v>7485</v>
      </c>
      <c r="C207" t="s">
        <v>540</v>
      </c>
      <c r="D207" t="s">
        <v>539</v>
      </c>
      <c r="E207" s="121">
        <v>42552</v>
      </c>
      <c r="F207" t="s">
        <v>194</v>
      </c>
      <c r="H207" t="s">
        <v>5386</v>
      </c>
      <c r="J207">
        <v>0</v>
      </c>
    </row>
    <row r="208" spans="1:10">
      <c r="A208" t="s">
        <v>5340</v>
      </c>
      <c r="B208" t="s">
        <v>7486</v>
      </c>
      <c r="C208" t="s">
        <v>542</v>
      </c>
      <c r="D208" t="s">
        <v>541</v>
      </c>
      <c r="E208" s="121">
        <v>42802</v>
      </c>
      <c r="F208" t="s">
        <v>326</v>
      </c>
      <c r="H208" t="s">
        <v>5386</v>
      </c>
      <c r="J208">
        <v>0</v>
      </c>
    </row>
    <row r="209" spans="1:10">
      <c r="A209" t="s">
        <v>5340</v>
      </c>
      <c r="B209" t="s">
        <v>7487</v>
      </c>
      <c r="C209" t="s">
        <v>544</v>
      </c>
      <c r="D209" t="s">
        <v>543</v>
      </c>
      <c r="E209" s="121">
        <v>42653</v>
      </c>
      <c r="F209" t="s">
        <v>57</v>
      </c>
      <c r="H209" t="s">
        <v>5387</v>
      </c>
      <c r="J209">
        <v>0</v>
      </c>
    </row>
    <row r="210" spans="1:10">
      <c r="A210" t="s">
        <v>5340</v>
      </c>
      <c r="B210" t="s">
        <v>7488</v>
      </c>
      <c r="C210" t="s">
        <v>546</v>
      </c>
      <c r="D210" t="s">
        <v>545</v>
      </c>
      <c r="E210" s="121">
        <v>42653</v>
      </c>
      <c r="F210" t="s">
        <v>57</v>
      </c>
      <c r="H210" t="s">
        <v>5387</v>
      </c>
      <c r="J210">
        <v>0</v>
      </c>
    </row>
    <row r="211" spans="1:10">
      <c r="A211" t="s">
        <v>5340</v>
      </c>
      <c r="B211" t="s">
        <v>7489</v>
      </c>
      <c r="C211" t="s">
        <v>548</v>
      </c>
      <c r="D211" t="s">
        <v>547</v>
      </c>
      <c r="E211" s="121">
        <v>42887</v>
      </c>
      <c r="F211" t="s">
        <v>57</v>
      </c>
      <c r="H211" t="s">
        <v>5388</v>
      </c>
      <c r="J211">
        <v>0</v>
      </c>
    </row>
    <row r="212" spans="1:10">
      <c r="A212" t="s">
        <v>5340</v>
      </c>
      <c r="B212" t="s">
        <v>7490</v>
      </c>
      <c r="C212" t="s">
        <v>550</v>
      </c>
      <c r="D212" t="s">
        <v>549</v>
      </c>
      <c r="E212" s="121">
        <v>42887</v>
      </c>
      <c r="F212" t="s">
        <v>57</v>
      </c>
      <c r="H212" t="s">
        <v>5388</v>
      </c>
      <c r="J212">
        <v>0</v>
      </c>
    </row>
    <row r="213" spans="1:10">
      <c r="A213" t="s">
        <v>5340</v>
      </c>
      <c r="B213" t="s">
        <v>7491</v>
      </c>
      <c r="C213" t="s">
        <v>552</v>
      </c>
      <c r="D213" t="s">
        <v>551</v>
      </c>
      <c r="E213" s="121">
        <v>42569</v>
      </c>
      <c r="F213" t="s">
        <v>326</v>
      </c>
      <c r="H213" t="s">
        <v>5388</v>
      </c>
      <c r="J213">
        <v>0</v>
      </c>
    </row>
    <row r="214" spans="1:10">
      <c r="A214" t="s">
        <v>5389</v>
      </c>
      <c r="B214" t="s">
        <v>7492</v>
      </c>
      <c r="C214" t="s">
        <v>554</v>
      </c>
      <c r="D214" t="s">
        <v>553</v>
      </c>
      <c r="E214" s="121">
        <v>42887</v>
      </c>
      <c r="F214" t="s">
        <v>107</v>
      </c>
      <c r="H214" t="s">
        <v>5390</v>
      </c>
      <c r="J214">
        <v>0</v>
      </c>
    </row>
    <row r="215" spans="1:10">
      <c r="A215" t="s">
        <v>5389</v>
      </c>
      <c r="B215" t="s">
        <v>7493</v>
      </c>
      <c r="C215" t="s">
        <v>556</v>
      </c>
      <c r="D215" t="s">
        <v>555</v>
      </c>
      <c r="E215" s="121" t="s">
        <v>557</v>
      </c>
      <c r="F215" t="s">
        <v>558</v>
      </c>
      <c r="H215" t="s">
        <v>5391</v>
      </c>
      <c r="J215">
        <v>0</v>
      </c>
    </row>
    <row r="216" spans="1:10">
      <c r="A216" t="s">
        <v>5389</v>
      </c>
      <c r="B216" t="s">
        <v>7494</v>
      </c>
      <c r="C216" t="s">
        <v>560</v>
      </c>
      <c r="D216" t="s">
        <v>559</v>
      </c>
      <c r="E216" s="121">
        <v>42815</v>
      </c>
      <c r="F216" t="s">
        <v>326</v>
      </c>
      <c r="H216" t="s">
        <v>5392</v>
      </c>
      <c r="J216">
        <v>1</v>
      </c>
    </row>
    <row r="217" spans="1:10">
      <c r="A217" t="s">
        <v>5389</v>
      </c>
      <c r="B217" t="s">
        <v>7495</v>
      </c>
      <c r="C217" t="s">
        <v>562</v>
      </c>
      <c r="D217" t="s">
        <v>561</v>
      </c>
      <c r="E217" s="121">
        <v>42887</v>
      </c>
      <c r="F217" t="s">
        <v>57</v>
      </c>
      <c r="H217" t="s">
        <v>5392</v>
      </c>
      <c r="J217">
        <v>0</v>
      </c>
    </row>
    <row r="218" spans="1:10">
      <c r="A218" t="s">
        <v>5389</v>
      </c>
      <c r="B218" t="s">
        <v>7496</v>
      </c>
      <c r="C218" t="s">
        <v>564</v>
      </c>
      <c r="D218" t="s">
        <v>563</v>
      </c>
      <c r="E218" s="121">
        <v>42887</v>
      </c>
      <c r="F218" t="s">
        <v>57</v>
      </c>
      <c r="H218" t="s">
        <v>5392</v>
      </c>
      <c r="J218">
        <v>0</v>
      </c>
    </row>
    <row r="219" spans="1:10">
      <c r="A219" t="s">
        <v>5389</v>
      </c>
      <c r="B219" t="s">
        <v>7497</v>
      </c>
      <c r="C219" t="s">
        <v>566</v>
      </c>
      <c r="D219" t="s">
        <v>565</v>
      </c>
      <c r="E219" s="121">
        <v>42371</v>
      </c>
      <c r="F219" t="s">
        <v>57</v>
      </c>
      <c r="H219" t="s">
        <v>5393</v>
      </c>
      <c r="J219">
        <v>0</v>
      </c>
    </row>
    <row r="220" spans="1:10">
      <c r="A220" t="s">
        <v>5389</v>
      </c>
      <c r="B220" t="s">
        <v>7498</v>
      </c>
      <c r="C220" t="s">
        <v>568</v>
      </c>
      <c r="D220" t="s">
        <v>567</v>
      </c>
      <c r="E220" s="121">
        <v>42248</v>
      </c>
      <c r="F220" t="s">
        <v>57</v>
      </c>
      <c r="H220" t="s">
        <v>5394</v>
      </c>
      <c r="J220">
        <v>0</v>
      </c>
    </row>
    <row r="221" spans="1:10">
      <c r="A221" t="s">
        <v>5389</v>
      </c>
      <c r="B221" t="s">
        <v>7499</v>
      </c>
      <c r="C221" t="s">
        <v>570</v>
      </c>
      <c r="D221" t="s">
        <v>569</v>
      </c>
      <c r="E221" s="121">
        <v>42887</v>
      </c>
      <c r="F221" t="s">
        <v>326</v>
      </c>
      <c r="H221" t="s">
        <v>5394</v>
      </c>
      <c r="J221">
        <v>0</v>
      </c>
    </row>
    <row r="222" spans="1:10">
      <c r="A222" t="s">
        <v>5389</v>
      </c>
      <c r="B222" t="s">
        <v>7500</v>
      </c>
      <c r="C222" t="s">
        <v>572</v>
      </c>
      <c r="D222" t="s">
        <v>571</v>
      </c>
      <c r="E222" s="121">
        <v>42310</v>
      </c>
      <c r="F222" t="s">
        <v>107</v>
      </c>
      <c r="H222" t="s">
        <v>5390</v>
      </c>
      <c r="J222">
        <v>0</v>
      </c>
    </row>
    <row r="223" spans="1:10">
      <c r="A223" t="s">
        <v>5389</v>
      </c>
      <c r="B223" t="s">
        <v>7501</v>
      </c>
      <c r="C223" t="s">
        <v>574</v>
      </c>
      <c r="D223" t="s">
        <v>573</v>
      </c>
      <c r="E223" s="121">
        <v>41041</v>
      </c>
      <c r="F223" t="s">
        <v>558</v>
      </c>
      <c r="H223" t="s">
        <v>5395</v>
      </c>
      <c r="J223">
        <v>0</v>
      </c>
    </row>
    <row r="224" spans="1:10">
      <c r="A224" t="s">
        <v>5389</v>
      </c>
      <c r="B224" t="s">
        <v>7502</v>
      </c>
      <c r="C224" t="s">
        <v>576</v>
      </c>
      <c r="D224" t="s">
        <v>575</v>
      </c>
      <c r="E224" s="121">
        <v>42887</v>
      </c>
      <c r="F224" t="s">
        <v>194</v>
      </c>
      <c r="H224" t="s">
        <v>5395</v>
      </c>
      <c r="J224">
        <v>0</v>
      </c>
    </row>
    <row r="225" spans="1:10">
      <c r="A225" t="s">
        <v>5389</v>
      </c>
      <c r="B225" t="s">
        <v>7503</v>
      </c>
      <c r="C225" t="s">
        <v>578</v>
      </c>
      <c r="D225" t="s">
        <v>577</v>
      </c>
      <c r="E225" s="121">
        <v>42552</v>
      </c>
      <c r="F225" t="s">
        <v>57</v>
      </c>
      <c r="H225" t="s">
        <v>5395</v>
      </c>
      <c r="J225">
        <v>0</v>
      </c>
    </row>
    <row r="226" spans="1:10">
      <c r="A226" t="s">
        <v>5389</v>
      </c>
      <c r="B226" t="s">
        <v>7504</v>
      </c>
      <c r="C226" t="s">
        <v>580</v>
      </c>
      <c r="D226" t="s">
        <v>579</v>
      </c>
      <c r="E226" s="121">
        <v>42609</v>
      </c>
      <c r="F226" t="s">
        <v>326</v>
      </c>
      <c r="H226" t="s">
        <v>5395</v>
      </c>
      <c r="J226">
        <v>0</v>
      </c>
    </row>
    <row r="227" spans="1:10">
      <c r="A227" t="s">
        <v>5389</v>
      </c>
      <c r="B227" t="s">
        <v>7505</v>
      </c>
      <c r="C227" t="s">
        <v>582</v>
      </c>
      <c r="D227" t="s">
        <v>581</v>
      </c>
      <c r="E227" s="121" t="s">
        <v>583</v>
      </c>
      <c r="F227" t="s">
        <v>57</v>
      </c>
      <c r="H227" t="s">
        <v>5396</v>
      </c>
      <c r="J227">
        <v>0</v>
      </c>
    </row>
    <row r="228" spans="1:10">
      <c r="A228" t="s">
        <v>5389</v>
      </c>
      <c r="B228" t="s">
        <v>7506</v>
      </c>
      <c r="C228" t="s">
        <v>585</v>
      </c>
      <c r="D228" t="s">
        <v>584</v>
      </c>
      <c r="E228" s="121">
        <v>42858</v>
      </c>
      <c r="F228" t="s">
        <v>57</v>
      </c>
      <c r="H228" t="s">
        <v>5396</v>
      </c>
      <c r="J228">
        <v>0</v>
      </c>
    </row>
    <row r="229" spans="1:10">
      <c r="A229" t="s">
        <v>5389</v>
      </c>
      <c r="B229" t="s">
        <v>7507</v>
      </c>
      <c r="C229" t="s">
        <v>587</v>
      </c>
      <c r="D229" t="s">
        <v>586</v>
      </c>
      <c r="E229" s="121">
        <v>42826</v>
      </c>
      <c r="F229" t="s">
        <v>107</v>
      </c>
      <c r="H229" t="s">
        <v>5397</v>
      </c>
      <c r="J229">
        <v>0</v>
      </c>
    </row>
    <row r="230" spans="1:10">
      <c r="A230" t="s">
        <v>5389</v>
      </c>
      <c r="B230" t="s">
        <v>7508</v>
      </c>
      <c r="C230" t="s">
        <v>589</v>
      </c>
      <c r="D230" t="s">
        <v>588</v>
      </c>
      <c r="E230" s="121">
        <v>42583</v>
      </c>
      <c r="F230" t="s">
        <v>57</v>
      </c>
      <c r="H230" t="s">
        <v>5398</v>
      </c>
      <c r="J230">
        <v>0</v>
      </c>
    </row>
    <row r="231" spans="1:10">
      <c r="A231" t="s">
        <v>5389</v>
      </c>
      <c r="B231" t="s">
        <v>7509</v>
      </c>
      <c r="C231" t="s">
        <v>591</v>
      </c>
      <c r="D231" t="s">
        <v>590</v>
      </c>
      <c r="E231" s="121">
        <v>42865</v>
      </c>
      <c r="F231" t="s">
        <v>57</v>
      </c>
      <c r="H231" t="s">
        <v>5398</v>
      </c>
      <c r="J231">
        <v>0</v>
      </c>
    </row>
    <row r="232" spans="1:10">
      <c r="A232" t="s">
        <v>5389</v>
      </c>
      <c r="B232" t="s">
        <v>7510</v>
      </c>
      <c r="C232" t="s">
        <v>593</v>
      </c>
      <c r="D232" t="s">
        <v>592</v>
      </c>
      <c r="E232" s="121">
        <v>42210</v>
      </c>
      <c r="F232" t="s">
        <v>57</v>
      </c>
      <c r="H232" t="s">
        <v>5398</v>
      </c>
      <c r="J232">
        <v>0</v>
      </c>
    </row>
    <row r="233" spans="1:10">
      <c r="A233" t="s">
        <v>5389</v>
      </c>
      <c r="B233" t="s">
        <v>7511</v>
      </c>
      <c r="C233" t="s">
        <v>595</v>
      </c>
      <c r="D233" t="s">
        <v>594</v>
      </c>
      <c r="E233" s="121">
        <v>42887</v>
      </c>
      <c r="F233" t="s">
        <v>326</v>
      </c>
      <c r="H233" t="s">
        <v>5398</v>
      </c>
      <c r="J233">
        <v>0</v>
      </c>
    </row>
    <row r="234" spans="1:10">
      <c r="A234" t="s">
        <v>5389</v>
      </c>
      <c r="B234" t="s">
        <v>7512</v>
      </c>
      <c r="C234" t="s">
        <v>597</v>
      </c>
      <c r="D234" t="s">
        <v>596</v>
      </c>
      <c r="E234" s="121" t="s">
        <v>598</v>
      </c>
      <c r="F234" t="s">
        <v>57</v>
      </c>
      <c r="H234" t="s">
        <v>5399</v>
      </c>
      <c r="J234">
        <v>0</v>
      </c>
    </row>
    <row r="235" spans="1:10">
      <c r="A235" t="s">
        <v>5389</v>
      </c>
      <c r="B235" t="s">
        <v>7513</v>
      </c>
      <c r="C235" t="s">
        <v>600</v>
      </c>
      <c r="D235" t="s">
        <v>599</v>
      </c>
      <c r="E235" s="121">
        <v>42552</v>
      </c>
      <c r="F235" t="s">
        <v>326</v>
      </c>
      <c r="H235" t="s">
        <v>5399</v>
      </c>
      <c r="J235">
        <v>0</v>
      </c>
    </row>
    <row r="236" spans="1:10">
      <c r="A236" t="s">
        <v>5389</v>
      </c>
      <c r="B236" t="s">
        <v>7514</v>
      </c>
      <c r="C236" t="s">
        <v>602</v>
      </c>
      <c r="D236" t="s">
        <v>601</v>
      </c>
      <c r="E236" s="121">
        <v>42217</v>
      </c>
      <c r="F236" t="s">
        <v>107</v>
      </c>
      <c r="H236" t="s">
        <v>5400</v>
      </c>
      <c r="J236">
        <v>0</v>
      </c>
    </row>
    <row r="237" spans="1:10">
      <c r="A237" t="s">
        <v>5389</v>
      </c>
      <c r="B237" t="s">
        <v>7515</v>
      </c>
      <c r="C237" t="s">
        <v>604</v>
      </c>
      <c r="D237" t="s">
        <v>603</v>
      </c>
      <c r="E237" s="121">
        <v>42583</v>
      </c>
      <c r="F237" t="s">
        <v>57</v>
      </c>
      <c r="H237" t="s">
        <v>5400</v>
      </c>
      <c r="J237">
        <v>0</v>
      </c>
    </row>
    <row r="238" spans="1:10">
      <c r="A238" t="s">
        <v>5389</v>
      </c>
      <c r="B238" t="s">
        <v>7516</v>
      </c>
      <c r="C238" t="s">
        <v>606</v>
      </c>
      <c r="D238" t="s">
        <v>605</v>
      </c>
      <c r="E238" s="121" t="s">
        <v>607</v>
      </c>
      <c r="F238" t="s">
        <v>57</v>
      </c>
      <c r="H238" t="s">
        <v>5400</v>
      </c>
      <c r="J238">
        <v>0</v>
      </c>
    </row>
    <row r="239" spans="1:10">
      <c r="A239" t="s">
        <v>5389</v>
      </c>
      <c r="B239" t="s">
        <v>7517</v>
      </c>
      <c r="C239" t="s">
        <v>609</v>
      </c>
      <c r="D239" t="s">
        <v>608</v>
      </c>
      <c r="E239" s="121">
        <v>42858</v>
      </c>
      <c r="F239" t="s">
        <v>57</v>
      </c>
      <c r="H239" t="s">
        <v>5400</v>
      </c>
      <c r="J239">
        <v>0</v>
      </c>
    </row>
    <row r="240" spans="1:10">
      <c r="A240" t="s">
        <v>5389</v>
      </c>
      <c r="B240" t="s">
        <v>7518</v>
      </c>
      <c r="C240" t="s">
        <v>611</v>
      </c>
      <c r="D240" t="s">
        <v>610</v>
      </c>
      <c r="E240" s="121">
        <v>42798</v>
      </c>
      <c r="F240" t="s">
        <v>326</v>
      </c>
      <c r="H240" t="s">
        <v>5400</v>
      </c>
      <c r="J240">
        <v>0</v>
      </c>
    </row>
    <row r="241" spans="1:10">
      <c r="A241" t="s">
        <v>5389</v>
      </c>
      <c r="B241" t="s">
        <v>7519</v>
      </c>
      <c r="C241" t="s">
        <v>613</v>
      </c>
      <c r="D241" t="s">
        <v>612</v>
      </c>
      <c r="E241" s="121">
        <v>42321</v>
      </c>
      <c r="F241" t="s">
        <v>326</v>
      </c>
      <c r="H241" t="s">
        <v>5400</v>
      </c>
      <c r="J241">
        <v>0</v>
      </c>
    </row>
    <row r="242" spans="1:10">
      <c r="A242" t="s">
        <v>5389</v>
      </c>
      <c r="B242" t="s">
        <v>7520</v>
      </c>
      <c r="C242" t="s">
        <v>615</v>
      </c>
      <c r="D242" t="s">
        <v>614</v>
      </c>
      <c r="E242" s="121" t="s">
        <v>488</v>
      </c>
      <c r="F242" t="s">
        <v>352</v>
      </c>
      <c r="H242" t="s">
        <v>5401</v>
      </c>
      <c r="J242">
        <v>0</v>
      </c>
    </row>
    <row r="243" spans="1:10">
      <c r="A243" t="s">
        <v>5389</v>
      </c>
      <c r="B243" t="s">
        <v>7521</v>
      </c>
      <c r="C243" t="s">
        <v>617</v>
      </c>
      <c r="D243" t="s">
        <v>616</v>
      </c>
      <c r="E243" s="121">
        <v>42186</v>
      </c>
      <c r="F243" t="s">
        <v>107</v>
      </c>
      <c r="H243" t="s">
        <v>5402</v>
      </c>
      <c r="J243">
        <v>0</v>
      </c>
    </row>
    <row r="244" spans="1:10">
      <c r="A244" t="s">
        <v>5389</v>
      </c>
      <c r="B244" t="s">
        <v>7522</v>
      </c>
      <c r="C244" t="s">
        <v>619</v>
      </c>
      <c r="D244" t="s">
        <v>618</v>
      </c>
      <c r="E244" s="121" t="s">
        <v>620</v>
      </c>
      <c r="F244" t="s">
        <v>57</v>
      </c>
      <c r="H244" t="s">
        <v>5403</v>
      </c>
      <c r="J244">
        <v>0</v>
      </c>
    </row>
    <row r="245" spans="1:10">
      <c r="A245" t="s">
        <v>5389</v>
      </c>
      <c r="B245" t="s">
        <v>7523</v>
      </c>
      <c r="C245" t="s">
        <v>622</v>
      </c>
      <c r="D245" t="s">
        <v>621</v>
      </c>
      <c r="E245" s="121">
        <v>42892</v>
      </c>
      <c r="F245" t="s">
        <v>57</v>
      </c>
      <c r="H245" t="s">
        <v>5403</v>
      </c>
      <c r="J245">
        <v>0</v>
      </c>
    </row>
    <row r="246" spans="1:10">
      <c r="A246" t="s">
        <v>5389</v>
      </c>
      <c r="B246" t="s">
        <v>7524</v>
      </c>
      <c r="C246" t="s">
        <v>624</v>
      </c>
      <c r="D246" t="s">
        <v>623</v>
      </c>
      <c r="E246" s="121">
        <v>42876</v>
      </c>
      <c r="F246" t="s">
        <v>57</v>
      </c>
      <c r="H246" t="s">
        <v>5403</v>
      </c>
      <c r="J246">
        <v>0</v>
      </c>
    </row>
    <row r="247" spans="1:10">
      <c r="A247" t="s">
        <v>5389</v>
      </c>
      <c r="B247" t="s">
        <v>7525</v>
      </c>
      <c r="C247" t="s">
        <v>626</v>
      </c>
      <c r="D247" t="s">
        <v>625</v>
      </c>
      <c r="E247" s="121">
        <v>42876</v>
      </c>
      <c r="F247" t="s">
        <v>326</v>
      </c>
      <c r="H247" t="s">
        <v>5403</v>
      </c>
      <c r="J247">
        <v>0</v>
      </c>
    </row>
    <row r="248" spans="1:10">
      <c r="A248" t="s">
        <v>5389</v>
      </c>
      <c r="B248" t="s">
        <v>7526</v>
      </c>
      <c r="C248" t="s">
        <v>628</v>
      </c>
      <c r="D248" t="s">
        <v>627</v>
      </c>
      <c r="E248" s="121">
        <v>42815</v>
      </c>
      <c r="F248" t="s">
        <v>352</v>
      </c>
      <c r="H248" t="s">
        <v>5404</v>
      </c>
      <c r="J248">
        <v>0</v>
      </c>
    </row>
    <row r="249" spans="1:10">
      <c r="A249" t="s">
        <v>5389</v>
      </c>
      <c r="B249" t="s">
        <v>7527</v>
      </c>
      <c r="C249" t="s">
        <v>630</v>
      </c>
      <c r="D249" t="s">
        <v>629</v>
      </c>
      <c r="E249" s="121">
        <v>42576</v>
      </c>
      <c r="F249" t="s">
        <v>57</v>
      </c>
      <c r="H249" t="s">
        <v>5405</v>
      </c>
      <c r="J249">
        <v>0</v>
      </c>
    </row>
    <row r="250" spans="1:10">
      <c r="A250" t="s">
        <v>5389</v>
      </c>
      <c r="B250" t="s">
        <v>7528</v>
      </c>
      <c r="C250" t="s">
        <v>632</v>
      </c>
      <c r="D250" t="s">
        <v>631</v>
      </c>
      <c r="E250" s="121">
        <v>42634</v>
      </c>
      <c r="F250" t="s">
        <v>57</v>
      </c>
      <c r="H250" t="s">
        <v>5405</v>
      </c>
      <c r="J250">
        <v>0</v>
      </c>
    </row>
    <row r="251" spans="1:10">
      <c r="A251" t="s">
        <v>5389</v>
      </c>
      <c r="B251" t="s">
        <v>7529</v>
      </c>
      <c r="C251" t="s">
        <v>634</v>
      </c>
      <c r="D251" t="s">
        <v>633</v>
      </c>
      <c r="E251" s="121">
        <v>42552</v>
      </c>
      <c r="F251" t="s">
        <v>107</v>
      </c>
      <c r="H251" t="s">
        <v>5406</v>
      </c>
      <c r="J251">
        <v>0</v>
      </c>
    </row>
    <row r="252" spans="1:10">
      <c r="A252" t="s">
        <v>5389</v>
      </c>
      <c r="B252" t="s">
        <v>7530</v>
      </c>
      <c r="C252" t="s">
        <v>636</v>
      </c>
      <c r="D252" t="s">
        <v>635</v>
      </c>
      <c r="E252" s="121">
        <v>42390</v>
      </c>
      <c r="F252" t="s">
        <v>57</v>
      </c>
      <c r="H252" t="s">
        <v>5407</v>
      </c>
      <c r="J252">
        <v>0</v>
      </c>
    </row>
    <row r="253" spans="1:10">
      <c r="A253" t="s">
        <v>5389</v>
      </c>
      <c r="B253" t="s">
        <v>7531</v>
      </c>
      <c r="C253" t="s">
        <v>638</v>
      </c>
      <c r="D253" t="s">
        <v>637</v>
      </c>
      <c r="E253" s="121">
        <v>42858</v>
      </c>
      <c r="F253" t="s">
        <v>57</v>
      </c>
      <c r="H253" t="s">
        <v>5407</v>
      </c>
      <c r="J253">
        <v>0</v>
      </c>
    </row>
    <row r="254" spans="1:10">
      <c r="A254" t="s">
        <v>5389</v>
      </c>
      <c r="B254" t="s">
        <v>7532</v>
      </c>
      <c r="C254" t="s">
        <v>640</v>
      </c>
      <c r="D254" t="s">
        <v>639</v>
      </c>
      <c r="E254" s="121">
        <v>42349</v>
      </c>
      <c r="F254" t="s">
        <v>57</v>
      </c>
      <c r="H254" t="s">
        <v>5407</v>
      </c>
      <c r="J254">
        <v>0</v>
      </c>
    </row>
    <row r="255" spans="1:10">
      <c r="A255" t="s">
        <v>5389</v>
      </c>
      <c r="B255" t="s">
        <v>7533</v>
      </c>
      <c r="C255" t="s">
        <v>642</v>
      </c>
      <c r="D255" t="s">
        <v>641</v>
      </c>
      <c r="E255" s="121">
        <v>42380</v>
      </c>
      <c r="F255" t="s">
        <v>326</v>
      </c>
      <c r="H255" t="s">
        <v>5407</v>
      </c>
      <c r="J255">
        <v>0</v>
      </c>
    </row>
    <row r="256" spans="1:10">
      <c r="A256" t="s">
        <v>5389</v>
      </c>
      <c r="B256" t="s">
        <v>7534</v>
      </c>
      <c r="C256" t="s">
        <v>644</v>
      </c>
      <c r="D256" t="s">
        <v>643</v>
      </c>
      <c r="E256" s="121">
        <v>42815</v>
      </c>
      <c r="F256" t="s">
        <v>57</v>
      </c>
      <c r="H256" t="s">
        <v>5408</v>
      </c>
      <c r="J256">
        <v>0</v>
      </c>
    </row>
    <row r="257" spans="1:10">
      <c r="A257" t="s">
        <v>5389</v>
      </c>
      <c r="B257" t="s">
        <v>7535</v>
      </c>
      <c r="C257" t="s">
        <v>646</v>
      </c>
      <c r="D257" t="s">
        <v>645</v>
      </c>
      <c r="E257" s="121" t="s">
        <v>647</v>
      </c>
      <c r="F257" t="s">
        <v>326</v>
      </c>
      <c r="H257" t="s">
        <v>5408</v>
      </c>
      <c r="J257">
        <v>0</v>
      </c>
    </row>
    <row r="258" spans="1:10">
      <c r="A258" t="s">
        <v>5389</v>
      </c>
      <c r="B258" t="s">
        <v>7536</v>
      </c>
      <c r="C258" t="s">
        <v>649</v>
      </c>
      <c r="D258" t="s">
        <v>648</v>
      </c>
      <c r="E258" s="121" t="s">
        <v>650</v>
      </c>
      <c r="F258" t="s">
        <v>107</v>
      </c>
      <c r="H258" t="s">
        <v>5409</v>
      </c>
      <c r="J258">
        <v>0</v>
      </c>
    </row>
    <row r="259" spans="1:10">
      <c r="A259" t="s">
        <v>5389</v>
      </c>
      <c r="B259" t="s">
        <v>7537</v>
      </c>
      <c r="C259" t="s">
        <v>652</v>
      </c>
      <c r="D259" t="s">
        <v>651</v>
      </c>
      <c r="E259" s="121" t="s">
        <v>653</v>
      </c>
      <c r="F259" t="s">
        <v>654</v>
      </c>
      <c r="H259" t="s">
        <v>5410</v>
      </c>
      <c r="J259">
        <v>0</v>
      </c>
    </row>
    <row r="260" spans="1:10">
      <c r="A260" t="s">
        <v>5389</v>
      </c>
      <c r="B260" t="s">
        <v>7538</v>
      </c>
      <c r="C260" t="s">
        <v>656</v>
      </c>
      <c r="D260" t="s">
        <v>655</v>
      </c>
      <c r="E260" s="121">
        <v>42826</v>
      </c>
      <c r="F260" t="s">
        <v>57</v>
      </c>
      <c r="H260" t="s">
        <v>5411</v>
      </c>
      <c r="J260">
        <v>0</v>
      </c>
    </row>
    <row r="261" spans="1:10">
      <c r="A261" t="s">
        <v>5389</v>
      </c>
      <c r="B261" t="s">
        <v>7539</v>
      </c>
      <c r="C261" t="s">
        <v>658</v>
      </c>
      <c r="D261" t="s">
        <v>657</v>
      </c>
      <c r="E261" s="121">
        <v>41548</v>
      </c>
      <c r="F261" t="s">
        <v>558</v>
      </c>
      <c r="H261" t="s">
        <v>5411</v>
      </c>
      <c r="J261">
        <v>0</v>
      </c>
    </row>
    <row r="262" spans="1:10">
      <c r="A262" t="s">
        <v>5389</v>
      </c>
      <c r="B262" t="s">
        <v>7540</v>
      </c>
      <c r="C262" t="s">
        <v>660</v>
      </c>
      <c r="D262" t="s">
        <v>659</v>
      </c>
      <c r="E262" s="121">
        <v>42826</v>
      </c>
      <c r="F262" t="s">
        <v>326</v>
      </c>
      <c r="H262" t="s">
        <v>5411</v>
      </c>
      <c r="J262">
        <v>0</v>
      </c>
    </row>
    <row r="263" spans="1:10">
      <c r="A263" t="s">
        <v>5389</v>
      </c>
      <c r="B263" t="s">
        <v>7541</v>
      </c>
      <c r="C263" t="s">
        <v>662</v>
      </c>
      <c r="D263" t="s">
        <v>661</v>
      </c>
      <c r="E263" s="121">
        <v>42339</v>
      </c>
      <c r="F263" t="s">
        <v>57</v>
      </c>
      <c r="H263" t="s">
        <v>5412</v>
      </c>
      <c r="J263">
        <v>0</v>
      </c>
    </row>
    <row r="264" spans="1:10">
      <c r="A264" t="s">
        <v>5389</v>
      </c>
      <c r="B264" t="s">
        <v>7542</v>
      </c>
      <c r="C264" t="s">
        <v>664</v>
      </c>
      <c r="D264" t="s">
        <v>663</v>
      </c>
      <c r="E264" s="121">
        <v>42248</v>
      </c>
      <c r="F264" t="s">
        <v>57</v>
      </c>
      <c r="H264" t="s">
        <v>5412</v>
      </c>
      <c r="J264">
        <v>0</v>
      </c>
    </row>
    <row r="265" spans="1:10">
      <c r="A265" t="s">
        <v>5389</v>
      </c>
      <c r="B265" t="s">
        <v>7543</v>
      </c>
      <c r="C265" t="s">
        <v>666</v>
      </c>
      <c r="D265" t="s">
        <v>665</v>
      </c>
      <c r="E265" s="121">
        <v>42846</v>
      </c>
      <c r="F265" t="s">
        <v>326</v>
      </c>
      <c r="H265" t="s">
        <v>5412</v>
      </c>
      <c r="J265">
        <v>0</v>
      </c>
    </row>
    <row r="266" spans="1:10">
      <c r="A266" t="s">
        <v>5389</v>
      </c>
      <c r="B266" t="s">
        <v>7544</v>
      </c>
      <c r="C266" t="s">
        <v>668</v>
      </c>
      <c r="D266" t="s">
        <v>667</v>
      </c>
      <c r="E266" s="121">
        <v>42870</v>
      </c>
      <c r="F266" t="s">
        <v>203</v>
      </c>
      <c r="H266" t="s">
        <v>5413</v>
      </c>
      <c r="J266">
        <v>0</v>
      </c>
    </row>
    <row r="267" spans="1:10">
      <c r="A267" t="s">
        <v>5389</v>
      </c>
      <c r="B267" t="s">
        <v>7545</v>
      </c>
      <c r="C267" t="s">
        <v>670</v>
      </c>
      <c r="D267" t="s">
        <v>669</v>
      </c>
      <c r="E267" s="121">
        <v>41730</v>
      </c>
      <c r="F267" t="s">
        <v>203</v>
      </c>
      <c r="H267" t="s">
        <v>5414</v>
      </c>
      <c r="J267">
        <v>0</v>
      </c>
    </row>
    <row r="268" spans="1:10">
      <c r="A268" t="s">
        <v>5389</v>
      </c>
      <c r="B268" t="s">
        <v>7546</v>
      </c>
      <c r="C268" t="s">
        <v>672</v>
      </c>
      <c r="D268" t="s">
        <v>671</v>
      </c>
      <c r="E268" s="121" t="s">
        <v>673</v>
      </c>
      <c r="F268" t="s">
        <v>203</v>
      </c>
      <c r="H268" t="s">
        <v>5414</v>
      </c>
      <c r="J268">
        <v>0</v>
      </c>
    </row>
    <row r="269" spans="1:10">
      <c r="A269" t="s">
        <v>5389</v>
      </c>
      <c r="B269" t="s">
        <v>7547</v>
      </c>
      <c r="C269" t="s">
        <v>675</v>
      </c>
      <c r="D269" t="s">
        <v>674</v>
      </c>
      <c r="E269" s="121">
        <v>42513</v>
      </c>
      <c r="F269" t="s">
        <v>107</v>
      </c>
      <c r="H269" t="s">
        <v>5415</v>
      </c>
      <c r="J269">
        <v>0</v>
      </c>
    </row>
    <row r="270" spans="1:10">
      <c r="A270" t="s">
        <v>5389</v>
      </c>
      <c r="B270" t="s">
        <v>5389</v>
      </c>
      <c r="D270" t="s">
        <v>676</v>
      </c>
      <c r="E270" s="121">
        <v>42846</v>
      </c>
      <c r="F270" t="s">
        <v>57</v>
      </c>
      <c r="H270" t="s">
        <v>5416</v>
      </c>
      <c r="J270">
        <v>0</v>
      </c>
    </row>
    <row r="271" spans="1:10">
      <c r="A271" t="s">
        <v>5389</v>
      </c>
      <c r="B271" t="s">
        <v>7548</v>
      </c>
      <c r="C271" t="s">
        <v>678</v>
      </c>
      <c r="D271" t="s">
        <v>677</v>
      </c>
      <c r="E271" s="121">
        <v>42826</v>
      </c>
      <c r="F271" t="s">
        <v>326</v>
      </c>
      <c r="H271" t="s">
        <v>5416</v>
      </c>
      <c r="J271">
        <v>0</v>
      </c>
    </row>
    <row r="272" spans="1:10">
      <c r="A272" t="s">
        <v>5389</v>
      </c>
      <c r="B272" t="s">
        <v>7549</v>
      </c>
      <c r="C272" t="s">
        <v>680</v>
      </c>
      <c r="D272" t="s">
        <v>679</v>
      </c>
      <c r="E272" s="121">
        <v>42725</v>
      </c>
      <c r="F272" t="s">
        <v>352</v>
      </c>
      <c r="H272" t="s">
        <v>5417</v>
      </c>
      <c r="J272">
        <v>0</v>
      </c>
    </row>
    <row r="273" spans="1:10">
      <c r="A273" t="s">
        <v>5389</v>
      </c>
      <c r="B273" t="s">
        <v>7550</v>
      </c>
      <c r="C273" t="s">
        <v>682</v>
      </c>
      <c r="D273" t="s">
        <v>681</v>
      </c>
      <c r="E273" s="121">
        <v>41370</v>
      </c>
      <c r="F273" t="s">
        <v>107</v>
      </c>
      <c r="H273" t="s">
        <v>5418</v>
      </c>
      <c r="J273">
        <v>0</v>
      </c>
    </row>
    <row r="274" spans="1:10">
      <c r="A274" t="s">
        <v>5389</v>
      </c>
      <c r="B274" t="s">
        <v>7551</v>
      </c>
      <c r="C274" t="s">
        <v>684</v>
      </c>
      <c r="D274" t="s">
        <v>683</v>
      </c>
      <c r="E274" s="121">
        <v>42887</v>
      </c>
      <c r="F274" t="s">
        <v>57</v>
      </c>
      <c r="H274" t="s">
        <v>3889</v>
      </c>
      <c r="J274">
        <v>0</v>
      </c>
    </row>
    <row r="275" spans="1:10">
      <c r="A275" t="s">
        <v>5389</v>
      </c>
      <c r="B275" t="s">
        <v>7552</v>
      </c>
      <c r="C275" t="s">
        <v>686</v>
      </c>
      <c r="D275" t="s">
        <v>685</v>
      </c>
      <c r="E275" s="121">
        <v>42826</v>
      </c>
      <c r="F275" t="s">
        <v>57</v>
      </c>
      <c r="H275" t="s">
        <v>3889</v>
      </c>
      <c r="J275">
        <v>0</v>
      </c>
    </row>
    <row r="276" spans="1:10">
      <c r="A276" t="s">
        <v>5389</v>
      </c>
      <c r="B276" t="s">
        <v>7553</v>
      </c>
      <c r="C276" t="s">
        <v>688</v>
      </c>
      <c r="D276" t="s">
        <v>687</v>
      </c>
      <c r="E276" s="121" t="s">
        <v>689</v>
      </c>
      <c r="F276" t="s">
        <v>57</v>
      </c>
      <c r="H276" t="s">
        <v>5419</v>
      </c>
      <c r="J276">
        <v>0</v>
      </c>
    </row>
    <row r="277" spans="1:10">
      <c r="A277" t="s">
        <v>5389</v>
      </c>
      <c r="B277" t="s">
        <v>7554</v>
      </c>
      <c r="C277" t="s">
        <v>691</v>
      </c>
      <c r="D277" t="s">
        <v>690</v>
      </c>
      <c r="E277" s="121">
        <v>42772</v>
      </c>
      <c r="F277" t="s">
        <v>57</v>
      </c>
      <c r="H277" t="s">
        <v>5420</v>
      </c>
      <c r="J277">
        <v>0</v>
      </c>
    </row>
    <row r="278" spans="1:10">
      <c r="A278" t="s">
        <v>5389</v>
      </c>
      <c r="B278" t="s">
        <v>7555</v>
      </c>
      <c r="C278" t="s">
        <v>693</v>
      </c>
      <c r="D278" t="s">
        <v>692</v>
      </c>
      <c r="E278" s="121">
        <v>42542</v>
      </c>
      <c r="F278" t="s">
        <v>107</v>
      </c>
      <c r="H278" t="s">
        <v>5421</v>
      </c>
      <c r="J278">
        <v>0</v>
      </c>
    </row>
    <row r="279" spans="1:10">
      <c r="A279" t="s">
        <v>5389</v>
      </c>
      <c r="B279" t="s">
        <v>7556</v>
      </c>
      <c r="C279" t="s">
        <v>695</v>
      </c>
      <c r="D279" t="s">
        <v>694</v>
      </c>
      <c r="E279" s="121">
        <v>42542</v>
      </c>
      <c r="F279" t="s">
        <v>57</v>
      </c>
      <c r="H279" t="s">
        <v>5422</v>
      </c>
      <c r="J279">
        <v>0</v>
      </c>
    </row>
    <row r="280" spans="1:10">
      <c r="A280" t="s">
        <v>5389</v>
      </c>
      <c r="B280" t="s">
        <v>7557</v>
      </c>
      <c r="C280" t="s">
        <v>697</v>
      </c>
      <c r="D280" t="s">
        <v>696</v>
      </c>
      <c r="E280" s="121">
        <v>42876</v>
      </c>
      <c r="F280" t="s">
        <v>57</v>
      </c>
      <c r="H280" t="s">
        <v>5422</v>
      </c>
      <c r="J280">
        <v>0</v>
      </c>
    </row>
    <row r="281" spans="1:10">
      <c r="A281" t="s">
        <v>5389</v>
      </c>
      <c r="B281" t="s">
        <v>7558</v>
      </c>
      <c r="C281" t="s">
        <v>699</v>
      </c>
      <c r="D281" t="s">
        <v>698</v>
      </c>
      <c r="E281" s="121">
        <v>42300</v>
      </c>
      <c r="F281" t="s">
        <v>326</v>
      </c>
      <c r="H281" t="s">
        <v>5422</v>
      </c>
      <c r="J281">
        <v>0</v>
      </c>
    </row>
    <row r="282" spans="1:10">
      <c r="A282" t="s">
        <v>5389</v>
      </c>
      <c r="B282" t="s">
        <v>7559</v>
      </c>
      <c r="C282" t="s">
        <v>701</v>
      </c>
      <c r="D282" t="s">
        <v>700</v>
      </c>
      <c r="E282" s="121">
        <v>42607</v>
      </c>
      <c r="F282" t="s">
        <v>326</v>
      </c>
      <c r="H282" t="s">
        <v>5422</v>
      </c>
      <c r="J282">
        <v>0</v>
      </c>
    </row>
    <row r="283" spans="1:10">
      <c r="A283" t="s">
        <v>5389</v>
      </c>
      <c r="B283" t="s">
        <v>7560</v>
      </c>
      <c r="C283" t="s">
        <v>703</v>
      </c>
      <c r="D283" t="s">
        <v>702</v>
      </c>
      <c r="E283" s="121">
        <v>42324</v>
      </c>
      <c r="F283" t="s">
        <v>57</v>
      </c>
      <c r="H283" t="s">
        <v>5423</v>
      </c>
      <c r="J283">
        <v>0</v>
      </c>
    </row>
    <row r="284" spans="1:10">
      <c r="A284" t="s">
        <v>5389</v>
      </c>
      <c r="B284" t="s">
        <v>7561</v>
      </c>
      <c r="C284" t="s">
        <v>705</v>
      </c>
      <c r="D284" t="s">
        <v>704</v>
      </c>
      <c r="E284" s="121" t="s">
        <v>706</v>
      </c>
      <c r="F284" t="s">
        <v>107</v>
      </c>
      <c r="H284" t="s">
        <v>5424</v>
      </c>
      <c r="J284">
        <v>0</v>
      </c>
    </row>
    <row r="285" spans="1:10">
      <c r="A285" t="s">
        <v>5389</v>
      </c>
      <c r="B285" t="s">
        <v>7562</v>
      </c>
      <c r="C285" t="s">
        <v>708</v>
      </c>
      <c r="D285" t="s">
        <v>707</v>
      </c>
      <c r="E285" s="121">
        <v>41925</v>
      </c>
      <c r="F285" t="s">
        <v>558</v>
      </c>
      <c r="H285" t="s">
        <v>5425</v>
      </c>
      <c r="J285">
        <v>0</v>
      </c>
    </row>
    <row r="286" spans="1:10">
      <c r="A286" t="s">
        <v>5389</v>
      </c>
      <c r="B286" t="s">
        <v>7563</v>
      </c>
      <c r="C286" t="s">
        <v>710</v>
      </c>
      <c r="D286" t="s">
        <v>709</v>
      </c>
      <c r="E286" s="121" t="s">
        <v>711</v>
      </c>
      <c r="F286" t="s">
        <v>57</v>
      </c>
      <c r="H286" t="s">
        <v>5425</v>
      </c>
      <c r="J286">
        <v>0</v>
      </c>
    </row>
    <row r="287" spans="1:10">
      <c r="A287" t="s">
        <v>5389</v>
      </c>
      <c r="B287" t="s">
        <v>7564</v>
      </c>
      <c r="C287" t="s">
        <v>713</v>
      </c>
      <c r="D287" t="s">
        <v>712</v>
      </c>
      <c r="E287" s="121">
        <v>42858</v>
      </c>
      <c r="F287" t="s">
        <v>57</v>
      </c>
      <c r="H287" t="s">
        <v>5425</v>
      </c>
      <c r="J287">
        <v>0</v>
      </c>
    </row>
    <row r="288" spans="1:10">
      <c r="A288" t="s">
        <v>5389</v>
      </c>
      <c r="B288" t="s">
        <v>7565</v>
      </c>
      <c r="C288" t="s">
        <v>715</v>
      </c>
      <c r="D288" t="s">
        <v>714</v>
      </c>
      <c r="E288" s="121" t="s">
        <v>488</v>
      </c>
      <c r="F288" t="s">
        <v>558</v>
      </c>
      <c r="H288" t="s">
        <v>5426</v>
      </c>
      <c r="J288">
        <v>0</v>
      </c>
    </row>
    <row r="289" spans="1:10">
      <c r="A289" t="s">
        <v>5389</v>
      </c>
      <c r="B289" t="s">
        <v>7566</v>
      </c>
      <c r="C289" t="s">
        <v>717</v>
      </c>
      <c r="D289" t="s">
        <v>716</v>
      </c>
      <c r="E289" s="121" t="s">
        <v>718</v>
      </c>
      <c r="F289" t="s">
        <v>194</v>
      </c>
      <c r="H289" t="s">
        <v>5426</v>
      </c>
      <c r="J289">
        <v>0</v>
      </c>
    </row>
    <row r="290" spans="1:10">
      <c r="A290" t="s">
        <v>5389</v>
      </c>
      <c r="B290" t="s">
        <v>7567</v>
      </c>
      <c r="C290" t="s">
        <v>720</v>
      </c>
      <c r="D290" t="s">
        <v>719</v>
      </c>
      <c r="E290" s="121">
        <v>42846</v>
      </c>
      <c r="F290" t="s">
        <v>57</v>
      </c>
      <c r="H290" t="s">
        <v>5426</v>
      </c>
      <c r="J290">
        <v>0</v>
      </c>
    </row>
    <row r="291" spans="1:10">
      <c r="A291" t="s">
        <v>5389</v>
      </c>
      <c r="B291" t="s">
        <v>7568</v>
      </c>
      <c r="C291" t="s">
        <v>722</v>
      </c>
      <c r="D291" t="s">
        <v>721</v>
      </c>
      <c r="E291" s="121">
        <v>42887</v>
      </c>
      <c r="F291" t="s">
        <v>326</v>
      </c>
      <c r="H291" t="s">
        <v>5426</v>
      </c>
      <c r="J291">
        <v>0</v>
      </c>
    </row>
    <row r="292" spans="1:10">
      <c r="A292" t="s">
        <v>5389</v>
      </c>
      <c r="B292" t="s">
        <v>7569</v>
      </c>
      <c r="C292" t="s">
        <v>724</v>
      </c>
      <c r="D292" t="s">
        <v>723</v>
      </c>
      <c r="E292" s="121">
        <v>42552</v>
      </c>
      <c r="F292" t="s">
        <v>107</v>
      </c>
      <c r="H292" t="s">
        <v>5427</v>
      </c>
      <c r="J292">
        <v>0</v>
      </c>
    </row>
    <row r="293" spans="1:10">
      <c r="A293" t="s">
        <v>5389</v>
      </c>
      <c r="B293" t="s">
        <v>7570</v>
      </c>
      <c r="C293" t="s">
        <v>726</v>
      </c>
      <c r="D293" t="s">
        <v>725</v>
      </c>
      <c r="E293" s="121">
        <v>42876</v>
      </c>
      <c r="F293" t="s">
        <v>57</v>
      </c>
      <c r="H293" t="s">
        <v>5428</v>
      </c>
      <c r="J293">
        <v>0</v>
      </c>
    </row>
    <row r="294" spans="1:10">
      <c r="A294" t="s">
        <v>5389</v>
      </c>
      <c r="B294" t="s">
        <v>7571</v>
      </c>
      <c r="C294" t="s">
        <v>728</v>
      </c>
      <c r="D294" t="s">
        <v>727</v>
      </c>
      <c r="E294" s="121">
        <v>42846</v>
      </c>
      <c r="F294" t="s">
        <v>57</v>
      </c>
      <c r="H294" t="s">
        <v>5428</v>
      </c>
      <c r="J294">
        <v>0</v>
      </c>
    </row>
    <row r="295" spans="1:10">
      <c r="A295" t="s">
        <v>5389</v>
      </c>
      <c r="B295" t="s">
        <v>7572</v>
      </c>
      <c r="C295" t="s">
        <v>730</v>
      </c>
      <c r="D295" t="s">
        <v>729</v>
      </c>
      <c r="E295" s="121">
        <v>42876</v>
      </c>
      <c r="F295" t="s">
        <v>558</v>
      </c>
      <c r="H295" t="s">
        <v>5428</v>
      </c>
      <c r="J295">
        <v>0</v>
      </c>
    </row>
    <row r="296" spans="1:10">
      <c r="A296" t="s">
        <v>5389</v>
      </c>
      <c r="B296" t="s">
        <v>7573</v>
      </c>
      <c r="C296" t="s">
        <v>732</v>
      </c>
      <c r="D296" t="s">
        <v>731</v>
      </c>
      <c r="E296" s="121">
        <v>42876</v>
      </c>
      <c r="F296" t="s">
        <v>326</v>
      </c>
      <c r="H296" t="s">
        <v>5428</v>
      </c>
      <c r="J296">
        <v>0</v>
      </c>
    </row>
    <row r="297" spans="1:10">
      <c r="A297" t="s">
        <v>5389</v>
      </c>
      <c r="B297" t="s">
        <v>7574</v>
      </c>
      <c r="C297" t="s">
        <v>734</v>
      </c>
      <c r="D297" t="s">
        <v>733</v>
      </c>
      <c r="E297" s="121">
        <v>42876</v>
      </c>
      <c r="F297" t="s">
        <v>194</v>
      </c>
      <c r="H297" t="s">
        <v>5428</v>
      </c>
      <c r="J297">
        <v>0</v>
      </c>
    </row>
    <row r="298" spans="1:10">
      <c r="A298" t="s">
        <v>5389</v>
      </c>
      <c r="B298" t="s">
        <v>7575</v>
      </c>
      <c r="C298" t="s">
        <v>736</v>
      </c>
      <c r="D298" t="s">
        <v>735</v>
      </c>
      <c r="E298" s="121">
        <v>42876</v>
      </c>
      <c r="F298" t="s">
        <v>57</v>
      </c>
      <c r="H298" t="s">
        <v>5429</v>
      </c>
      <c r="J298">
        <v>0</v>
      </c>
    </row>
    <row r="299" spans="1:10">
      <c r="A299" t="s">
        <v>5389</v>
      </c>
      <c r="B299" t="s">
        <v>7576</v>
      </c>
      <c r="C299" t="s">
        <v>738</v>
      </c>
      <c r="D299" t="s">
        <v>737</v>
      </c>
      <c r="E299" s="121">
        <v>42876</v>
      </c>
      <c r="F299" t="s">
        <v>57</v>
      </c>
      <c r="H299" t="s">
        <v>5429</v>
      </c>
      <c r="J299">
        <v>0</v>
      </c>
    </row>
    <row r="300" spans="1:10">
      <c r="A300" t="s">
        <v>5389</v>
      </c>
      <c r="B300" t="s">
        <v>7577</v>
      </c>
      <c r="C300" t="s">
        <v>740</v>
      </c>
      <c r="D300" t="s">
        <v>739</v>
      </c>
      <c r="E300" s="121">
        <v>42887</v>
      </c>
      <c r="F300" t="s">
        <v>57</v>
      </c>
      <c r="H300" t="s">
        <v>5429</v>
      </c>
      <c r="J300">
        <v>0</v>
      </c>
    </row>
    <row r="301" spans="1:10">
      <c r="A301" t="s">
        <v>5389</v>
      </c>
      <c r="B301" t="s">
        <v>7578</v>
      </c>
      <c r="C301" t="s">
        <v>742</v>
      </c>
      <c r="D301" t="s">
        <v>741</v>
      </c>
      <c r="E301" s="121">
        <v>42876</v>
      </c>
      <c r="F301" t="s">
        <v>326</v>
      </c>
      <c r="H301" t="s">
        <v>5429</v>
      </c>
      <c r="J301">
        <v>0</v>
      </c>
    </row>
    <row r="302" spans="1:10">
      <c r="A302" t="s">
        <v>5389</v>
      </c>
      <c r="B302" t="s">
        <v>7579</v>
      </c>
      <c r="C302" t="s">
        <v>744</v>
      </c>
      <c r="D302" t="s">
        <v>743</v>
      </c>
      <c r="E302" s="121">
        <v>42826</v>
      </c>
      <c r="F302" t="s">
        <v>57</v>
      </c>
      <c r="H302" t="s">
        <v>5430</v>
      </c>
      <c r="J302">
        <v>0</v>
      </c>
    </row>
    <row r="303" spans="1:10">
      <c r="A303" t="s">
        <v>5389</v>
      </c>
      <c r="B303" t="s">
        <v>7580</v>
      </c>
      <c r="C303" t="s">
        <v>746</v>
      </c>
      <c r="D303" t="s">
        <v>745</v>
      </c>
      <c r="E303" s="121">
        <v>42667</v>
      </c>
      <c r="F303" t="s">
        <v>57</v>
      </c>
      <c r="H303" t="s">
        <v>5431</v>
      </c>
      <c r="J303">
        <v>0</v>
      </c>
    </row>
    <row r="304" spans="1:10">
      <c r="A304" t="s">
        <v>5389</v>
      </c>
      <c r="B304" t="s">
        <v>7581</v>
      </c>
      <c r="C304" t="s">
        <v>748</v>
      </c>
      <c r="D304" t="s">
        <v>747</v>
      </c>
      <c r="E304" s="121">
        <v>42887</v>
      </c>
      <c r="F304" t="s">
        <v>326</v>
      </c>
      <c r="H304" t="s">
        <v>5431</v>
      </c>
      <c r="J304">
        <v>0</v>
      </c>
    </row>
    <row r="305" spans="1:10">
      <c r="A305" t="s">
        <v>5389</v>
      </c>
      <c r="B305" t="s">
        <v>7582</v>
      </c>
      <c r="C305" t="s">
        <v>750</v>
      </c>
      <c r="D305" t="s">
        <v>749</v>
      </c>
      <c r="E305" s="121" t="s">
        <v>751</v>
      </c>
      <c r="F305" t="s">
        <v>107</v>
      </c>
      <c r="H305" t="s">
        <v>5432</v>
      </c>
      <c r="J305">
        <v>0</v>
      </c>
    </row>
    <row r="306" spans="1:10">
      <c r="A306" t="s">
        <v>5389</v>
      </c>
      <c r="B306" t="s">
        <v>7583</v>
      </c>
      <c r="C306" t="s">
        <v>753</v>
      </c>
      <c r="D306" t="s">
        <v>752</v>
      </c>
      <c r="E306" s="121">
        <v>42902</v>
      </c>
      <c r="F306" t="s">
        <v>194</v>
      </c>
      <c r="H306" t="s">
        <v>5433</v>
      </c>
      <c r="J306">
        <v>0</v>
      </c>
    </row>
    <row r="307" spans="1:10">
      <c r="A307" t="s">
        <v>5389</v>
      </c>
      <c r="B307" t="s">
        <v>7584</v>
      </c>
      <c r="C307" t="s">
        <v>755</v>
      </c>
      <c r="D307" t="s">
        <v>754</v>
      </c>
      <c r="E307" s="121">
        <v>42905</v>
      </c>
      <c r="F307" t="s">
        <v>57</v>
      </c>
      <c r="H307" t="s">
        <v>5433</v>
      </c>
      <c r="J307">
        <v>0</v>
      </c>
    </row>
    <row r="308" spans="1:10">
      <c r="A308" t="s">
        <v>5389</v>
      </c>
      <c r="B308" t="s">
        <v>7585</v>
      </c>
      <c r="C308" t="s">
        <v>757</v>
      </c>
      <c r="D308" t="s">
        <v>756</v>
      </c>
      <c r="E308" s="121">
        <v>42902</v>
      </c>
      <c r="F308" t="s">
        <v>57</v>
      </c>
      <c r="H308" t="s">
        <v>5433</v>
      </c>
      <c r="J308">
        <v>0</v>
      </c>
    </row>
    <row r="309" spans="1:10">
      <c r="A309" t="s">
        <v>5389</v>
      </c>
      <c r="B309" t="s">
        <v>7586</v>
      </c>
      <c r="C309" t="s">
        <v>759</v>
      </c>
      <c r="D309" t="s">
        <v>758</v>
      </c>
      <c r="E309" s="121">
        <v>42876</v>
      </c>
      <c r="F309" t="s">
        <v>558</v>
      </c>
      <c r="H309" t="s">
        <v>5433</v>
      </c>
      <c r="J309">
        <v>0</v>
      </c>
    </row>
    <row r="310" spans="1:10">
      <c r="A310" t="s">
        <v>5389</v>
      </c>
      <c r="B310" t="s">
        <v>7587</v>
      </c>
      <c r="C310" t="s">
        <v>761</v>
      </c>
      <c r="D310" t="s">
        <v>760</v>
      </c>
      <c r="E310" s="121" t="s">
        <v>762</v>
      </c>
      <c r="F310" t="s">
        <v>326</v>
      </c>
      <c r="H310" t="s">
        <v>5433</v>
      </c>
      <c r="J310">
        <v>0</v>
      </c>
    </row>
    <row r="311" spans="1:10">
      <c r="A311" t="s">
        <v>5389</v>
      </c>
      <c r="B311" t="s">
        <v>7588</v>
      </c>
      <c r="C311" t="s">
        <v>764</v>
      </c>
      <c r="D311" t="s">
        <v>763</v>
      </c>
      <c r="E311" s="121">
        <v>42876</v>
      </c>
      <c r="F311" t="s">
        <v>57</v>
      </c>
      <c r="H311" t="s">
        <v>5434</v>
      </c>
      <c r="J311">
        <v>0</v>
      </c>
    </row>
    <row r="312" spans="1:10">
      <c r="A312" t="s">
        <v>5389</v>
      </c>
      <c r="B312" t="s">
        <v>7589</v>
      </c>
      <c r="C312" t="s">
        <v>766</v>
      </c>
      <c r="D312" t="s">
        <v>765</v>
      </c>
      <c r="E312" s="121">
        <v>42876</v>
      </c>
      <c r="F312" t="s">
        <v>326</v>
      </c>
      <c r="H312" t="s">
        <v>5434</v>
      </c>
      <c r="J312">
        <v>0</v>
      </c>
    </row>
    <row r="313" spans="1:10">
      <c r="A313" t="s">
        <v>5389</v>
      </c>
      <c r="B313" t="s">
        <v>7590</v>
      </c>
      <c r="C313" t="s">
        <v>768</v>
      </c>
      <c r="D313" t="s">
        <v>767</v>
      </c>
      <c r="E313" s="121">
        <v>42887</v>
      </c>
      <c r="F313" t="s">
        <v>57</v>
      </c>
      <c r="H313" t="s">
        <v>5434</v>
      </c>
      <c r="J313">
        <v>0</v>
      </c>
    </row>
    <row r="314" spans="1:10">
      <c r="A314" t="s">
        <v>5389</v>
      </c>
      <c r="B314" t="s">
        <v>7591</v>
      </c>
      <c r="C314" t="s">
        <v>770</v>
      </c>
      <c r="D314" t="s">
        <v>769</v>
      </c>
      <c r="E314" s="121" t="s">
        <v>771</v>
      </c>
      <c r="F314" t="s">
        <v>107</v>
      </c>
      <c r="H314" t="s">
        <v>5435</v>
      </c>
      <c r="J314">
        <v>1</v>
      </c>
    </row>
    <row r="315" spans="1:10">
      <c r="A315" t="s">
        <v>5389</v>
      </c>
      <c r="B315" t="s">
        <v>7592</v>
      </c>
      <c r="C315" t="s">
        <v>773</v>
      </c>
      <c r="D315" t="s">
        <v>772</v>
      </c>
      <c r="E315" s="121">
        <v>42552</v>
      </c>
      <c r="F315" t="s">
        <v>57</v>
      </c>
      <c r="H315" t="s">
        <v>5435</v>
      </c>
      <c r="J315">
        <v>0</v>
      </c>
    </row>
    <row r="316" spans="1:10">
      <c r="A316" t="s">
        <v>5389</v>
      </c>
      <c r="B316" t="s">
        <v>7593</v>
      </c>
      <c r="C316" t="s">
        <v>775</v>
      </c>
      <c r="D316" t="s">
        <v>774</v>
      </c>
      <c r="E316" s="121">
        <v>42583</v>
      </c>
      <c r="F316" t="s">
        <v>57</v>
      </c>
      <c r="H316" t="s">
        <v>5435</v>
      </c>
      <c r="J316">
        <v>0</v>
      </c>
    </row>
    <row r="317" spans="1:10">
      <c r="A317" t="s">
        <v>5389</v>
      </c>
      <c r="B317" t="s">
        <v>7594</v>
      </c>
      <c r="C317" t="s">
        <v>777</v>
      </c>
      <c r="D317" t="s">
        <v>776</v>
      </c>
      <c r="E317" s="121">
        <v>42863</v>
      </c>
      <c r="F317" t="s">
        <v>558</v>
      </c>
      <c r="H317" t="s">
        <v>5435</v>
      </c>
      <c r="J317">
        <v>0</v>
      </c>
    </row>
    <row r="318" spans="1:10">
      <c r="A318" t="s">
        <v>5389</v>
      </c>
      <c r="B318" t="s">
        <v>7595</v>
      </c>
      <c r="C318" t="s">
        <v>779</v>
      </c>
      <c r="D318" t="s">
        <v>778</v>
      </c>
      <c r="E318" s="121">
        <v>42887</v>
      </c>
      <c r="F318" t="s">
        <v>326</v>
      </c>
      <c r="H318" t="s">
        <v>5435</v>
      </c>
      <c r="J318">
        <v>0</v>
      </c>
    </row>
    <row r="319" spans="1:10">
      <c r="A319" t="s">
        <v>5389</v>
      </c>
      <c r="B319" t="s">
        <v>7596</v>
      </c>
      <c r="C319" t="s">
        <v>781</v>
      </c>
      <c r="D319" t="s">
        <v>780</v>
      </c>
      <c r="E319" s="121">
        <v>42231</v>
      </c>
      <c r="F319" t="s">
        <v>107</v>
      </c>
      <c r="H319" t="s">
        <v>5436</v>
      </c>
      <c r="J319">
        <v>0</v>
      </c>
    </row>
    <row r="320" spans="1:10">
      <c r="A320" t="s">
        <v>5389</v>
      </c>
      <c r="B320" t="s">
        <v>7597</v>
      </c>
      <c r="C320" t="s">
        <v>783</v>
      </c>
      <c r="D320" t="s">
        <v>782</v>
      </c>
      <c r="E320" s="121">
        <v>42826</v>
      </c>
      <c r="F320" t="s">
        <v>57</v>
      </c>
      <c r="H320" t="s">
        <v>5436</v>
      </c>
      <c r="J320">
        <v>0</v>
      </c>
    </row>
    <row r="321" spans="1:10">
      <c r="A321" t="s">
        <v>5389</v>
      </c>
      <c r="B321" t="s">
        <v>7598</v>
      </c>
      <c r="C321" t="s">
        <v>785</v>
      </c>
      <c r="D321" t="s">
        <v>784</v>
      </c>
      <c r="E321" s="121">
        <v>42644</v>
      </c>
      <c r="F321" t="s">
        <v>57</v>
      </c>
      <c r="H321" t="s">
        <v>5436</v>
      </c>
      <c r="J321">
        <v>1</v>
      </c>
    </row>
    <row r="322" spans="1:10">
      <c r="A322" t="s">
        <v>5389</v>
      </c>
      <c r="B322" t="s">
        <v>7599</v>
      </c>
      <c r="C322" t="s">
        <v>787</v>
      </c>
      <c r="D322" t="s">
        <v>786</v>
      </c>
      <c r="E322" s="121">
        <v>42887</v>
      </c>
      <c r="F322" t="s">
        <v>57</v>
      </c>
      <c r="H322" t="s">
        <v>5436</v>
      </c>
      <c r="J322">
        <v>0</v>
      </c>
    </row>
    <row r="323" spans="1:10">
      <c r="A323" t="s">
        <v>5389</v>
      </c>
      <c r="B323" t="s">
        <v>7600</v>
      </c>
      <c r="C323" t="s">
        <v>789</v>
      </c>
      <c r="D323" t="s">
        <v>788</v>
      </c>
      <c r="E323" s="121">
        <v>42298</v>
      </c>
      <c r="F323" t="s">
        <v>326</v>
      </c>
      <c r="H323" t="s">
        <v>5436</v>
      </c>
      <c r="J323">
        <v>0</v>
      </c>
    </row>
    <row r="324" spans="1:10">
      <c r="A324" t="s">
        <v>5389</v>
      </c>
      <c r="B324" t="s">
        <v>7601</v>
      </c>
      <c r="C324" t="s">
        <v>791</v>
      </c>
      <c r="D324" t="s">
        <v>790</v>
      </c>
      <c r="E324" s="121">
        <v>42583</v>
      </c>
      <c r="F324" t="s">
        <v>352</v>
      </c>
      <c r="H324" t="s">
        <v>5437</v>
      </c>
      <c r="J324">
        <v>0</v>
      </c>
    </row>
    <row r="325" spans="1:10">
      <c r="A325" t="s">
        <v>5438</v>
      </c>
      <c r="B325" t="s">
        <v>7602</v>
      </c>
      <c r="C325" t="s">
        <v>793</v>
      </c>
      <c r="D325" t="s">
        <v>792</v>
      </c>
      <c r="E325" s="121">
        <v>41099</v>
      </c>
      <c r="F325" t="s">
        <v>107</v>
      </c>
      <c r="J325">
        <v>0</v>
      </c>
    </row>
    <row r="326" spans="1:10">
      <c r="A326" t="s">
        <v>5438</v>
      </c>
      <c r="B326" t="s">
        <v>7603</v>
      </c>
      <c r="C326" t="s">
        <v>795</v>
      </c>
      <c r="D326" t="s">
        <v>794</v>
      </c>
      <c r="E326" s="121">
        <v>42233</v>
      </c>
      <c r="F326" t="s">
        <v>176</v>
      </c>
      <c r="H326" t="s">
        <v>5439</v>
      </c>
      <c r="J326">
        <v>0</v>
      </c>
    </row>
    <row r="327" spans="1:10">
      <c r="A327" t="s">
        <v>5438</v>
      </c>
      <c r="B327" t="s">
        <v>7604</v>
      </c>
      <c r="C327" t="s">
        <v>797</v>
      </c>
      <c r="D327" t="s">
        <v>796</v>
      </c>
      <c r="E327" s="121" t="s">
        <v>798</v>
      </c>
      <c r="F327" t="s">
        <v>57</v>
      </c>
      <c r="H327" t="s">
        <v>5439</v>
      </c>
      <c r="J327">
        <v>0</v>
      </c>
    </row>
    <row r="328" spans="1:10">
      <c r="A328" t="s">
        <v>5438</v>
      </c>
      <c r="B328" t="s">
        <v>7605</v>
      </c>
      <c r="C328" t="s">
        <v>800</v>
      </c>
      <c r="D328" t="s">
        <v>799</v>
      </c>
      <c r="E328" s="121">
        <v>42528</v>
      </c>
      <c r="F328" t="s">
        <v>194</v>
      </c>
      <c r="H328" t="s">
        <v>5439</v>
      </c>
      <c r="J328">
        <v>0</v>
      </c>
    </row>
    <row r="329" spans="1:10">
      <c r="A329" t="s">
        <v>5438</v>
      </c>
      <c r="B329" t="s">
        <v>7606</v>
      </c>
      <c r="C329" t="s">
        <v>802</v>
      </c>
      <c r="D329" t="s">
        <v>801</v>
      </c>
      <c r="E329" s="121">
        <v>42887</v>
      </c>
      <c r="F329" t="s">
        <v>194</v>
      </c>
      <c r="H329" t="s">
        <v>5439</v>
      </c>
      <c r="J329">
        <v>0</v>
      </c>
    </row>
    <row r="330" spans="1:10">
      <c r="A330" t="s">
        <v>5438</v>
      </c>
      <c r="B330" t="s">
        <v>7607</v>
      </c>
      <c r="C330" t="s">
        <v>804</v>
      </c>
      <c r="D330" t="s">
        <v>803</v>
      </c>
      <c r="E330" s="121" t="s">
        <v>805</v>
      </c>
      <c r="F330" t="s">
        <v>57</v>
      </c>
      <c r="H330" t="s">
        <v>5439</v>
      </c>
      <c r="J330">
        <v>0</v>
      </c>
    </row>
    <row r="331" spans="1:10">
      <c r="A331" t="s">
        <v>5438</v>
      </c>
      <c r="B331" t="s">
        <v>7608</v>
      </c>
      <c r="C331" t="s">
        <v>807</v>
      </c>
      <c r="D331" t="s">
        <v>806</v>
      </c>
      <c r="E331" s="121">
        <v>42259</v>
      </c>
      <c r="F331" t="s">
        <v>326</v>
      </c>
      <c r="H331" t="s">
        <v>5439</v>
      </c>
      <c r="J331">
        <v>1</v>
      </c>
    </row>
    <row r="332" spans="1:10">
      <c r="A332" t="s">
        <v>5438</v>
      </c>
      <c r="B332" t="s">
        <v>7609</v>
      </c>
      <c r="C332" t="s">
        <v>809</v>
      </c>
      <c r="D332" t="s">
        <v>808</v>
      </c>
      <c r="E332" s="121" t="s">
        <v>810</v>
      </c>
      <c r="F332" t="s">
        <v>57</v>
      </c>
      <c r="H332" t="s">
        <v>5439</v>
      </c>
      <c r="J332">
        <v>0</v>
      </c>
    </row>
    <row r="333" spans="1:10">
      <c r="A333" t="s">
        <v>5438</v>
      </c>
      <c r="B333" t="s">
        <v>7610</v>
      </c>
      <c r="C333" t="s">
        <v>812</v>
      </c>
      <c r="D333" t="s">
        <v>811</v>
      </c>
      <c r="E333" s="121">
        <v>42229</v>
      </c>
      <c r="F333" t="s">
        <v>107</v>
      </c>
      <c r="J333">
        <v>0</v>
      </c>
    </row>
    <row r="334" spans="1:10">
      <c r="A334" t="s">
        <v>5438</v>
      </c>
      <c r="B334" t="s">
        <v>7611</v>
      </c>
      <c r="C334" t="s">
        <v>814</v>
      </c>
      <c r="D334" t="s">
        <v>813</v>
      </c>
      <c r="E334" s="121">
        <v>41036</v>
      </c>
      <c r="F334" t="s">
        <v>176</v>
      </c>
      <c r="H334" t="s">
        <v>5439</v>
      </c>
      <c r="J334">
        <v>0</v>
      </c>
    </row>
    <row r="335" spans="1:10">
      <c r="A335" t="s">
        <v>5438</v>
      </c>
      <c r="B335" t="s">
        <v>7612</v>
      </c>
      <c r="C335" t="s">
        <v>816</v>
      </c>
      <c r="D335" t="s">
        <v>815</v>
      </c>
      <c r="E335" s="121">
        <v>42522</v>
      </c>
      <c r="F335" t="s">
        <v>57</v>
      </c>
      <c r="H335" t="s">
        <v>5439</v>
      </c>
      <c r="J335">
        <v>0</v>
      </c>
    </row>
    <row r="336" spans="1:10">
      <c r="A336" t="s">
        <v>5438</v>
      </c>
      <c r="B336" t="s">
        <v>7613</v>
      </c>
      <c r="C336" t="s">
        <v>818</v>
      </c>
      <c r="D336" t="s">
        <v>817</v>
      </c>
      <c r="E336" s="121">
        <v>41821</v>
      </c>
      <c r="F336" t="s">
        <v>57</v>
      </c>
      <c r="H336" t="s">
        <v>5439</v>
      </c>
      <c r="J336">
        <v>0</v>
      </c>
    </row>
    <row r="337" spans="1:10">
      <c r="A337" t="s">
        <v>5438</v>
      </c>
      <c r="B337" t="s">
        <v>7614</v>
      </c>
      <c r="C337" t="s">
        <v>820</v>
      </c>
      <c r="D337" t="s">
        <v>819</v>
      </c>
      <c r="E337" s="121">
        <v>41487</v>
      </c>
      <c r="F337" t="s">
        <v>326</v>
      </c>
      <c r="H337" t="s">
        <v>5439</v>
      </c>
      <c r="J337">
        <v>0</v>
      </c>
    </row>
    <row r="338" spans="1:10">
      <c r="A338" t="s">
        <v>5438</v>
      </c>
      <c r="B338" t="s">
        <v>7615</v>
      </c>
      <c r="C338" t="s">
        <v>822</v>
      </c>
      <c r="D338" t="s">
        <v>821</v>
      </c>
      <c r="E338" s="121" t="s">
        <v>823</v>
      </c>
      <c r="F338" t="s">
        <v>194</v>
      </c>
      <c r="H338" t="s">
        <v>5439</v>
      </c>
      <c r="J338">
        <v>0</v>
      </c>
    </row>
    <row r="339" spans="1:10">
      <c r="A339" t="s">
        <v>5438</v>
      </c>
      <c r="B339" t="s">
        <v>7616</v>
      </c>
      <c r="C339" t="s">
        <v>825</v>
      </c>
      <c r="D339" t="s">
        <v>824</v>
      </c>
      <c r="E339" s="121">
        <v>42887</v>
      </c>
      <c r="F339" t="s">
        <v>57</v>
      </c>
      <c r="H339" t="s">
        <v>5439</v>
      </c>
      <c r="J339">
        <v>0</v>
      </c>
    </row>
    <row r="340" spans="1:10">
      <c r="A340" t="s">
        <v>5438</v>
      </c>
      <c r="B340" t="s">
        <v>7617</v>
      </c>
      <c r="C340" t="s">
        <v>827</v>
      </c>
      <c r="D340" t="s">
        <v>826</v>
      </c>
      <c r="E340" s="121">
        <v>42887</v>
      </c>
      <c r="F340" t="s">
        <v>57</v>
      </c>
      <c r="H340" t="s">
        <v>5439</v>
      </c>
      <c r="J340">
        <v>0</v>
      </c>
    </row>
    <row r="341" spans="1:10">
      <c r="A341" t="s">
        <v>5438</v>
      </c>
      <c r="B341" t="s">
        <v>7618</v>
      </c>
      <c r="C341" t="s">
        <v>829</v>
      </c>
      <c r="D341" t="s">
        <v>828</v>
      </c>
      <c r="E341" s="121">
        <v>41038</v>
      </c>
      <c r="F341" t="s">
        <v>57</v>
      </c>
      <c r="H341" t="s">
        <v>5440</v>
      </c>
      <c r="J341">
        <v>0</v>
      </c>
    </row>
    <row r="342" spans="1:10">
      <c r="A342" t="s">
        <v>5438</v>
      </c>
      <c r="B342" t="s">
        <v>7619</v>
      </c>
      <c r="C342" t="s">
        <v>831</v>
      </c>
      <c r="D342" t="s">
        <v>830</v>
      </c>
      <c r="E342" s="121">
        <v>41456</v>
      </c>
      <c r="F342" t="s">
        <v>107</v>
      </c>
      <c r="J342">
        <v>0</v>
      </c>
    </row>
    <row r="343" spans="1:10">
      <c r="A343" t="s">
        <v>5438</v>
      </c>
      <c r="B343" t="s">
        <v>7620</v>
      </c>
      <c r="C343" t="s">
        <v>833</v>
      </c>
      <c r="D343" t="s">
        <v>832</v>
      </c>
      <c r="E343" s="121">
        <v>42887</v>
      </c>
      <c r="F343" t="s">
        <v>57</v>
      </c>
      <c r="H343" t="s">
        <v>5441</v>
      </c>
      <c r="J343">
        <v>0</v>
      </c>
    </row>
    <row r="344" spans="1:10">
      <c r="A344" t="s">
        <v>5438</v>
      </c>
      <c r="B344" t="s">
        <v>7621</v>
      </c>
      <c r="C344" t="s">
        <v>835</v>
      </c>
      <c r="D344" t="s">
        <v>834</v>
      </c>
      <c r="E344" s="121">
        <v>41068</v>
      </c>
      <c r="F344" t="s">
        <v>176</v>
      </c>
      <c r="H344" t="s">
        <v>5441</v>
      </c>
      <c r="J344">
        <v>0</v>
      </c>
    </row>
    <row r="345" spans="1:10">
      <c r="A345" t="s">
        <v>5438</v>
      </c>
      <c r="B345" t="s">
        <v>7622</v>
      </c>
      <c r="C345" t="s">
        <v>837</v>
      </c>
      <c r="D345" t="s">
        <v>836</v>
      </c>
      <c r="E345" s="121">
        <v>42858</v>
      </c>
      <c r="F345" t="s">
        <v>57</v>
      </c>
      <c r="H345" t="s">
        <v>5441</v>
      </c>
      <c r="J345">
        <v>0</v>
      </c>
    </row>
    <row r="346" spans="1:10">
      <c r="A346" t="s">
        <v>5438</v>
      </c>
      <c r="B346" t="s">
        <v>7623</v>
      </c>
      <c r="C346" t="s">
        <v>839</v>
      </c>
      <c r="D346" t="s">
        <v>838</v>
      </c>
      <c r="E346" s="121">
        <v>42856</v>
      </c>
      <c r="F346" t="s">
        <v>326</v>
      </c>
      <c r="H346" t="s">
        <v>5441</v>
      </c>
      <c r="J346">
        <v>0</v>
      </c>
    </row>
    <row r="347" spans="1:10">
      <c r="A347" t="s">
        <v>5438</v>
      </c>
      <c r="B347" t="s">
        <v>7624</v>
      </c>
      <c r="C347" t="s">
        <v>841</v>
      </c>
      <c r="D347" t="s">
        <v>840</v>
      </c>
      <c r="E347" s="121">
        <v>42422</v>
      </c>
      <c r="F347" t="s">
        <v>326</v>
      </c>
      <c r="H347" t="s">
        <v>5441</v>
      </c>
      <c r="J347">
        <v>0</v>
      </c>
    </row>
    <row r="348" spans="1:10">
      <c r="A348" t="s">
        <v>5438</v>
      </c>
      <c r="B348" t="s">
        <v>7625</v>
      </c>
      <c r="C348" t="s">
        <v>843</v>
      </c>
      <c r="D348" t="s">
        <v>842</v>
      </c>
      <c r="E348" s="121">
        <v>42597</v>
      </c>
      <c r="F348" t="s">
        <v>194</v>
      </c>
      <c r="H348" t="s">
        <v>5441</v>
      </c>
      <c r="J348">
        <v>0</v>
      </c>
    </row>
    <row r="349" spans="1:10">
      <c r="A349" t="s">
        <v>5438</v>
      </c>
      <c r="B349" t="s">
        <v>7626</v>
      </c>
      <c r="C349" t="s">
        <v>845</v>
      </c>
      <c r="D349" t="s">
        <v>844</v>
      </c>
      <c r="E349" s="121">
        <v>42901</v>
      </c>
      <c r="F349" t="s">
        <v>57</v>
      </c>
      <c r="H349" t="s">
        <v>5441</v>
      </c>
      <c r="J349">
        <v>0</v>
      </c>
    </row>
    <row r="350" spans="1:10">
      <c r="A350" t="s">
        <v>5438</v>
      </c>
      <c r="B350" t="s">
        <v>5438</v>
      </c>
      <c r="D350" t="s">
        <v>846</v>
      </c>
      <c r="E350" s="121">
        <v>42826</v>
      </c>
      <c r="F350" t="s">
        <v>57</v>
      </c>
      <c r="H350" t="s">
        <v>5442</v>
      </c>
      <c r="J350">
        <v>0</v>
      </c>
    </row>
    <row r="351" spans="1:10">
      <c r="A351" t="s">
        <v>5438</v>
      </c>
      <c r="B351" t="s">
        <v>7627</v>
      </c>
      <c r="C351" t="s">
        <v>848</v>
      </c>
      <c r="D351" t="s">
        <v>847</v>
      </c>
      <c r="E351" s="121">
        <v>42826</v>
      </c>
      <c r="F351" t="s">
        <v>107</v>
      </c>
      <c r="J351">
        <v>0</v>
      </c>
    </row>
    <row r="352" spans="1:10">
      <c r="A352" t="s">
        <v>5438</v>
      </c>
      <c r="B352" t="s">
        <v>7628</v>
      </c>
      <c r="C352" t="s">
        <v>850</v>
      </c>
      <c r="D352" t="s">
        <v>849</v>
      </c>
      <c r="E352" s="121">
        <v>41944</v>
      </c>
      <c r="F352" t="s">
        <v>107</v>
      </c>
      <c r="J352">
        <v>0</v>
      </c>
    </row>
    <row r="353" spans="1:10">
      <c r="A353" t="s">
        <v>5438</v>
      </c>
      <c r="B353" t="s">
        <v>7629</v>
      </c>
      <c r="C353" t="s">
        <v>852</v>
      </c>
      <c r="D353" t="s">
        <v>851</v>
      </c>
      <c r="E353" s="121">
        <v>42298</v>
      </c>
      <c r="F353" t="s">
        <v>57</v>
      </c>
      <c r="H353" t="s">
        <v>5443</v>
      </c>
      <c r="J353">
        <v>0</v>
      </c>
    </row>
    <row r="354" spans="1:10">
      <c r="A354" t="s">
        <v>5438</v>
      </c>
      <c r="B354" t="s">
        <v>7630</v>
      </c>
      <c r="C354" t="s">
        <v>854</v>
      </c>
      <c r="D354" t="s">
        <v>853</v>
      </c>
      <c r="E354" s="121">
        <v>42298</v>
      </c>
      <c r="F354" t="s">
        <v>57</v>
      </c>
      <c r="H354" t="s">
        <v>5444</v>
      </c>
      <c r="J354">
        <v>0</v>
      </c>
    </row>
    <row r="355" spans="1:10">
      <c r="A355" t="s">
        <v>5438</v>
      </c>
      <c r="B355" t="s">
        <v>7631</v>
      </c>
      <c r="C355" t="s">
        <v>856</v>
      </c>
      <c r="D355" t="s">
        <v>855</v>
      </c>
      <c r="E355" s="121">
        <v>41633</v>
      </c>
      <c r="F355" t="s">
        <v>107</v>
      </c>
      <c r="J355">
        <v>0</v>
      </c>
    </row>
    <row r="356" spans="1:10">
      <c r="A356" t="s">
        <v>5438</v>
      </c>
      <c r="B356" t="s">
        <v>7632</v>
      </c>
      <c r="C356" t="s">
        <v>858</v>
      </c>
      <c r="D356" t="s">
        <v>857</v>
      </c>
      <c r="E356" s="121">
        <v>42066</v>
      </c>
      <c r="F356" t="s">
        <v>326</v>
      </c>
      <c r="H356" t="s">
        <v>5445</v>
      </c>
      <c r="J356">
        <v>0</v>
      </c>
    </row>
    <row r="357" spans="1:10">
      <c r="A357" t="s">
        <v>5438</v>
      </c>
      <c r="B357" t="s">
        <v>7633</v>
      </c>
      <c r="C357" t="s">
        <v>860</v>
      </c>
      <c r="D357" t="s">
        <v>859</v>
      </c>
      <c r="E357" s="121" t="s">
        <v>861</v>
      </c>
      <c r="F357" t="s">
        <v>326</v>
      </c>
      <c r="H357" t="s">
        <v>5445</v>
      </c>
      <c r="J357">
        <v>0</v>
      </c>
    </row>
    <row r="358" spans="1:10">
      <c r="A358" t="s">
        <v>5438</v>
      </c>
      <c r="B358" t="s">
        <v>7634</v>
      </c>
      <c r="C358" t="s">
        <v>863</v>
      </c>
      <c r="D358" t="s">
        <v>862</v>
      </c>
      <c r="E358" s="121">
        <v>41944</v>
      </c>
      <c r="F358" t="s">
        <v>57</v>
      </c>
      <c r="H358" t="s">
        <v>5445</v>
      </c>
      <c r="J358">
        <v>0</v>
      </c>
    </row>
    <row r="359" spans="1:10">
      <c r="A359" t="s">
        <v>5438</v>
      </c>
      <c r="B359" t="s">
        <v>7635</v>
      </c>
      <c r="C359" t="s">
        <v>865</v>
      </c>
      <c r="D359" t="s">
        <v>864</v>
      </c>
      <c r="E359" s="121">
        <v>42858</v>
      </c>
      <c r="F359" t="s">
        <v>57</v>
      </c>
      <c r="H359" t="s">
        <v>5445</v>
      </c>
      <c r="J359">
        <v>1</v>
      </c>
    </row>
    <row r="360" spans="1:10">
      <c r="A360" t="s">
        <v>5438</v>
      </c>
      <c r="B360" t="s">
        <v>7636</v>
      </c>
      <c r="C360" t="s">
        <v>867</v>
      </c>
      <c r="D360" t="s">
        <v>866</v>
      </c>
      <c r="E360" s="121">
        <v>42335</v>
      </c>
      <c r="F360" t="s">
        <v>57</v>
      </c>
      <c r="H360" t="s">
        <v>5446</v>
      </c>
      <c r="J360">
        <v>0</v>
      </c>
    </row>
    <row r="361" spans="1:10">
      <c r="A361" t="s">
        <v>5438</v>
      </c>
      <c r="B361" t="s">
        <v>7637</v>
      </c>
      <c r="C361" t="s">
        <v>869</v>
      </c>
      <c r="D361" t="s">
        <v>868</v>
      </c>
      <c r="E361" s="121">
        <v>41687</v>
      </c>
      <c r="F361" t="s">
        <v>57</v>
      </c>
      <c r="H361" t="s">
        <v>5447</v>
      </c>
      <c r="J361">
        <v>0</v>
      </c>
    </row>
    <row r="362" spans="1:10">
      <c r="A362" t="s">
        <v>5438</v>
      </c>
      <c r="B362" t="s">
        <v>7638</v>
      </c>
      <c r="C362" t="s">
        <v>871</v>
      </c>
      <c r="D362" t="s">
        <v>870</v>
      </c>
      <c r="E362" s="121" t="s">
        <v>872</v>
      </c>
      <c r="F362" t="s">
        <v>57</v>
      </c>
      <c r="H362" t="s">
        <v>5447</v>
      </c>
      <c r="J362">
        <v>0</v>
      </c>
    </row>
    <row r="363" spans="1:10">
      <c r="A363" t="s">
        <v>5438</v>
      </c>
      <c r="B363" t="s">
        <v>7639</v>
      </c>
      <c r="C363" t="s">
        <v>874</v>
      </c>
      <c r="D363" t="s">
        <v>873</v>
      </c>
      <c r="E363" s="121">
        <v>42583</v>
      </c>
      <c r="F363" t="s">
        <v>654</v>
      </c>
      <c r="H363" t="s">
        <v>5448</v>
      </c>
      <c r="J363">
        <v>0</v>
      </c>
    </row>
    <row r="364" spans="1:10">
      <c r="A364" t="s">
        <v>5438</v>
      </c>
      <c r="B364" t="s">
        <v>7640</v>
      </c>
      <c r="C364" t="s">
        <v>876</v>
      </c>
      <c r="D364" t="s">
        <v>875</v>
      </c>
      <c r="E364" s="121">
        <v>41336</v>
      </c>
      <c r="F364" t="s">
        <v>107</v>
      </c>
      <c r="J364">
        <v>0</v>
      </c>
    </row>
    <row r="365" spans="1:10">
      <c r="A365" t="s">
        <v>5438</v>
      </c>
      <c r="B365" t="s">
        <v>7641</v>
      </c>
      <c r="C365" t="s">
        <v>878</v>
      </c>
      <c r="D365" t="s">
        <v>877</v>
      </c>
      <c r="E365" s="121">
        <v>41852</v>
      </c>
      <c r="F365" t="s">
        <v>57</v>
      </c>
      <c r="H365" t="s">
        <v>5449</v>
      </c>
      <c r="J365">
        <v>0</v>
      </c>
    </row>
    <row r="366" spans="1:10">
      <c r="A366" t="s">
        <v>5438</v>
      </c>
      <c r="B366" t="s">
        <v>7642</v>
      </c>
      <c r="C366" t="s">
        <v>880</v>
      </c>
      <c r="D366" t="s">
        <v>879</v>
      </c>
      <c r="E366" s="121">
        <v>42826</v>
      </c>
      <c r="F366" t="s">
        <v>57</v>
      </c>
      <c r="H366" t="s">
        <v>5449</v>
      </c>
      <c r="J366">
        <v>0</v>
      </c>
    </row>
    <row r="367" spans="1:10">
      <c r="A367" t="s">
        <v>5438</v>
      </c>
      <c r="B367" t="s">
        <v>7643</v>
      </c>
      <c r="C367" t="s">
        <v>882</v>
      </c>
      <c r="D367" t="s">
        <v>881</v>
      </c>
      <c r="E367" s="121" t="s">
        <v>883</v>
      </c>
      <c r="F367" t="s">
        <v>326</v>
      </c>
      <c r="H367" t="s">
        <v>5449</v>
      </c>
      <c r="J367">
        <v>0</v>
      </c>
    </row>
    <row r="368" spans="1:10">
      <c r="A368" t="s">
        <v>5438</v>
      </c>
      <c r="B368" t="s">
        <v>7644</v>
      </c>
      <c r="C368" t="s">
        <v>885</v>
      </c>
      <c r="D368" t="s">
        <v>884</v>
      </c>
      <c r="E368" s="121">
        <v>42892</v>
      </c>
      <c r="F368" t="s">
        <v>57</v>
      </c>
      <c r="H368" t="s">
        <v>5449</v>
      </c>
      <c r="J368">
        <v>0</v>
      </c>
    </row>
    <row r="369" spans="1:10">
      <c r="A369" t="s">
        <v>5438</v>
      </c>
      <c r="B369" t="s">
        <v>7645</v>
      </c>
      <c r="C369" t="s">
        <v>887</v>
      </c>
      <c r="D369" t="s">
        <v>886</v>
      </c>
      <c r="E369" s="121">
        <v>41694</v>
      </c>
      <c r="F369" t="s">
        <v>57</v>
      </c>
      <c r="H369" t="s">
        <v>5450</v>
      </c>
      <c r="J369">
        <v>0</v>
      </c>
    </row>
    <row r="370" spans="1:10">
      <c r="A370" t="s">
        <v>5438</v>
      </c>
      <c r="B370" t="s">
        <v>7646</v>
      </c>
      <c r="C370" t="s">
        <v>889</v>
      </c>
      <c r="D370" t="s">
        <v>888</v>
      </c>
      <c r="E370" s="121">
        <v>42583</v>
      </c>
      <c r="F370" t="s">
        <v>107</v>
      </c>
      <c r="J370">
        <v>0</v>
      </c>
    </row>
    <row r="371" spans="1:10">
      <c r="A371" t="s">
        <v>5438</v>
      </c>
      <c r="B371" t="s">
        <v>7647</v>
      </c>
      <c r="C371" t="s">
        <v>891</v>
      </c>
      <c r="D371" t="s">
        <v>890</v>
      </c>
      <c r="E371" s="121">
        <v>42846</v>
      </c>
      <c r="F371" t="s">
        <v>57</v>
      </c>
      <c r="H371" t="s">
        <v>109</v>
      </c>
      <c r="J371">
        <v>0</v>
      </c>
    </row>
    <row r="372" spans="1:10">
      <c r="A372" t="s">
        <v>5438</v>
      </c>
      <c r="B372" t="s">
        <v>7648</v>
      </c>
      <c r="C372" t="s">
        <v>893</v>
      </c>
      <c r="D372" t="s">
        <v>892</v>
      </c>
      <c r="E372" s="121">
        <v>42887</v>
      </c>
      <c r="F372" t="s">
        <v>57</v>
      </c>
      <c r="H372" t="s">
        <v>109</v>
      </c>
      <c r="J372">
        <v>0</v>
      </c>
    </row>
    <row r="373" spans="1:10">
      <c r="A373" t="s">
        <v>5438</v>
      </c>
      <c r="B373" t="s">
        <v>7649</v>
      </c>
      <c r="C373" t="s">
        <v>895</v>
      </c>
      <c r="D373" t="s">
        <v>894</v>
      </c>
      <c r="E373" s="121">
        <v>42887</v>
      </c>
      <c r="F373" t="s">
        <v>326</v>
      </c>
      <c r="H373" t="s">
        <v>109</v>
      </c>
      <c r="J373">
        <v>0</v>
      </c>
    </row>
    <row r="374" spans="1:10">
      <c r="A374" t="s">
        <v>5438</v>
      </c>
      <c r="B374" t="s">
        <v>7650</v>
      </c>
      <c r="C374" t="s">
        <v>897</v>
      </c>
      <c r="D374" t="s">
        <v>896</v>
      </c>
      <c r="E374" s="121">
        <v>42858</v>
      </c>
      <c r="F374" t="s">
        <v>57</v>
      </c>
      <c r="H374" t="s">
        <v>5451</v>
      </c>
      <c r="J374">
        <v>0</v>
      </c>
    </row>
    <row r="375" spans="1:10">
      <c r="A375" t="s">
        <v>5438</v>
      </c>
      <c r="B375" t="s">
        <v>7651</v>
      </c>
      <c r="C375" t="s">
        <v>899</v>
      </c>
      <c r="D375" t="s">
        <v>898</v>
      </c>
      <c r="E375" s="121">
        <v>41456</v>
      </c>
      <c r="F375" t="s">
        <v>203</v>
      </c>
      <c r="H375" t="s">
        <v>5452</v>
      </c>
      <c r="J375">
        <v>0</v>
      </c>
    </row>
    <row r="376" spans="1:10">
      <c r="A376" t="s">
        <v>5438</v>
      </c>
      <c r="B376" t="s">
        <v>7652</v>
      </c>
      <c r="C376" t="s">
        <v>901</v>
      </c>
      <c r="D376" t="s">
        <v>900</v>
      </c>
      <c r="E376" s="121">
        <v>41645</v>
      </c>
      <c r="F376" t="s">
        <v>107</v>
      </c>
      <c r="J376">
        <v>0</v>
      </c>
    </row>
    <row r="377" spans="1:10">
      <c r="A377" t="s">
        <v>5438</v>
      </c>
      <c r="B377" t="s">
        <v>7653</v>
      </c>
      <c r="C377" t="s">
        <v>903</v>
      </c>
      <c r="D377" t="s">
        <v>902</v>
      </c>
      <c r="E377" s="121">
        <v>42675</v>
      </c>
      <c r="F377" t="s">
        <v>57</v>
      </c>
      <c r="H377" t="s">
        <v>5453</v>
      </c>
      <c r="J377">
        <v>0</v>
      </c>
    </row>
    <row r="378" spans="1:10">
      <c r="A378" t="s">
        <v>5438</v>
      </c>
      <c r="B378" t="s">
        <v>7654</v>
      </c>
      <c r="C378" t="s">
        <v>905</v>
      </c>
      <c r="D378" t="s">
        <v>904</v>
      </c>
      <c r="E378" s="121">
        <v>42614</v>
      </c>
      <c r="F378" t="s">
        <v>326</v>
      </c>
      <c r="H378" t="s">
        <v>5453</v>
      </c>
      <c r="J378">
        <v>0</v>
      </c>
    </row>
    <row r="379" spans="1:10">
      <c r="A379" t="s">
        <v>5438</v>
      </c>
      <c r="B379" t="s">
        <v>7655</v>
      </c>
      <c r="C379" t="s">
        <v>907</v>
      </c>
      <c r="D379" t="s">
        <v>906</v>
      </c>
      <c r="E379" s="121">
        <v>41345</v>
      </c>
      <c r="F379" t="s">
        <v>57</v>
      </c>
      <c r="H379" t="s">
        <v>5454</v>
      </c>
      <c r="J379">
        <v>0</v>
      </c>
    </row>
    <row r="380" spans="1:10">
      <c r="A380" t="s">
        <v>5438</v>
      </c>
      <c r="B380" t="s">
        <v>7656</v>
      </c>
      <c r="C380" t="s">
        <v>909</v>
      </c>
      <c r="D380" t="s">
        <v>908</v>
      </c>
      <c r="E380" s="121">
        <v>42563</v>
      </c>
      <c r="F380" t="s">
        <v>326</v>
      </c>
      <c r="H380" t="s">
        <v>5454</v>
      </c>
      <c r="J380">
        <v>0</v>
      </c>
    </row>
    <row r="381" spans="1:10">
      <c r="A381" t="s">
        <v>5438</v>
      </c>
      <c r="B381" t="s">
        <v>7657</v>
      </c>
      <c r="C381" t="s">
        <v>911</v>
      </c>
      <c r="D381" t="s">
        <v>910</v>
      </c>
      <c r="E381" s="121">
        <v>41913</v>
      </c>
      <c r="F381" t="s">
        <v>107</v>
      </c>
      <c r="J381">
        <v>0</v>
      </c>
    </row>
    <row r="382" spans="1:10">
      <c r="A382" t="s">
        <v>5438</v>
      </c>
      <c r="B382" t="s">
        <v>7658</v>
      </c>
      <c r="C382" t="s">
        <v>913</v>
      </c>
      <c r="D382" t="s">
        <v>912</v>
      </c>
      <c r="E382" s="121">
        <v>41913</v>
      </c>
      <c r="F382" t="s">
        <v>176</v>
      </c>
      <c r="H382" t="s">
        <v>5455</v>
      </c>
      <c r="J382">
        <v>0</v>
      </c>
    </row>
    <row r="383" spans="1:10">
      <c r="A383" t="s">
        <v>5438</v>
      </c>
      <c r="B383" t="s">
        <v>7659</v>
      </c>
      <c r="C383" t="s">
        <v>915</v>
      </c>
      <c r="D383" t="s">
        <v>914</v>
      </c>
      <c r="E383" s="121">
        <v>42552</v>
      </c>
      <c r="F383" t="s">
        <v>57</v>
      </c>
      <c r="H383" t="s">
        <v>5455</v>
      </c>
      <c r="J383">
        <v>0</v>
      </c>
    </row>
    <row r="384" spans="1:10">
      <c r="A384" t="s">
        <v>5438</v>
      </c>
      <c r="B384" t="s">
        <v>7660</v>
      </c>
      <c r="C384" t="s">
        <v>917</v>
      </c>
      <c r="D384" t="s">
        <v>916</v>
      </c>
      <c r="E384" s="121">
        <v>42430</v>
      </c>
      <c r="F384" t="s">
        <v>326</v>
      </c>
      <c r="H384" t="s">
        <v>5455</v>
      </c>
      <c r="J384">
        <v>0</v>
      </c>
    </row>
    <row r="385" spans="1:10">
      <c r="A385" t="s">
        <v>5438</v>
      </c>
      <c r="B385" t="s">
        <v>7661</v>
      </c>
      <c r="C385" t="s">
        <v>919</v>
      </c>
      <c r="D385" t="s">
        <v>918</v>
      </c>
      <c r="E385" s="121">
        <v>42430</v>
      </c>
      <c r="F385" t="s">
        <v>194</v>
      </c>
      <c r="H385" t="s">
        <v>5455</v>
      </c>
      <c r="J385">
        <v>0</v>
      </c>
    </row>
    <row r="386" spans="1:10">
      <c r="A386" t="s">
        <v>5438</v>
      </c>
      <c r="B386" t="s">
        <v>7662</v>
      </c>
      <c r="C386" t="s">
        <v>921</v>
      </c>
      <c r="D386" t="s">
        <v>920</v>
      </c>
      <c r="E386" s="121">
        <v>42614</v>
      </c>
      <c r="F386" t="s">
        <v>57</v>
      </c>
      <c r="H386" t="s">
        <v>5455</v>
      </c>
      <c r="J386">
        <v>0</v>
      </c>
    </row>
    <row r="387" spans="1:10">
      <c r="A387" t="s">
        <v>5438</v>
      </c>
      <c r="B387" t="s">
        <v>7663</v>
      </c>
      <c r="C387" t="s">
        <v>923</v>
      </c>
      <c r="D387" t="s">
        <v>922</v>
      </c>
      <c r="E387" s="121">
        <v>42815</v>
      </c>
      <c r="F387" t="s">
        <v>57</v>
      </c>
      <c r="H387" t="s">
        <v>5455</v>
      </c>
      <c r="J387">
        <v>0</v>
      </c>
    </row>
    <row r="388" spans="1:10">
      <c r="A388" t="s">
        <v>5438</v>
      </c>
      <c r="B388" t="s">
        <v>7664</v>
      </c>
      <c r="C388" t="s">
        <v>925</v>
      </c>
      <c r="D388" t="s">
        <v>924</v>
      </c>
      <c r="E388" s="121">
        <v>42317</v>
      </c>
      <c r="F388" t="s">
        <v>57</v>
      </c>
      <c r="H388" t="s">
        <v>5456</v>
      </c>
      <c r="J388">
        <v>0</v>
      </c>
    </row>
    <row r="389" spans="1:10">
      <c r="A389" t="s">
        <v>5438</v>
      </c>
      <c r="B389" t="s">
        <v>7665</v>
      </c>
      <c r="C389" t="s">
        <v>927</v>
      </c>
      <c r="D389" t="s">
        <v>926</v>
      </c>
      <c r="E389" s="121">
        <v>42858</v>
      </c>
      <c r="F389" t="s">
        <v>654</v>
      </c>
      <c r="H389" t="s">
        <v>5456</v>
      </c>
      <c r="J389">
        <v>0</v>
      </c>
    </row>
    <row r="390" spans="1:10">
      <c r="A390" t="s">
        <v>5438</v>
      </c>
      <c r="B390" t="s">
        <v>7666</v>
      </c>
      <c r="C390" t="s">
        <v>929</v>
      </c>
      <c r="D390" t="s">
        <v>928</v>
      </c>
      <c r="E390" s="121">
        <v>42858</v>
      </c>
      <c r="F390" t="s">
        <v>326</v>
      </c>
      <c r="H390" t="s">
        <v>5456</v>
      </c>
      <c r="J390">
        <v>0</v>
      </c>
    </row>
    <row r="391" spans="1:10">
      <c r="A391" t="s">
        <v>5438</v>
      </c>
      <c r="B391" t="s">
        <v>7667</v>
      </c>
      <c r="C391" t="s">
        <v>931</v>
      </c>
      <c r="D391" t="s">
        <v>930</v>
      </c>
      <c r="E391" s="121">
        <v>42866</v>
      </c>
      <c r="F391" t="s">
        <v>107</v>
      </c>
      <c r="J391">
        <v>0</v>
      </c>
    </row>
    <row r="392" spans="1:10">
      <c r="A392" t="s">
        <v>5438</v>
      </c>
      <c r="B392" t="s">
        <v>7668</v>
      </c>
      <c r="C392" t="s">
        <v>933</v>
      </c>
      <c r="D392" t="s">
        <v>932</v>
      </c>
      <c r="E392" s="121">
        <v>40914</v>
      </c>
      <c r="F392" t="s">
        <v>57</v>
      </c>
      <c r="H392" t="s">
        <v>5457</v>
      </c>
      <c r="J392">
        <v>0</v>
      </c>
    </row>
    <row r="393" spans="1:10">
      <c r="A393" t="s">
        <v>5438</v>
      </c>
      <c r="B393" t="s">
        <v>7669</v>
      </c>
      <c r="C393" t="s">
        <v>935</v>
      </c>
      <c r="D393" t="s">
        <v>934</v>
      </c>
      <c r="E393" s="121">
        <v>42892</v>
      </c>
      <c r="F393" t="s">
        <v>57</v>
      </c>
      <c r="H393" t="s">
        <v>5457</v>
      </c>
      <c r="J393">
        <v>0</v>
      </c>
    </row>
    <row r="394" spans="1:10">
      <c r="A394" t="s">
        <v>5438</v>
      </c>
      <c r="B394" t="s">
        <v>7670</v>
      </c>
      <c r="C394" t="s">
        <v>937</v>
      </c>
      <c r="D394" t="s">
        <v>936</v>
      </c>
      <c r="E394" s="121">
        <v>42675</v>
      </c>
      <c r="F394" t="s">
        <v>57</v>
      </c>
      <c r="H394" t="s">
        <v>5458</v>
      </c>
      <c r="J394">
        <v>0</v>
      </c>
    </row>
    <row r="395" spans="1:10">
      <c r="A395" t="s">
        <v>5438</v>
      </c>
      <c r="B395" t="s">
        <v>7671</v>
      </c>
      <c r="C395" t="s">
        <v>939</v>
      </c>
      <c r="D395" t="s">
        <v>938</v>
      </c>
      <c r="E395" s="121">
        <v>42612</v>
      </c>
      <c r="F395" t="s">
        <v>57</v>
      </c>
      <c r="H395" t="s">
        <v>5458</v>
      </c>
      <c r="J395">
        <v>0</v>
      </c>
    </row>
    <row r="396" spans="1:10">
      <c r="A396" t="s">
        <v>5438</v>
      </c>
      <c r="B396" t="s">
        <v>7672</v>
      </c>
      <c r="C396" t="s">
        <v>941</v>
      </c>
      <c r="D396" t="s">
        <v>940</v>
      </c>
      <c r="E396" s="121">
        <v>42371</v>
      </c>
      <c r="F396" t="s">
        <v>57</v>
      </c>
      <c r="H396" t="s">
        <v>5459</v>
      </c>
      <c r="J396">
        <v>0</v>
      </c>
    </row>
    <row r="397" spans="1:10">
      <c r="A397" t="s">
        <v>5438</v>
      </c>
      <c r="B397" t="s">
        <v>7673</v>
      </c>
      <c r="C397" t="s">
        <v>943</v>
      </c>
      <c r="D397" t="s">
        <v>942</v>
      </c>
      <c r="E397" s="121" t="s">
        <v>944</v>
      </c>
      <c r="F397" t="s">
        <v>107</v>
      </c>
      <c r="J397">
        <v>0</v>
      </c>
    </row>
    <row r="398" spans="1:10">
      <c r="A398" t="s">
        <v>5438</v>
      </c>
      <c r="B398" t="s">
        <v>7674</v>
      </c>
      <c r="C398" t="s">
        <v>946</v>
      </c>
      <c r="D398" t="s">
        <v>945</v>
      </c>
      <c r="E398" s="121" t="s">
        <v>947</v>
      </c>
      <c r="F398" t="s">
        <v>654</v>
      </c>
      <c r="H398" t="s">
        <v>5460</v>
      </c>
      <c r="J398">
        <v>0</v>
      </c>
    </row>
    <row r="399" spans="1:10">
      <c r="A399" t="s">
        <v>5438</v>
      </c>
      <c r="B399" t="s">
        <v>7675</v>
      </c>
      <c r="C399" t="s">
        <v>949</v>
      </c>
      <c r="D399" t="s">
        <v>948</v>
      </c>
      <c r="E399" s="121" t="s">
        <v>950</v>
      </c>
      <c r="F399" t="s">
        <v>57</v>
      </c>
      <c r="H399" t="s">
        <v>5461</v>
      </c>
      <c r="J399">
        <v>0</v>
      </c>
    </row>
    <row r="400" spans="1:10">
      <c r="A400" t="s">
        <v>5438</v>
      </c>
      <c r="B400" t="s">
        <v>7676</v>
      </c>
      <c r="C400" t="s">
        <v>952</v>
      </c>
      <c r="D400" t="s">
        <v>951</v>
      </c>
      <c r="E400" s="121" t="s">
        <v>947</v>
      </c>
      <c r="F400" t="s">
        <v>326</v>
      </c>
      <c r="H400" t="s">
        <v>5461</v>
      </c>
      <c r="J400">
        <v>0</v>
      </c>
    </row>
    <row r="401" spans="1:10">
      <c r="A401" t="s">
        <v>5438</v>
      </c>
      <c r="B401" t="s">
        <v>7677</v>
      </c>
      <c r="C401" t="s">
        <v>954</v>
      </c>
      <c r="D401" t="s">
        <v>953</v>
      </c>
      <c r="E401" s="121" t="s">
        <v>955</v>
      </c>
      <c r="F401" t="s">
        <v>57</v>
      </c>
      <c r="H401" t="s">
        <v>5461</v>
      </c>
      <c r="J401">
        <v>0</v>
      </c>
    </row>
    <row r="402" spans="1:10">
      <c r="A402" t="s">
        <v>5438</v>
      </c>
      <c r="B402" t="s">
        <v>7678</v>
      </c>
      <c r="C402" t="s">
        <v>957</v>
      </c>
      <c r="D402" t="s">
        <v>956</v>
      </c>
      <c r="E402" s="121">
        <v>41677</v>
      </c>
      <c r="F402" t="s">
        <v>57</v>
      </c>
      <c r="H402" t="s">
        <v>5462</v>
      </c>
      <c r="J402">
        <v>0</v>
      </c>
    </row>
    <row r="403" spans="1:10">
      <c r="A403" t="s">
        <v>5438</v>
      </c>
      <c r="B403" t="s">
        <v>7679</v>
      </c>
      <c r="C403" t="s">
        <v>959</v>
      </c>
      <c r="D403" t="s">
        <v>958</v>
      </c>
      <c r="E403" s="121" t="s">
        <v>947</v>
      </c>
      <c r="F403" t="s">
        <v>326</v>
      </c>
      <c r="H403" t="s">
        <v>5462</v>
      </c>
      <c r="J403">
        <v>0</v>
      </c>
    </row>
    <row r="404" spans="1:10">
      <c r="A404" t="s">
        <v>5438</v>
      </c>
      <c r="B404" t="s">
        <v>7680</v>
      </c>
      <c r="C404" t="s">
        <v>961</v>
      </c>
      <c r="D404" t="s">
        <v>960</v>
      </c>
      <c r="E404" s="121">
        <v>42271</v>
      </c>
      <c r="F404" t="s">
        <v>57</v>
      </c>
      <c r="H404" t="s">
        <v>5463</v>
      </c>
      <c r="J404">
        <v>0</v>
      </c>
    </row>
    <row r="405" spans="1:10">
      <c r="A405" t="s">
        <v>5438</v>
      </c>
      <c r="B405" t="s">
        <v>7681</v>
      </c>
      <c r="C405" t="s">
        <v>963</v>
      </c>
      <c r="D405" t="s">
        <v>962</v>
      </c>
      <c r="E405" s="121">
        <v>41772</v>
      </c>
      <c r="F405" t="s">
        <v>107</v>
      </c>
      <c r="J405">
        <v>0</v>
      </c>
    </row>
    <row r="406" spans="1:10">
      <c r="A406" t="s">
        <v>5438</v>
      </c>
      <c r="B406" t="s">
        <v>7682</v>
      </c>
      <c r="C406" t="s">
        <v>965</v>
      </c>
      <c r="D406" t="s">
        <v>964</v>
      </c>
      <c r="E406" s="121" t="s">
        <v>966</v>
      </c>
      <c r="F406" t="s">
        <v>326</v>
      </c>
      <c r="H406" t="s">
        <v>5464</v>
      </c>
      <c r="J406">
        <v>1</v>
      </c>
    </row>
    <row r="407" spans="1:10">
      <c r="A407" t="s">
        <v>5438</v>
      </c>
      <c r="B407" t="s">
        <v>7683</v>
      </c>
      <c r="C407" t="s">
        <v>968</v>
      </c>
      <c r="D407" t="s">
        <v>967</v>
      </c>
      <c r="E407" s="121" t="s">
        <v>969</v>
      </c>
      <c r="F407" t="s">
        <v>176</v>
      </c>
      <c r="H407" t="s">
        <v>5464</v>
      </c>
      <c r="J407">
        <v>0</v>
      </c>
    </row>
    <row r="408" spans="1:10">
      <c r="A408" t="s">
        <v>5438</v>
      </c>
      <c r="B408" t="s">
        <v>7684</v>
      </c>
      <c r="C408" t="s">
        <v>971</v>
      </c>
      <c r="D408" t="s">
        <v>970</v>
      </c>
      <c r="E408" s="121">
        <v>42826</v>
      </c>
      <c r="F408" t="s">
        <v>57</v>
      </c>
      <c r="H408" t="s">
        <v>5464</v>
      </c>
      <c r="J408">
        <v>0</v>
      </c>
    </row>
    <row r="409" spans="1:10">
      <c r="A409" t="s">
        <v>5438</v>
      </c>
      <c r="B409" t="s">
        <v>7685</v>
      </c>
      <c r="C409" t="s">
        <v>973</v>
      </c>
      <c r="D409" t="s">
        <v>972</v>
      </c>
      <c r="E409" s="121">
        <v>42858</v>
      </c>
      <c r="F409" t="s">
        <v>57</v>
      </c>
      <c r="H409" t="s">
        <v>5464</v>
      </c>
      <c r="J409">
        <v>0</v>
      </c>
    </row>
    <row r="410" spans="1:10">
      <c r="A410" t="s">
        <v>5438</v>
      </c>
      <c r="B410" t="s">
        <v>7686</v>
      </c>
      <c r="C410" t="s">
        <v>975</v>
      </c>
      <c r="D410" t="s">
        <v>974</v>
      </c>
      <c r="E410" s="121">
        <v>42552</v>
      </c>
      <c r="F410" t="s">
        <v>57</v>
      </c>
      <c r="H410" t="s">
        <v>5464</v>
      </c>
      <c r="J410">
        <v>0</v>
      </c>
    </row>
    <row r="411" spans="1:10">
      <c r="A411" t="s">
        <v>5438</v>
      </c>
      <c r="B411" t="s">
        <v>7687</v>
      </c>
      <c r="C411" t="s">
        <v>977</v>
      </c>
      <c r="D411" t="s">
        <v>976</v>
      </c>
      <c r="E411" s="121">
        <v>42736</v>
      </c>
      <c r="F411" t="s">
        <v>57</v>
      </c>
      <c r="H411" t="s">
        <v>5465</v>
      </c>
      <c r="J411">
        <v>0</v>
      </c>
    </row>
    <row r="412" spans="1:10">
      <c r="A412" t="s">
        <v>5438</v>
      </c>
      <c r="B412" t="s">
        <v>7688</v>
      </c>
      <c r="C412" t="s">
        <v>979</v>
      </c>
      <c r="D412" t="s">
        <v>978</v>
      </c>
      <c r="E412" s="121">
        <v>42856</v>
      </c>
      <c r="F412" t="s">
        <v>57</v>
      </c>
      <c r="H412" t="s">
        <v>5465</v>
      </c>
      <c r="J412">
        <v>0</v>
      </c>
    </row>
    <row r="413" spans="1:10">
      <c r="A413" t="s">
        <v>5438</v>
      </c>
      <c r="B413" t="s">
        <v>7689</v>
      </c>
      <c r="C413" t="s">
        <v>981</v>
      </c>
      <c r="D413" t="s">
        <v>980</v>
      </c>
      <c r="E413" s="121">
        <v>42736</v>
      </c>
      <c r="F413" t="s">
        <v>326</v>
      </c>
      <c r="H413" t="s">
        <v>5465</v>
      </c>
      <c r="J413">
        <v>0</v>
      </c>
    </row>
    <row r="414" spans="1:10">
      <c r="A414" t="s">
        <v>5438</v>
      </c>
      <c r="B414" t="s">
        <v>7690</v>
      </c>
      <c r="C414" t="s">
        <v>983</v>
      </c>
      <c r="D414" t="s">
        <v>982</v>
      </c>
      <c r="E414" s="121" t="s">
        <v>984</v>
      </c>
      <c r="F414" t="s">
        <v>107</v>
      </c>
      <c r="J414">
        <v>1</v>
      </c>
    </row>
    <row r="415" spans="1:10">
      <c r="A415" t="s">
        <v>5438</v>
      </c>
      <c r="B415" t="s">
        <v>7691</v>
      </c>
      <c r="C415" t="s">
        <v>986</v>
      </c>
      <c r="D415" t="s">
        <v>985</v>
      </c>
      <c r="E415" s="121">
        <v>41944</v>
      </c>
      <c r="F415" t="s">
        <v>57</v>
      </c>
      <c r="H415" t="s">
        <v>1141</v>
      </c>
      <c r="J415">
        <v>0</v>
      </c>
    </row>
    <row r="416" spans="1:10">
      <c r="A416" t="s">
        <v>5438</v>
      </c>
      <c r="B416" t="s">
        <v>7692</v>
      </c>
      <c r="C416" t="s">
        <v>988</v>
      </c>
      <c r="D416" t="s">
        <v>987</v>
      </c>
      <c r="E416" s="121">
        <v>41761</v>
      </c>
      <c r="F416" t="s">
        <v>57</v>
      </c>
      <c r="H416" t="s">
        <v>1141</v>
      </c>
      <c r="J416">
        <v>0</v>
      </c>
    </row>
    <row r="417" spans="1:10">
      <c r="A417" t="s">
        <v>5438</v>
      </c>
      <c r="B417" t="s">
        <v>7693</v>
      </c>
      <c r="C417" t="s">
        <v>990</v>
      </c>
      <c r="D417" t="s">
        <v>989</v>
      </c>
      <c r="E417" s="121">
        <v>41761</v>
      </c>
      <c r="F417" t="s">
        <v>176</v>
      </c>
      <c r="H417" t="s">
        <v>1141</v>
      </c>
      <c r="J417">
        <v>0</v>
      </c>
    </row>
    <row r="418" spans="1:10">
      <c r="A418" t="s">
        <v>5438</v>
      </c>
      <c r="B418" t="s">
        <v>7694</v>
      </c>
      <c r="C418" t="s">
        <v>992</v>
      </c>
      <c r="D418" t="s">
        <v>991</v>
      </c>
      <c r="E418" s="121">
        <v>42614</v>
      </c>
      <c r="F418" t="s">
        <v>326</v>
      </c>
      <c r="H418" t="s">
        <v>1141</v>
      </c>
      <c r="J418">
        <v>0</v>
      </c>
    </row>
    <row r="419" spans="1:10">
      <c r="A419" t="s">
        <v>5438</v>
      </c>
      <c r="B419" t="s">
        <v>7695</v>
      </c>
      <c r="C419" t="s">
        <v>994</v>
      </c>
      <c r="D419" t="s">
        <v>993</v>
      </c>
      <c r="E419" s="121">
        <v>42782</v>
      </c>
      <c r="F419" t="s">
        <v>57</v>
      </c>
      <c r="H419" t="s">
        <v>5466</v>
      </c>
      <c r="J419">
        <v>0</v>
      </c>
    </row>
    <row r="420" spans="1:10">
      <c r="A420" t="s">
        <v>5438</v>
      </c>
      <c r="B420" t="s">
        <v>7696</v>
      </c>
      <c r="C420" t="s">
        <v>996</v>
      </c>
      <c r="D420" t="s">
        <v>995</v>
      </c>
      <c r="E420" s="121" t="s">
        <v>997</v>
      </c>
      <c r="F420" t="s">
        <v>326</v>
      </c>
      <c r="H420" t="s">
        <v>5466</v>
      </c>
      <c r="J420">
        <v>0</v>
      </c>
    </row>
    <row r="421" spans="1:10">
      <c r="A421" t="s">
        <v>5438</v>
      </c>
      <c r="B421" t="s">
        <v>7697</v>
      </c>
      <c r="C421" t="s">
        <v>999</v>
      </c>
      <c r="D421" t="s">
        <v>998</v>
      </c>
      <c r="E421" s="121">
        <v>42826</v>
      </c>
      <c r="F421" t="s">
        <v>654</v>
      </c>
      <c r="H421" t="s">
        <v>5467</v>
      </c>
      <c r="J421">
        <v>0</v>
      </c>
    </row>
    <row r="422" spans="1:10">
      <c r="A422" t="s">
        <v>5438</v>
      </c>
      <c r="B422" t="s">
        <v>7698</v>
      </c>
      <c r="C422" t="s">
        <v>1001</v>
      </c>
      <c r="D422" t="s">
        <v>1000</v>
      </c>
      <c r="E422" s="121">
        <v>42898</v>
      </c>
      <c r="F422" t="s">
        <v>203</v>
      </c>
      <c r="H422" t="s">
        <v>5468</v>
      </c>
      <c r="J422">
        <v>0</v>
      </c>
    </row>
    <row r="423" spans="1:10">
      <c r="A423" t="s">
        <v>5469</v>
      </c>
      <c r="B423" t="s">
        <v>7699</v>
      </c>
      <c r="C423" t="s">
        <v>1003</v>
      </c>
      <c r="D423" t="s">
        <v>1002</v>
      </c>
      <c r="E423" s="121">
        <v>42228</v>
      </c>
      <c r="F423" t="s">
        <v>107</v>
      </c>
      <c r="J423">
        <v>0</v>
      </c>
    </row>
    <row r="424" spans="1:10">
      <c r="A424" t="s">
        <v>5438</v>
      </c>
      <c r="B424" t="s">
        <v>7700</v>
      </c>
      <c r="C424" t="s">
        <v>1005</v>
      </c>
      <c r="D424" t="s">
        <v>1004</v>
      </c>
      <c r="E424" s="121">
        <v>42772</v>
      </c>
      <c r="F424" t="s">
        <v>194</v>
      </c>
      <c r="H424" t="s">
        <v>5470</v>
      </c>
      <c r="J424">
        <v>0</v>
      </c>
    </row>
    <row r="425" spans="1:10">
      <c r="A425" t="s">
        <v>5469</v>
      </c>
      <c r="B425" t="s">
        <v>7701</v>
      </c>
      <c r="C425" t="s">
        <v>1007</v>
      </c>
      <c r="D425" t="s">
        <v>1006</v>
      </c>
      <c r="E425" s="121">
        <v>41507</v>
      </c>
      <c r="F425" t="s">
        <v>57</v>
      </c>
      <c r="H425" t="s">
        <v>5471</v>
      </c>
      <c r="I425" t="s">
        <v>5945</v>
      </c>
      <c r="J425">
        <v>0</v>
      </c>
    </row>
    <row r="426" spans="1:10">
      <c r="A426" t="s">
        <v>5438</v>
      </c>
      <c r="B426" t="s">
        <v>7702</v>
      </c>
      <c r="C426" t="s">
        <v>1009</v>
      </c>
      <c r="D426" t="s">
        <v>1008</v>
      </c>
      <c r="E426" s="121">
        <v>42310</v>
      </c>
      <c r="F426" t="s">
        <v>176</v>
      </c>
      <c r="H426" t="s">
        <v>5470</v>
      </c>
      <c r="J426">
        <v>0</v>
      </c>
    </row>
    <row r="427" spans="1:10">
      <c r="A427" t="s">
        <v>5438</v>
      </c>
      <c r="B427" t="s">
        <v>7703</v>
      </c>
      <c r="C427" t="s">
        <v>1011</v>
      </c>
      <c r="D427" t="s">
        <v>1010</v>
      </c>
      <c r="E427" s="121">
        <v>42251</v>
      </c>
      <c r="F427" t="s">
        <v>57</v>
      </c>
      <c r="H427" t="s">
        <v>5470</v>
      </c>
      <c r="J427">
        <v>0</v>
      </c>
    </row>
    <row r="428" spans="1:10">
      <c r="A428" t="s">
        <v>5438</v>
      </c>
      <c r="B428" t="s">
        <v>7704</v>
      </c>
      <c r="C428" t="s">
        <v>1013</v>
      </c>
      <c r="D428" t="s">
        <v>1012</v>
      </c>
      <c r="E428" s="121">
        <v>42195</v>
      </c>
      <c r="F428" t="s">
        <v>326</v>
      </c>
      <c r="H428" t="s">
        <v>5470</v>
      </c>
      <c r="J428">
        <v>0</v>
      </c>
    </row>
    <row r="429" spans="1:10">
      <c r="A429" t="s">
        <v>5469</v>
      </c>
      <c r="B429" t="s">
        <v>7705</v>
      </c>
      <c r="C429" t="s">
        <v>1015</v>
      </c>
      <c r="D429" t="s">
        <v>1014</v>
      </c>
      <c r="E429" s="121">
        <v>42401</v>
      </c>
      <c r="F429" t="s">
        <v>654</v>
      </c>
      <c r="H429" t="s">
        <v>5471</v>
      </c>
      <c r="J429">
        <v>0</v>
      </c>
    </row>
    <row r="430" spans="1:10">
      <c r="A430" t="s">
        <v>5438</v>
      </c>
      <c r="B430" t="s">
        <v>7706</v>
      </c>
      <c r="C430" t="s">
        <v>1017</v>
      </c>
      <c r="D430" t="s">
        <v>1016</v>
      </c>
      <c r="E430" s="121">
        <v>42603</v>
      </c>
      <c r="F430" t="s">
        <v>57</v>
      </c>
      <c r="H430" t="s">
        <v>5472</v>
      </c>
      <c r="J430">
        <v>0</v>
      </c>
    </row>
    <row r="431" spans="1:10">
      <c r="A431" t="s">
        <v>5438</v>
      </c>
      <c r="B431" t="s">
        <v>7707</v>
      </c>
      <c r="C431" t="s">
        <v>1019</v>
      </c>
      <c r="D431" t="s">
        <v>1018</v>
      </c>
      <c r="E431" s="121">
        <v>42326</v>
      </c>
      <c r="F431" t="s">
        <v>326</v>
      </c>
      <c r="H431" t="s">
        <v>5472</v>
      </c>
      <c r="J431">
        <v>0</v>
      </c>
    </row>
    <row r="432" spans="1:10">
      <c r="A432" t="s">
        <v>5469</v>
      </c>
      <c r="B432" t="s">
        <v>7708</v>
      </c>
      <c r="C432" t="s">
        <v>1021</v>
      </c>
      <c r="D432" t="s">
        <v>1020</v>
      </c>
      <c r="E432" s="121">
        <v>42705</v>
      </c>
      <c r="F432" t="s">
        <v>57</v>
      </c>
      <c r="H432" t="s">
        <v>5471</v>
      </c>
      <c r="J432">
        <v>0</v>
      </c>
    </row>
    <row r="433" spans="1:10">
      <c r="A433" t="s">
        <v>5438</v>
      </c>
      <c r="B433" t="s">
        <v>7709</v>
      </c>
      <c r="C433" t="s">
        <v>1023</v>
      </c>
      <c r="D433" t="s">
        <v>1022</v>
      </c>
      <c r="E433" s="121">
        <v>42705</v>
      </c>
      <c r="F433" t="s">
        <v>57</v>
      </c>
      <c r="H433" t="s">
        <v>5473</v>
      </c>
      <c r="J433">
        <v>0</v>
      </c>
    </row>
    <row r="434" spans="1:10">
      <c r="A434" t="s">
        <v>5438</v>
      </c>
      <c r="B434" t="s">
        <v>7710</v>
      </c>
      <c r="C434" t="s">
        <v>1025</v>
      </c>
      <c r="D434" t="s">
        <v>1024</v>
      </c>
      <c r="E434" s="121">
        <v>42371</v>
      </c>
      <c r="F434" t="s">
        <v>107</v>
      </c>
      <c r="J434">
        <v>0</v>
      </c>
    </row>
    <row r="435" spans="1:10">
      <c r="A435" t="s">
        <v>5438</v>
      </c>
      <c r="B435" t="s">
        <v>7711</v>
      </c>
      <c r="C435" t="s">
        <v>1027</v>
      </c>
      <c r="D435" t="s">
        <v>1026</v>
      </c>
      <c r="E435" s="121">
        <v>42270</v>
      </c>
      <c r="F435" t="s">
        <v>57</v>
      </c>
      <c r="H435" t="s">
        <v>5474</v>
      </c>
      <c r="J435">
        <v>0</v>
      </c>
    </row>
    <row r="436" spans="1:10">
      <c r="A436" t="s">
        <v>5438</v>
      </c>
      <c r="B436" t="s">
        <v>7712</v>
      </c>
      <c r="C436" t="s">
        <v>1029</v>
      </c>
      <c r="D436" t="s">
        <v>1028</v>
      </c>
      <c r="E436" s="121">
        <v>42129</v>
      </c>
      <c r="F436" t="s">
        <v>326</v>
      </c>
      <c r="H436" t="s">
        <v>5474</v>
      </c>
      <c r="J436">
        <v>0</v>
      </c>
    </row>
    <row r="437" spans="1:10">
      <c r="A437" t="s">
        <v>5438</v>
      </c>
      <c r="B437" t="s">
        <v>7713</v>
      </c>
      <c r="C437" t="s">
        <v>1031</v>
      </c>
      <c r="D437" t="s">
        <v>1030</v>
      </c>
      <c r="E437" s="121">
        <v>42583</v>
      </c>
      <c r="F437" t="s">
        <v>57</v>
      </c>
      <c r="H437" t="s">
        <v>5475</v>
      </c>
      <c r="J437">
        <v>0</v>
      </c>
    </row>
    <row r="438" spans="1:10">
      <c r="A438" t="s">
        <v>5438</v>
      </c>
      <c r="B438" t="s">
        <v>7714</v>
      </c>
      <c r="C438" t="s">
        <v>1033</v>
      </c>
      <c r="D438" t="s">
        <v>1032</v>
      </c>
      <c r="E438" s="121">
        <v>42583</v>
      </c>
      <c r="F438" t="s">
        <v>326</v>
      </c>
      <c r="H438" t="s">
        <v>5475</v>
      </c>
      <c r="J438">
        <v>0</v>
      </c>
    </row>
    <row r="439" spans="1:10">
      <c r="A439" t="s">
        <v>5438</v>
      </c>
      <c r="B439" t="s">
        <v>7715</v>
      </c>
      <c r="C439" t="s">
        <v>1035</v>
      </c>
      <c r="D439" t="s">
        <v>1034</v>
      </c>
      <c r="E439" s="121">
        <v>42706</v>
      </c>
      <c r="F439" t="s">
        <v>326</v>
      </c>
      <c r="H439" t="s">
        <v>5476</v>
      </c>
      <c r="J439">
        <v>0</v>
      </c>
    </row>
    <row r="440" spans="1:10">
      <c r="A440" t="s">
        <v>5438</v>
      </c>
      <c r="B440" t="s">
        <v>7716</v>
      </c>
      <c r="C440" t="s">
        <v>1037</v>
      </c>
      <c r="D440" t="s">
        <v>1036</v>
      </c>
      <c r="E440" s="121">
        <v>42887</v>
      </c>
      <c r="F440" t="s">
        <v>57</v>
      </c>
      <c r="H440" t="s">
        <v>5476</v>
      </c>
      <c r="J440">
        <v>0</v>
      </c>
    </row>
    <row r="441" spans="1:10">
      <c r="A441" t="s">
        <v>5438</v>
      </c>
      <c r="B441" t="s">
        <v>7717</v>
      </c>
      <c r="C441" t="s">
        <v>1039</v>
      </c>
      <c r="D441" t="s">
        <v>1038</v>
      </c>
      <c r="E441" s="121">
        <v>42658</v>
      </c>
      <c r="F441" t="s">
        <v>107</v>
      </c>
      <c r="J441">
        <v>0</v>
      </c>
    </row>
    <row r="442" spans="1:10">
      <c r="A442" t="s">
        <v>5438</v>
      </c>
      <c r="B442" t="s">
        <v>7718</v>
      </c>
      <c r="C442" t="s">
        <v>1041</v>
      </c>
      <c r="D442" t="s">
        <v>1040</v>
      </c>
      <c r="E442" s="121">
        <v>41381</v>
      </c>
      <c r="F442" t="s">
        <v>57</v>
      </c>
      <c r="H442" t="s">
        <v>5477</v>
      </c>
      <c r="J442">
        <v>0</v>
      </c>
    </row>
    <row r="443" spans="1:10">
      <c r="A443" t="s">
        <v>5438</v>
      </c>
      <c r="B443" t="s">
        <v>7719</v>
      </c>
      <c r="C443" t="s">
        <v>1043</v>
      </c>
      <c r="D443" t="s">
        <v>1042</v>
      </c>
      <c r="E443" s="121">
        <v>42675</v>
      </c>
      <c r="F443" t="s">
        <v>57</v>
      </c>
      <c r="H443" t="s">
        <v>5477</v>
      </c>
      <c r="J443">
        <v>0</v>
      </c>
    </row>
    <row r="444" spans="1:10">
      <c r="A444" t="s">
        <v>5438</v>
      </c>
      <c r="B444" t="s">
        <v>7720</v>
      </c>
      <c r="C444" t="s">
        <v>1045</v>
      </c>
      <c r="D444" t="s">
        <v>1044</v>
      </c>
      <c r="E444" s="121">
        <v>41347</v>
      </c>
      <c r="F444" t="s">
        <v>176</v>
      </c>
      <c r="H444" t="s">
        <v>5477</v>
      </c>
      <c r="J444">
        <v>0</v>
      </c>
    </row>
    <row r="445" spans="1:10">
      <c r="A445" t="s">
        <v>5438</v>
      </c>
      <c r="B445" t="s">
        <v>7721</v>
      </c>
      <c r="C445" t="s">
        <v>1047</v>
      </c>
      <c r="D445" t="s">
        <v>1046</v>
      </c>
      <c r="E445" s="121">
        <v>41918</v>
      </c>
      <c r="F445" t="s">
        <v>326</v>
      </c>
      <c r="H445" t="s">
        <v>5477</v>
      </c>
      <c r="J445">
        <v>0</v>
      </c>
    </row>
    <row r="446" spans="1:10">
      <c r="A446" t="s">
        <v>5438</v>
      </c>
      <c r="B446" t="s">
        <v>7722</v>
      </c>
      <c r="C446" t="s">
        <v>1049</v>
      </c>
      <c r="D446" t="s">
        <v>1048</v>
      </c>
      <c r="E446" s="121">
        <v>42795</v>
      </c>
      <c r="F446" t="s">
        <v>654</v>
      </c>
      <c r="H446" t="s">
        <v>5477</v>
      </c>
      <c r="J446">
        <v>0</v>
      </c>
    </row>
    <row r="447" spans="1:10">
      <c r="A447" t="s">
        <v>5438</v>
      </c>
      <c r="B447" t="s">
        <v>7723</v>
      </c>
      <c r="C447" t="s">
        <v>1051</v>
      </c>
      <c r="D447" t="s">
        <v>1050</v>
      </c>
      <c r="E447" s="121">
        <v>42736</v>
      </c>
      <c r="F447" t="s">
        <v>57</v>
      </c>
      <c r="H447" t="s">
        <v>5478</v>
      </c>
      <c r="J447">
        <v>0</v>
      </c>
    </row>
    <row r="448" spans="1:10">
      <c r="A448" t="s">
        <v>5438</v>
      </c>
      <c r="B448" t="s">
        <v>7724</v>
      </c>
      <c r="C448" t="s">
        <v>1053</v>
      </c>
      <c r="D448" t="s">
        <v>1052</v>
      </c>
      <c r="E448" s="121">
        <v>42736</v>
      </c>
      <c r="F448" t="s">
        <v>57</v>
      </c>
      <c r="H448" t="s">
        <v>5478</v>
      </c>
      <c r="J448">
        <v>0</v>
      </c>
    </row>
    <row r="449" spans="1:10">
      <c r="A449" t="s">
        <v>5438</v>
      </c>
      <c r="B449" t="s">
        <v>7725</v>
      </c>
      <c r="C449" t="s">
        <v>1055</v>
      </c>
      <c r="D449" t="s">
        <v>1054</v>
      </c>
      <c r="F449" t="s">
        <v>57</v>
      </c>
      <c r="H449" t="s">
        <v>5478</v>
      </c>
      <c r="J449">
        <v>0</v>
      </c>
    </row>
    <row r="450" spans="1:10">
      <c r="A450" t="s">
        <v>5438</v>
      </c>
      <c r="B450" t="s">
        <v>7726</v>
      </c>
      <c r="C450" t="s">
        <v>1057</v>
      </c>
      <c r="D450" t="s">
        <v>1056</v>
      </c>
      <c r="E450" s="121">
        <v>42675</v>
      </c>
      <c r="F450" t="s">
        <v>107</v>
      </c>
      <c r="J450">
        <v>0</v>
      </c>
    </row>
    <row r="451" spans="1:10">
      <c r="A451" t="s">
        <v>5438</v>
      </c>
      <c r="B451" t="s">
        <v>7727</v>
      </c>
      <c r="C451" t="s">
        <v>1059</v>
      </c>
      <c r="D451" t="s">
        <v>1058</v>
      </c>
      <c r="E451" s="121">
        <v>42681</v>
      </c>
      <c r="F451" t="s">
        <v>57</v>
      </c>
      <c r="H451" t="s">
        <v>5479</v>
      </c>
      <c r="J451">
        <v>0</v>
      </c>
    </row>
    <row r="452" spans="1:10">
      <c r="A452" t="s">
        <v>5438</v>
      </c>
      <c r="B452" t="s">
        <v>7728</v>
      </c>
      <c r="C452" t="s">
        <v>1061</v>
      </c>
      <c r="D452" t="s">
        <v>1060</v>
      </c>
      <c r="E452" s="121">
        <v>42552</v>
      </c>
      <c r="F452" t="s">
        <v>57</v>
      </c>
      <c r="H452" t="s">
        <v>5479</v>
      </c>
      <c r="J452">
        <v>0</v>
      </c>
    </row>
    <row r="453" spans="1:10">
      <c r="A453" t="s">
        <v>5438</v>
      </c>
      <c r="B453" t="s">
        <v>7729</v>
      </c>
      <c r="C453" t="s">
        <v>1063</v>
      </c>
      <c r="D453" t="s">
        <v>1062</v>
      </c>
      <c r="E453" s="121" t="s">
        <v>1064</v>
      </c>
      <c r="F453" t="s">
        <v>57</v>
      </c>
      <c r="H453" t="s">
        <v>5479</v>
      </c>
      <c r="J453">
        <v>0</v>
      </c>
    </row>
    <row r="454" spans="1:10">
      <c r="A454" t="s">
        <v>5438</v>
      </c>
      <c r="B454" t="s">
        <v>7730</v>
      </c>
      <c r="C454" t="s">
        <v>1066</v>
      </c>
      <c r="D454" t="s">
        <v>1065</v>
      </c>
      <c r="E454" s="121">
        <v>42256</v>
      </c>
      <c r="F454" t="s">
        <v>326</v>
      </c>
      <c r="H454" t="s">
        <v>5479</v>
      </c>
      <c r="J454">
        <v>0</v>
      </c>
    </row>
    <row r="455" spans="1:10">
      <c r="A455" t="s">
        <v>5438</v>
      </c>
      <c r="B455" t="s">
        <v>7731</v>
      </c>
      <c r="C455" t="s">
        <v>1068</v>
      </c>
      <c r="D455" t="s">
        <v>1067</v>
      </c>
      <c r="E455" s="121">
        <v>42826</v>
      </c>
      <c r="F455" t="s">
        <v>57</v>
      </c>
      <c r="H455" t="s">
        <v>5480</v>
      </c>
      <c r="J455">
        <v>0</v>
      </c>
    </row>
    <row r="456" spans="1:10">
      <c r="A456" t="s">
        <v>5438</v>
      </c>
      <c r="B456" t="s">
        <v>7732</v>
      </c>
      <c r="C456" t="s">
        <v>1070</v>
      </c>
      <c r="D456" t="s">
        <v>1069</v>
      </c>
      <c r="E456" s="121">
        <v>42644</v>
      </c>
      <c r="F456" t="s">
        <v>107</v>
      </c>
      <c r="J456">
        <v>0</v>
      </c>
    </row>
    <row r="457" spans="1:10">
      <c r="A457" t="s">
        <v>5438</v>
      </c>
      <c r="B457" t="s">
        <v>7733</v>
      </c>
      <c r="C457" t="s">
        <v>1072</v>
      </c>
      <c r="D457" t="s">
        <v>1071</v>
      </c>
      <c r="E457" s="121">
        <v>42705</v>
      </c>
      <c r="F457" t="s">
        <v>57</v>
      </c>
      <c r="H457" t="s">
        <v>5481</v>
      </c>
      <c r="J457">
        <v>0</v>
      </c>
    </row>
    <row r="458" spans="1:10">
      <c r="A458" t="s">
        <v>5438</v>
      </c>
      <c r="B458" t="s">
        <v>7734</v>
      </c>
      <c r="C458" t="s">
        <v>1074</v>
      </c>
      <c r="D458" t="s">
        <v>1073</v>
      </c>
      <c r="E458" s="121">
        <v>42875</v>
      </c>
      <c r="F458" t="s">
        <v>57</v>
      </c>
      <c r="H458" t="s">
        <v>5481</v>
      </c>
      <c r="J458">
        <v>0</v>
      </c>
    </row>
    <row r="459" spans="1:10">
      <c r="A459" t="s">
        <v>5438</v>
      </c>
      <c r="B459" t="s">
        <v>7735</v>
      </c>
      <c r="C459" t="s">
        <v>1076</v>
      </c>
      <c r="D459" t="s">
        <v>1075</v>
      </c>
      <c r="E459" s="121">
        <v>42650</v>
      </c>
      <c r="F459" t="s">
        <v>326</v>
      </c>
      <c r="H459" t="s">
        <v>5481</v>
      </c>
      <c r="J459">
        <v>0</v>
      </c>
    </row>
    <row r="460" spans="1:10">
      <c r="A460" t="s">
        <v>5438</v>
      </c>
      <c r="B460" t="s">
        <v>7736</v>
      </c>
      <c r="C460" t="s">
        <v>1078</v>
      </c>
      <c r="D460" t="s">
        <v>1077</v>
      </c>
      <c r="E460" s="121">
        <v>42738</v>
      </c>
      <c r="F460" t="s">
        <v>57</v>
      </c>
      <c r="H460" t="s">
        <v>5482</v>
      </c>
      <c r="J460">
        <v>0</v>
      </c>
    </row>
    <row r="461" spans="1:10">
      <c r="A461" t="s">
        <v>5438</v>
      </c>
      <c r="B461" t="s">
        <v>7737</v>
      </c>
      <c r="C461" t="s">
        <v>1080</v>
      </c>
      <c r="D461" t="s">
        <v>1079</v>
      </c>
      <c r="E461" s="121" t="s">
        <v>1081</v>
      </c>
      <c r="F461" t="s">
        <v>326</v>
      </c>
      <c r="H461" t="s">
        <v>5482</v>
      </c>
      <c r="J461">
        <v>0</v>
      </c>
    </row>
    <row r="462" spans="1:10">
      <c r="A462" t="s">
        <v>5438</v>
      </c>
      <c r="B462" t="s">
        <v>7738</v>
      </c>
      <c r="C462" t="s">
        <v>1083</v>
      </c>
      <c r="D462" t="s">
        <v>1082</v>
      </c>
      <c r="E462" s="121">
        <v>42552</v>
      </c>
      <c r="F462" t="s">
        <v>107</v>
      </c>
      <c r="J462">
        <v>0</v>
      </c>
    </row>
    <row r="463" spans="1:10">
      <c r="A463" t="s">
        <v>5438</v>
      </c>
      <c r="B463" t="s">
        <v>7739</v>
      </c>
      <c r="C463" t="s">
        <v>1085</v>
      </c>
      <c r="D463" t="s">
        <v>1084</v>
      </c>
      <c r="E463" s="121" t="s">
        <v>1086</v>
      </c>
      <c r="F463" t="s">
        <v>57</v>
      </c>
      <c r="H463" t="s">
        <v>1180</v>
      </c>
      <c r="J463">
        <v>0</v>
      </c>
    </row>
    <row r="464" spans="1:10">
      <c r="A464" t="s">
        <v>5438</v>
      </c>
      <c r="B464" t="s">
        <v>7740</v>
      </c>
      <c r="C464" t="s">
        <v>1088</v>
      </c>
      <c r="D464" t="s">
        <v>1087</v>
      </c>
      <c r="E464" s="121">
        <v>42858</v>
      </c>
      <c r="F464" t="s">
        <v>57</v>
      </c>
      <c r="H464" t="s">
        <v>1180</v>
      </c>
      <c r="J464">
        <v>0</v>
      </c>
    </row>
    <row r="465" spans="1:10">
      <c r="A465" t="s">
        <v>5438</v>
      </c>
      <c r="B465" t="s">
        <v>7741</v>
      </c>
      <c r="C465" t="s">
        <v>1090</v>
      </c>
      <c r="D465" t="s">
        <v>1089</v>
      </c>
      <c r="E465" s="121">
        <v>42826</v>
      </c>
      <c r="F465" t="s">
        <v>326</v>
      </c>
      <c r="H465" t="s">
        <v>1180</v>
      </c>
      <c r="J465">
        <v>0</v>
      </c>
    </row>
    <row r="466" spans="1:10">
      <c r="A466" t="s">
        <v>5438</v>
      </c>
      <c r="B466" t="s">
        <v>7742</v>
      </c>
      <c r="C466" t="s">
        <v>1092</v>
      </c>
      <c r="D466" t="s">
        <v>1091</v>
      </c>
      <c r="E466" s="121">
        <v>42860</v>
      </c>
      <c r="F466" t="s">
        <v>654</v>
      </c>
      <c r="H466" t="s">
        <v>5483</v>
      </c>
      <c r="J466">
        <v>0</v>
      </c>
    </row>
    <row r="467" spans="1:10">
      <c r="A467" t="s">
        <v>5438</v>
      </c>
      <c r="B467" t="s">
        <v>7743</v>
      </c>
      <c r="C467" t="s">
        <v>1094</v>
      </c>
      <c r="D467" t="s">
        <v>1093</v>
      </c>
      <c r="E467" s="121">
        <v>42096</v>
      </c>
      <c r="F467" t="s">
        <v>176</v>
      </c>
      <c r="H467" t="s">
        <v>5484</v>
      </c>
      <c r="J467">
        <v>0</v>
      </c>
    </row>
    <row r="468" spans="1:10">
      <c r="A468" t="s">
        <v>5438</v>
      </c>
      <c r="B468" t="s">
        <v>7744</v>
      </c>
      <c r="C468" t="s">
        <v>1096</v>
      </c>
      <c r="D468" t="s">
        <v>1095</v>
      </c>
      <c r="E468" s="121">
        <v>42590</v>
      </c>
      <c r="F468" t="s">
        <v>194</v>
      </c>
      <c r="H468" t="s">
        <v>5484</v>
      </c>
      <c r="J468">
        <v>0</v>
      </c>
    </row>
    <row r="469" spans="1:10">
      <c r="A469" t="s">
        <v>5438</v>
      </c>
      <c r="B469" t="s">
        <v>7745</v>
      </c>
      <c r="C469" t="s">
        <v>1098</v>
      </c>
      <c r="D469" t="s">
        <v>1097</v>
      </c>
      <c r="E469" s="121">
        <v>42610</v>
      </c>
      <c r="F469" t="s">
        <v>326</v>
      </c>
      <c r="H469" t="s">
        <v>5484</v>
      </c>
      <c r="J469">
        <v>0</v>
      </c>
    </row>
    <row r="470" spans="1:10">
      <c r="A470" t="s">
        <v>5469</v>
      </c>
      <c r="B470" t="s">
        <v>7746</v>
      </c>
      <c r="C470" t="s">
        <v>1100</v>
      </c>
      <c r="D470" t="s">
        <v>1099</v>
      </c>
      <c r="E470" s="121">
        <v>42894</v>
      </c>
      <c r="F470" t="s">
        <v>203</v>
      </c>
      <c r="H470" t="s">
        <v>5485</v>
      </c>
      <c r="J470">
        <v>0</v>
      </c>
    </row>
    <row r="471" spans="1:10">
      <c r="A471" t="s">
        <v>5469</v>
      </c>
      <c r="B471" t="s">
        <v>7747</v>
      </c>
      <c r="C471" t="s">
        <v>1102</v>
      </c>
      <c r="D471" t="s">
        <v>1101</v>
      </c>
      <c r="E471" s="121">
        <v>42690</v>
      </c>
      <c r="F471" t="s">
        <v>107</v>
      </c>
      <c r="J471">
        <v>0</v>
      </c>
    </row>
    <row r="472" spans="1:10">
      <c r="A472" t="s">
        <v>5469</v>
      </c>
      <c r="B472" t="s">
        <v>7748</v>
      </c>
      <c r="C472" t="s">
        <v>1104</v>
      </c>
      <c r="D472" t="s">
        <v>1103</v>
      </c>
      <c r="E472" s="121">
        <v>42744</v>
      </c>
      <c r="F472" t="s">
        <v>57</v>
      </c>
      <c r="H472" t="s">
        <v>5486</v>
      </c>
      <c r="J472">
        <v>0</v>
      </c>
    </row>
    <row r="473" spans="1:10">
      <c r="A473" t="s">
        <v>5469</v>
      </c>
      <c r="B473" t="s">
        <v>7749</v>
      </c>
      <c r="C473" t="s">
        <v>1106</v>
      </c>
      <c r="D473" t="s">
        <v>1105</v>
      </c>
      <c r="E473" s="121">
        <v>42773</v>
      </c>
      <c r="F473" t="s">
        <v>57</v>
      </c>
      <c r="H473" t="s">
        <v>5486</v>
      </c>
      <c r="J473">
        <v>0</v>
      </c>
    </row>
    <row r="474" spans="1:10">
      <c r="A474" t="s">
        <v>5469</v>
      </c>
      <c r="B474" t="s">
        <v>7750</v>
      </c>
      <c r="C474" t="s">
        <v>1108</v>
      </c>
      <c r="D474" t="s">
        <v>1107</v>
      </c>
      <c r="E474" s="121">
        <v>41926</v>
      </c>
      <c r="F474" t="s">
        <v>176</v>
      </c>
      <c r="H474" t="s">
        <v>5486</v>
      </c>
      <c r="J474">
        <v>0</v>
      </c>
    </row>
    <row r="475" spans="1:10">
      <c r="A475" t="s">
        <v>5469</v>
      </c>
      <c r="B475" t="s">
        <v>7751</v>
      </c>
      <c r="C475" t="s">
        <v>1110</v>
      </c>
      <c r="D475" t="s">
        <v>1109</v>
      </c>
      <c r="E475" s="121">
        <v>42744</v>
      </c>
      <c r="F475" t="s">
        <v>57</v>
      </c>
      <c r="H475" t="s">
        <v>5486</v>
      </c>
      <c r="J475">
        <v>0</v>
      </c>
    </row>
    <row r="476" spans="1:10">
      <c r="A476" t="s">
        <v>5469</v>
      </c>
      <c r="B476" t="s">
        <v>7752</v>
      </c>
      <c r="C476" t="s">
        <v>1112</v>
      </c>
      <c r="D476" t="s">
        <v>1111</v>
      </c>
      <c r="E476" s="121">
        <v>42744</v>
      </c>
      <c r="F476" t="s">
        <v>57</v>
      </c>
      <c r="H476" t="s">
        <v>5486</v>
      </c>
      <c r="J476">
        <v>0</v>
      </c>
    </row>
    <row r="477" spans="1:10">
      <c r="A477" t="s">
        <v>5469</v>
      </c>
      <c r="B477" t="s">
        <v>7753</v>
      </c>
      <c r="C477" t="s">
        <v>1114</v>
      </c>
      <c r="D477" t="s">
        <v>1113</v>
      </c>
      <c r="E477" s="121">
        <v>42644</v>
      </c>
      <c r="F477" t="s">
        <v>57</v>
      </c>
      <c r="H477" t="s">
        <v>4886</v>
      </c>
      <c r="J477">
        <v>0</v>
      </c>
    </row>
    <row r="478" spans="1:10">
      <c r="A478" t="s">
        <v>5469</v>
      </c>
      <c r="B478" t="s">
        <v>7754</v>
      </c>
      <c r="C478" t="s">
        <v>1116</v>
      </c>
      <c r="D478" t="s">
        <v>1115</v>
      </c>
      <c r="E478" s="121">
        <v>42828</v>
      </c>
      <c r="F478" t="s">
        <v>57</v>
      </c>
      <c r="H478" t="s">
        <v>4886</v>
      </c>
      <c r="J478">
        <v>0</v>
      </c>
    </row>
    <row r="479" spans="1:10">
      <c r="A479" t="s">
        <v>5469</v>
      </c>
      <c r="B479" t="s">
        <v>7755</v>
      </c>
      <c r="C479" t="s">
        <v>1118</v>
      </c>
      <c r="D479" t="s">
        <v>1117</v>
      </c>
      <c r="E479" s="121">
        <v>42564</v>
      </c>
      <c r="F479" t="s">
        <v>57</v>
      </c>
      <c r="H479" t="s">
        <v>5487</v>
      </c>
      <c r="J479">
        <v>0</v>
      </c>
    </row>
    <row r="480" spans="1:10">
      <c r="A480" t="s">
        <v>5469</v>
      </c>
      <c r="B480" t="s">
        <v>7756</v>
      </c>
      <c r="C480" t="s">
        <v>1120</v>
      </c>
      <c r="D480" t="s">
        <v>1119</v>
      </c>
      <c r="E480" s="121">
        <v>42675</v>
      </c>
      <c r="F480" t="s">
        <v>57</v>
      </c>
      <c r="H480" t="s">
        <v>5487</v>
      </c>
      <c r="J480">
        <v>0</v>
      </c>
    </row>
    <row r="481" spans="1:10">
      <c r="A481" t="s">
        <v>5469</v>
      </c>
      <c r="B481" t="s">
        <v>7757</v>
      </c>
      <c r="C481" t="s">
        <v>1122</v>
      </c>
      <c r="D481" t="s">
        <v>1121</v>
      </c>
      <c r="E481" s="121">
        <v>41370</v>
      </c>
      <c r="F481" t="s">
        <v>57</v>
      </c>
      <c r="H481" t="s">
        <v>5488</v>
      </c>
      <c r="J481">
        <v>0</v>
      </c>
    </row>
    <row r="482" spans="1:10">
      <c r="A482" t="s">
        <v>5469</v>
      </c>
      <c r="B482" t="s">
        <v>7758</v>
      </c>
      <c r="C482" t="s">
        <v>1124</v>
      </c>
      <c r="D482" t="s">
        <v>1123</v>
      </c>
      <c r="E482" s="121">
        <v>41852</v>
      </c>
      <c r="F482" t="s">
        <v>57</v>
      </c>
      <c r="H482" t="s">
        <v>5488</v>
      </c>
      <c r="J482">
        <v>0</v>
      </c>
    </row>
    <row r="483" spans="1:10">
      <c r="A483" t="s">
        <v>5469</v>
      </c>
      <c r="B483" t="s">
        <v>7759</v>
      </c>
      <c r="C483" t="s">
        <v>1126</v>
      </c>
      <c r="D483" t="s">
        <v>1125</v>
      </c>
      <c r="E483" s="121">
        <v>42901</v>
      </c>
      <c r="F483" t="s">
        <v>57</v>
      </c>
      <c r="H483" t="s">
        <v>5488</v>
      </c>
      <c r="J483">
        <v>0</v>
      </c>
    </row>
    <row r="484" spans="1:10">
      <c r="A484" t="s">
        <v>5469</v>
      </c>
      <c r="B484" t="s">
        <v>7760</v>
      </c>
      <c r="C484" t="s">
        <v>1128</v>
      </c>
      <c r="D484" t="s">
        <v>1127</v>
      </c>
      <c r="E484" s="121">
        <v>41255</v>
      </c>
      <c r="F484" t="s">
        <v>107</v>
      </c>
      <c r="J484">
        <v>0</v>
      </c>
    </row>
    <row r="485" spans="1:10">
      <c r="A485" t="s">
        <v>5469</v>
      </c>
      <c r="B485" t="s">
        <v>7761</v>
      </c>
      <c r="C485" t="s">
        <v>1130</v>
      </c>
      <c r="D485" t="s">
        <v>1129</v>
      </c>
      <c r="E485" s="121">
        <v>42461</v>
      </c>
      <c r="F485" t="s">
        <v>57</v>
      </c>
      <c r="H485" t="s">
        <v>5489</v>
      </c>
      <c r="J485">
        <v>0</v>
      </c>
    </row>
    <row r="486" spans="1:10">
      <c r="A486" t="s">
        <v>5469</v>
      </c>
      <c r="B486" t="s">
        <v>7762</v>
      </c>
      <c r="C486" t="s">
        <v>1132</v>
      </c>
      <c r="D486" t="s">
        <v>1131</v>
      </c>
      <c r="E486" s="121">
        <v>42648</v>
      </c>
      <c r="F486" t="s">
        <v>57</v>
      </c>
      <c r="H486" t="s">
        <v>5489</v>
      </c>
      <c r="J486">
        <v>0</v>
      </c>
    </row>
    <row r="487" spans="1:10">
      <c r="A487" t="s">
        <v>5469</v>
      </c>
      <c r="B487" t="s">
        <v>7763</v>
      </c>
      <c r="C487" t="s">
        <v>1134</v>
      </c>
      <c r="D487" t="s">
        <v>1133</v>
      </c>
      <c r="E487" s="121">
        <v>41944</v>
      </c>
      <c r="F487" t="s">
        <v>57</v>
      </c>
      <c r="H487" t="s">
        <v>5489</v>
      </c>
      <c r="J487">
        <v>0</v>
      </c>
    </row>
    <row r="488" spans="1:10">
      <c r="A488" t="s">
        <v>5469</v>
      </c>
      <c r="B488" t="s">
        <v>7764</v>
      </c>
      <c r="C488" t="s">
        <v>1136</v>
      </c>
      <c r="D488" t="s">
        <v>1135</v>
      </c>
      <c r="E488" s="121">
        <v>41508</v>
      </c>
      <c r="F488" t="s">
        <v>1137</v>
      </c>
      <c r="H488" t="s">
        <v>5489</v>
      </c>
      <c r="J488">
        <v>0</v>
      </c>
    </row>
    <row r="489" spans="1:10">
      <c r="A489" t="s">
        <v>5469</v>
      </c>
      <c r="B489" t="s">
        <v>7765</v>
      </c>
      <c r="C489" t="s">
        <v>1139</v>
      </c>
      <c r="D489" t="s">
        <v>1138</v>
      </c>
      <c r="E489" s="121">
        <v>41913</v>
      </c>
      <c r="F489" t="s">
        <v>107</v>
      </c>
      <c r="J489">
        <v>0</v>
      </c>
    </row>
    <row r="490" spans="1:10">
      <c r="A490" t="s">
        <v>5469</v>
      </c>
      <c r="B490" t="s">
        <v>7766</v>
      </c>
      <c r="C490" t="s">
        <v>1141</v>
      </c>
      <c r="D490" t="s">
        <v>1140</v>
      </c>
      <c r="E490" s="121">
        <v>42522</v>
      </c>
      <c r="F490" t="s">
        <v>57</v>
      </c>
      <c r="H490" t="s">
        <v>5490</v>
      </c>
      <c r="J490">
        <v>0</v>
      </c>
    </row>
    <row r="491" spans="1:10">
      <c r="A491" t="s">
        <v>5469</v>
      </c>
      <c r="B491" t="s">
        <v>7767</v>
      </c>
      <c r="C491" t="s">
        <v>1143</v>
      </c>
      <c r="D491" t="s">
        <v>1142</v>
      </c>
      <c r="E491" s="121">
        <v>42826</v>
      </c>
      <c r="F491" t="s">
        <v>57</v>
      </c>
      <c r="H491" t="s">
        <v>5490</v>
      </c>
      <c r="J491">
        <v>0</v>
      </c>
    </row>
    <row r="492" spans="1:10">
      <c r="A492" t="s">
        <v>5469</v>
      </c>
      <c r="B492" t="s">
        <v>7768</v>
      </c>
      <c r="C492" t="s">
        <v>1145</v>
      </c>
      <c r="D492" t="s">
        <v>1144</v>
      </c>
      <c r="E492" s="121">
        <v>42900</v>
      </c>
      <c r="F492" t="s">
        <v>176</v>
      </c>
      <c r="H492" t="s">
        <v>5490</v>
      </c>
      <c r="J492">
        <v>0</v>
      </c>
    </row>
    <row r="493" spans="1:10">
      <c r="A493" t="s">
        <v>5469</v>
      </c>
      <c r="B493" t="s">
        <v>7769</v>
      </c>
      <c r="C493" t="s">
        <v>1147</v>
      </c>
      <c r="D493" t="s">
        <v>1146</v>
      </c>
      <c r="E493" s="121">
        <v>41107</v>
      </c>
      <c r="F493" t="s">
        <v>1148</v>
      </c>
      <c r="H493" t="s">
        <v>5490</v>
      </c>
      <c r="I493" t="s">
        <v>5944</v>
      </c>
      <c r="J493">
        <v>0</v>
      </c>
    </row>
    <row r="494" spans="1:10">
      <c r="A494" t="s">
        <v>5469</v>
      </c>
      <c r="B494" t="s">
        <v>7770</v>
      </c>
      <c r="C494" t="s">
        <v>1150</v>
      </c>
      <c r="D494" t="s">
        <v>1149</v>
      </c>
      <c r="E494" s="121">
        <v>42718</v>
      </c>
      <c r="F494" t="s">
        <v>57</v>
      </c>
      <c r="H494" t="s">
        <v>5490</v>
      </c>
      <c r="J494">
        <v>0</v>
      </c>
    </row>
    <row r="495" spans="1:10">
      <c r="A495" t="s">
        <v>5469</v>
      </c>
      <c r="B495" t="s">
        <v>7771</v>
      </c>
      <c r="C495" t="s">
        <v>1152</v>
      </c>
      <c r="D495" t="s">
        <v>1151</v>
      </c>
      <c r="E495" s="121">
        <v>42583</v>
      </c>
      <c r="F495" t="s">
        <v>57</v>
      </c>
      <c r="H495" t="s">
        <v>1152</v>
      </c>
      <c r="J495">
        <v>0</v>
      </c>
    </row>
    <row r="496" spans="1:10">
      <c r="A496" t="s">
        <v>5469</v>
      </c>
      <c r="B496" t="s">
        <v>7772</v>
      </c>
      <c r="C496" t="s">
        <v>1154</v>
      </c>
      <c r="D496" t="s">
        <v>1153</v>
      </c>
      <c r="E496" s="121">
        <v>42738</v>
      </c>
      <c r="F496" t="s">
        <v>1137</v>
      </c>
      <c r="H496" t="s">
        <v>1152</v>
      </c>
      <c r="I496" t="s">
        <v>5946</v>
      </c>
      <c r="J496">
        <v>0</v>
      </c>
    </row>
    <row r="497" spans="1:10">
      <c r="A497" t="s">
        <v>5469</v>
      </c>
      <c r="B497" t="s">
        <v>7773</v>
      </c>
      <c r="C497" t="s">
        <v>1156</v>
      </c>
      <c r="D497" t="s">
        <v>1155</v>
      </c>
      <c r="E497" s="121">
        <v>42710</v>
      </c>
      <c r="F497" t="s">
        <v>107</v>
      </c>
      <c r="J497">
        <v>0</v>
      </c>
    </row>
    <row r="498" spans="1:10">
      <c r="A498" t="s">
        <v>5469</v>
      </c>
      <c r="B498" t="s">
        <v>7774</v>
      </c>
      <c r="C498" t="s">
        <v>957</v>
      </c>
      <c r="D498" t="s">
        <v>1157</v>
      </c>
      <c r="E498" s="121">
        <v>42614</v>
      </c>
      <c r="F498" t="s">
        <v>176</v>
      </c>
      <c r="H498" t="s">
        <v>5491</v>
      </c>
      <c r="J498">
        <v>0</v>
      </c>
    </row>
    <row r="499" spans="1:10">
      <c r="A499" t="s">
        <v>5469</v>
      </c>
      <c r="B499" t="s">
        <v>7775</v>
      </c>
      <c r="C499" t="s">
        <v>1159</v>
      </c>
      <c r="D499" t="s">
        <v>1158</v>
      </c>
      <c r="E499" s="121" t="s">
        <v>1160</v>
      </c>
      <c r="F499" t="s">
        <v>176</v>
      </c>
      <c r="H499" t="s">
        <v>5491</v>
      </c>
      <c r="J499">
        <v>0</v>
      </c>
    </row>
    <row r="500" spans="1:10">
      <c r="A500" t="s">
        <v>5469</v>
      </c>
      <c r="B500" t="s">
        <v>7776</v>
      </c>
      <c r="C500" t="s">
        <v>1031</v>
      </c>
      <c r="D500" t="s">
        <v>1161</v>
      </c>
      <c r="E500" s="121">
        <v>41821</v>
      </c>
      <c r="F500" t="s">
        <v>57</v>
      </c>
      <c r="H500" t="s">
        <v>5491</v>
      </c>
      <c r="I500" t="s">
        <v>5947</v>
      </c>
      <c r="J500">
        <v>0</v>
      </c>
    </row>
    <row r="501" spans="1:10">
      <c r="A501" t="s">
        <v>5469</v>
      </c>
      <c r="B501" t="s">
        <v>7777</v>
      </c>
      <c r="C501" t="s">
        <v>1163</v>
      </c>
      <c r="D501" t="s">
        <v>1162</v>
      </c>
      <c r="E501" s="121">
        <v>42603</v>
      </c>
      <c r="F501" t="s">
        <v>57</v>
      </c>
      <c r="H501" t="s">
        <v>5491</v>
      </c>
      <c r="J501">
        <v>0</v>
      </c>
    </row>
    <row r="502" spans="1:10">
      <c r="A502" t="s">
        <v>5469</v>
      </c>
      <c r="B502" t="s">
        <v>7778</v>
      </c>
      <c r="C502" t="s">
        <v>1165</v>
      </c>
      <c r="D502" t="s">
        <v>1164</v>
      </c>
      <c r="E502" s="121">
        <v>42732</v>
      </c>
      <c r="F502" t="s">
        <v>57</v>
      </c>
      <c r="H502" t="s">
        <v>5491</v>
      </c>
      <c r="J502">
        <v>0</v>
      </c>
    </row>
    <row r="503" spans="1:10">
      <c r="A503" t="s">
        <v>5469</v>
      </c>
      <c r="B503" t="s">
        <v>7779</v>
      </c>
      <c r="C503" t="s">
        <v>1167</v>
      </c>
      <c r="D503" t="s">
        <v>1166</v>
      </c>
      <c r="E503" s="121">
        <v>42870</v>
      </c>
      <c r="F503" t="s">
        <v>57</v>
      </c>
      <c r="H503" t="s">
        <v>5491</v>
      </c>
      <c r="J503">
        <v>0</v>
      </c>
    </row>
    <row r="504" spans="1:10">
      <c r="A504" t="s">
        <v>5469</v>
      </c>
      <c r="B504" t="s">
        <v>7780</v>
      </c>
      <c r="C504" t="s">
        <v>1169</v>
      </c>
      <c r="D504" t="s">
        <v>1168</v>
      </c>
      <c r="E504" s="121">
        <v>42720</v>
      </c>
      <c r="F504" t="s">
        <v>57</v>
      </c>
      <c r="H504" t="s">
        <v>5492</v>
      </c>
      <c r="J504">
        <v>0</v>
      </c>
    </row>
    <row r="505" spans="1:10">
      <c r="A505" t="s">
        <v>5469</v>
      </c>
      <c r="B505" t="s">
        <v>7781</v>
      </c>
      <c r="C505" t="s">
        <v>1171</v>
      </c>
      <c r="D505" t="s">
        <v>1170</v>
      </c>
      <c r="E505" s="121">
        <v>42614</v>
      </c>
      <c r="F505" t="s">
        <v>57</v>
      </c>
      <c r="H505" t="s">
        <v>5492</v>
      </c>
      <c r="J505">
        <v>0</v>
      </c>
    </row>
    <row r="506" spans="1:10">
      <c r="A506" t="s">
        <v>5469</v>
      </c>
      <c r="B506" t="s">
        <v>7782</v>
      </c>
      <c r="C506" t="s">
        <v>1173</v>
      </c>
      <c r="D506" t="s">
        <v>1172</v>
      </c>
      <c r="E506" s="121">
        <v>42126</v>
      </c>
      <c r="F506" t="s">
        <v>107</v>
      </c>
      <c r="J506">
        <v>0</v>
      </c>
    </row>
    <row r="507" spans="1:10">
      <c r="A507" t="s">
        <v>5469</v>
      </c>
      <c r="B507" t="s">
        <v>7783</v>
      </c>
      <c r="C507" t="s">
        <v>1175</v>
      </c>
      <c r="D507" t="s">
        <v>1174</v>
      </c>
      <c r="E507" s="121" t="s">
        <v>1176</v>
      </c>
      <c r="F507" t="s">
        <v>57</v>
      </c>
      <c r="H507" t="s">
        <v>5493</v>
      </c>
      <c r="J507">
        <v>0</v>
      </c>
    </row>
    <row r="508" spans="1:10">
      <c r="A508" t="s">
        <v>5469</v>
      </c>
      <c r="B508" t="s">
        <v>7784</v>
      </c>
      <c r="C508" t="s">
        <v>1178</v>
      </c>
      <c r="D508" t="s">
        <v>1177</v>
      </c>
      <c r="E508" s="121">
        <v>41463</v>
      </c>
      <c r="F508" t="s">
        <v>57</v>
      </c>
      <c r="H508" t="s">
        <v>5493</v>
      </c>
      <c r="J508">
        <v>0</v>
      </c>
    </row>
    <row r="509" spans="1:10">
      <c r="A509" t="s">
        <v>5469</v>
      </c>
      <c r="B509" t="s">
        <v>7785</v>
      </c>
      <c r="C509" t="s">
        <v>1180</v>
      </c>
      <c r="D509" t="s">
        <v>1179</v>
      </c>
      <c r="E509" s="121">
        <v>42390</v>
      </c>
      <c r="F509" t="s">
        <v>1148</v>
      </c>
      <c r="H509" t="s">
        <v>5493</v>
      </c>
      <c r="J509">
        <v>0</v>
      </c>
    </row>
    <row r="510" spans="1:10">
      <c r="A510" t="s">
        <v>5469</v>
      </c>
      <c r="B510" t="s">
        <v>7786</v>
      </c>
      <c r="C510" t="s">
        <v>1182</v>
      </c>
      <c r="D510" t="s">
        <v>1181</v>
      </c>
      <c r="E510" s="121">
        <v>42887</v>
      </c>
      <c r="F510" t="s">
        <v>176</v>
      </c>
      <c r="H510" t="s">
        <v>5493</v>
      </c>
      <c r="J510">
        <v>0</v>
      </c>
    </row>
    <row r="511" spans="1:10">
      <c r="A511" t="s">
        <v>5469</v>
      </c>
      <c r="B511" t="s">
        <v>7787</v>
      </c>
      <c r="C511" t="s">
        <v>1184</v>
      </c>
      <c r="D511" t="s">
        <v>1183</v>
      </c>
      <c r="E511" s="121">
        <v>42552</v>
      </c>
      <c r="F511" t="s">
        <v>352</v>
      </c>
      <c r="H511" t="s">
        <v>5494</v>
      </c>
      <c r="J511">
        <v>0</v>
      </c>
    </row>
    <row r="512" spans="1:10">
      <c r="A512" t="s">
        <v>5469</v>
      </c>
      <c r="B512" t="s">
        <v>7788</v>
      </c>
      <c r="C512" t="s">
        <v>1186</v>
      </c>
      <c r="D512" t="s">
        <v>1185</v>
      </c>
      <c r="E512" s="121">
        <v>42738</v>
      </c>
      <c r="F512" t="s">
        <v>57</v>
      </c>
      <c r="H512" t="s">
        <v>5494</v>
      </c>
      <c r="J512">
        <v>0</v>
      </c>
    </row>
    <row r="513" spans="1:10">
      <c r="A513" t="s">
        <v>5469</v>
      </c>
      <c r="B513" t="s">
        <v>7789</v>
      </c>
      <c r="C513" t="s">
        <v>1188</v>
      </c>
      <c r="D513" t="s">
        <v>1187</v>
      </c>
      <c r="E513" s="121">
        <v>41368</v>
      </c>
      <c r="F513" t="s">
        <v>203</v>
      </c>
      <c r="H513" t="s">
        <v>5468</v>
      </c>
      <c r="J513">
        <v>0</v>
      </c>
    </row>
    <row r="514" spans="1:10">
      <c r="A514" t="s">
        <v>5469</v>
      </c>
      <c r="B514" t="s">
        <v>7790</v>
      </c>
      <c r="C514" t="s">
        <v>1190</v>
      </c>
      <c r="D514" t="s">
        <v>1189</v>
      </c>
      <c r="E514" s="121">
        <v>42303</v>
      </c>
      <c r="F514" t="s">
        <v>107</v>
      </c>
      <c r="J514">
        <v>0</v>
      </c>
    </row>
    <row r="515" spans="1:10">
      <c r="A515" t="s">
        <v>5469</v>
      </c>
      <c r="B515" t="s">
        <v>7791</v>
      </c>
      <c r="C515" t="s">
        <v>1192</v>
      </c>
      <c r="D515" t="s">
        <v>1191</v>
      </c>
      <c r="E515" s="121">
        <v>42875</v>
      </c>
      <c r="F515" t="s">
        <v>57</v>
      </c>
      <c r="H515" t="s">
        <v>5495</v>
      </c>
      <c r="J515">
        <v>0</v>
      </c>
    </row>
    <row r="516" spans="1:10">
      <c r="A516" t="s">
        <v>5469</v>
      </c>
      <c r="B516" t="s">
        <v>7792</v>
      </c>
      <c r="C516" t="s">
        <v>1194</v>
      </c>
      <c r="D516" t="s">
        <v>1193</v>
      </c>
      <c r="E516" s="121">
        <v>42875</v>
      </c>
      <c r="F516" t="s">
        <v>57</v>
      </c>
      <c r="H516" t="s">
        <v>5495</v>
      </c>
      <c r="J516">
        <v>0</v>
      </c>
    </row>
    <row r="517" spans="1:10">
      <c r="A517" t="s">
        <v>5469</v>
      </c>
      <c r="B517" t="s">
        <v>7793</v>
      </c>
      <c r="C517" t="s">
        <v>1196</v>
      </c>
      <c r="D517" t="s">
        <v>1195</v>
      </c>
      <c r="E517" s="121">
        <v>42896</v>
      </c>
      <c r="F517" t="s">
        <v>57</v>
      </c>
      <c r="H517" t="s">
        <v>5495</v>
      </c>
      <c r="J517">
        <v>0</v>
      </c>
    </row>
    <row r="518" spans="1:10">
      <c r="A518" t="s">
        <v>5469</v>
      </c>
      <c r="B518" t="s">
        <v>7794</v>
      </c>
      <c r="C518" t="s">
        <v>1198</v>
      </c>
      <c r="D518" t="s">
        <v>1197</v>
      </c>
      <c r="E518" s="121">
        <v>42896</v>
      </c>
      <c r="F518" t="s">
        <v>57</v>
      </c>
      <c r="H518" t="s">
        <v>5495</v>
      </c>
      <c r="J518">
        <v>0</v>
      </c>
    </row>
    <row r="519" spans="1:10">
      <c r="A519" t="s">
        <v>5469</v>
      </c>
      <c r="B519" t="s">
        <v>7795</v>
      </c>
      <c r="C519" t="s">
        <v>1200</v>
      </c>
      <c r="D519" t="s">
        <v>1199</v>
      </c>
      <c r="E519" s="121">
        <v>42875</v>
      </c>
      <c r="F519" t="s">
        <v>1137</v>
      </c>
      <c r="H519" t="s">
        <v>5495</v>
      </c>
      <c r="J519">
        <v>0</v>
      </c>
    </row>
    <row r="520" spans="1:10">
      <c r="A520" t="s">
        <v>5469</v>
      </c>
      <c r="B520" t="s">
        <v>7796</v>
      </c>
      <c r="C520" t="s">
        <v>1202</v>
      </c>
      <c r="D520" t="s">
        <v>1201</v>
      </c>
      <c r="E520" s="121">
        <v>42014</v>
      </c>
      <c r="F520" t="s">
        <v>107</v>
      </c>
      <c r="J520">
        <v>0</v>
      </c>
    </row>
    <row r="521" spans="1:10">
      <c r="A521" t="s">
        <v>5469</v>
      </c>
      <c r="B521" t="s">
        <v>7797</v>
      </c>
      <c r="C521" t="s">
        <v>1204</v>
      </c>
      <c r="D521" t="s">
        <v>1203</v>
      </c>
      <c r="E521" s="121">
        <v>42278</v>
      </c>
      <c r="F521" t="s">
        <v>57</v>
      </c>
      <c r="H521" t="s">
        <v>1828</v>
      </c>
      <c r="J521">
        <v>0</v>
      </c>
    </row>
    <row r="522" spans="1:10">
      <c r="A522" t="s">
        <v>5469</v>
      </c>
      <c r="B522" t="s">
        <v>7798</v>
      </c>
      <c r="C522" t="s">
        <v>1206</v>
      </c>
      <c r="D522" t="s">
        <v>1205</v>
      </c>
      <c r="E522" s="121">
        <v>42145</v>
      </c>
      <c r="F522" t="s">
        <v>57</v>
      </c>
      <c r="H522" t="s">
        <v>1828</v>
      </c>
      <c r="J522">
        <v>0</v>
      </c>
    </row>
    <row r="523" spans="1:10">
      <c r="A523" t="s">
        <v>5469</v>
      </c>
      <c r="B523" t="s">
        <v>7799</v>
      </c>
      <c r="C523" t="s">
        <v>1208</v>
      </c>
      <c r="D523" t="s">
        <v>1207</v>
      </c>
      <c r="E523" s="121">
        <v>42815</v>
      </c>
      <c r="F523" t="s">
        <v>57</v>
      </c>
      <c r="H523" t="s">
        <v>5496</v>
      </c>
      <c r="J523">
        <v>0</v>
      </c>
    </row>
    <row r="524" spans="1:10">
      <c r="A524" t="s">
        <v>5469</v>
      </c>
      <c r="B524" t="s">
        <v>7800</v>
      </c>
      <c r="C524" t="s">
        <v>1210</v>
      </c>
      <c r="D524" t="s">
        <v>1209</v>
      </c>
      <c r="E524" s="121">
        <v>42849</v>
      </c>
      <c r="F524" t="s">
        <v>1137</v>
      </c>
      <c r="H524" t="s">
        <v>5496</v>
      </c>
      <c r="J524">
        <v>0</v>
      </c>
    </row>
    <row r="525" spans="1:10">
      <c r="A525" t="s">
        <v>5469</v>
      </c>
      <c r="B525" t="s">
        <v>7801</v>
      </c>
      <c r="C525" t="s">
        <v>1212</v>
      </c>
      <c r="D525" t="s">
        <v>1211</v>
      </c>
      <c r="E525" s="121">
        <v>42852</v>
      </c>
      <c r="F525" t="s">
        <v>107</v>
      </c>
      <c r="J525">
        <v>0</v>
      </c>
    </row>
    <row r="526" spans="1:10">
      <c r="A526" t="s">
        <v>5469</v>
      </c>
      <c r="B526" t="s">
        <v>7802</v>
      </c>
      <c r="C526" t="s">
        <v>1214</v>
      </c>
      <c r="D526" t="s">
        <v>1213</v>
      </c>
      <c r="E526" s="121" t="s">
        <v>1215</v>
      </c>
      <c r="F526" t="s">
        <v>57</v>
      </c>
      <c r="H526" t="s">
        <v>5497</v>
      </c>
      <c r="J526">
        <v>0</v>
      </c>
    </row>
    <row r="527" spans="1:10">
      <c r="A527" t="s">
        <v>5469</v>
      </c>
      <c r="B527" t="s">
        <v>7803</v>
      </c>
      <c r="C527" t="s">
        <v>1217</v>
      </c>
      <c r="D527" t="s">
        <v>1216</v>
      </c>
      <c r="E527" s="121">
        <v>42857</v>
      </c>
      <c r="F527" t="s">
        <v>57</v>
      </c>
      <c r="H527" t="s">
        <v>5497</v>
      </c>
      <c r="J527">
        <v>0</v>
      </c>
    </row>
    <row r="528" spans="1:10">
      <c r="A528" t="s">
        <v>5469</v>
      </c>
      <c r="B528" t="s">
        <v>7804</v>
      </c>
      <c r="C528" t="s">
        <v>1219</v>
      </c>
      <c r="D528" t="s">
        <v>1218</v>
      </c>
      <c r="E528" s="121">
        <v>42865</v>
      </c>
      <c r="F528" t="s">
        <v>57</v>
      </c>
      <c r="H528" t="s">
        <v>5497</v>
      </c>
      <c r="J528">
        <v>0</v>
      </c>
    </row>
    <row r="529" spans="1:10">
      <c r="A529" t="s">
        <v>5469</v>
      </c>
      <c r="B529" t="s">
        <v>7805</v>
      </c>
      <c r="C529" t="s">
        <v>1221</v>
      </c>
      <c r="D529" t="s">
        <v>1220</v>
      </c>
      <c r="E529" s="121">
        <v>42801</v>
      </c>
      <c r="F529" t="s">
        <v>1137</v>
      </c>
      <c r="H529" t="s">
        <v>5497</v>
      </c>
      <c r="J529">
        <v>0</v>
      </c>
    </row>
    <row r="530" spans="1:10">
      <c r="A530" t="s">
        <v>5469</v>
      </c>
      <c r="B530" t="s">
        <v>7806</v>
      </c>
      <c r="C530" t="s">
        <v>1223</v>
      </c>
      <c r="D530" t="s">
        <v>1222</v>
      </c>
      <c r="E530" s="121" t="s">
        <v>1224</v>
      </c>
      <c r="F530" t="s">
        <v>1137</v>
      </c>
      <c r="H530" t="s">
        <v>5498</v>
      </c>
      <c r="J530">
        <v>0</v>
      </c>
    </row>
    <row r="531" spans="1:10">
      <c r="A531" t="s">
        <v>5469</v>
      </c>
      <c r="B531" t="s">
        <v>7807</v>
      </c>
      <c r="C531" t="s">
        <v>1226</v>
      </c>
      <c r="D531" t="s">
        <v>1225</v>
      </c>
      <c r="E531" s="121">
        <v>42896</v>
      </c>
      <c r="F531" t="s">
        <v>107</v>
      </c>
      <c r="J531">
        <v>0</v>
      </c>
    </row>
    <row r="532" spans="1:10">
      <c r="A532" t="s">
        <v>5469</v>
      </c>
      <c r="B532" t="s">
        <v>7808</v>
      </c>
      <c r="C532" t="s">
        <v>1228</v>
      </c>
      <c r="D532" t="s">
        <v>1227</v>
      </c>
      <c r="E532" s="121">
        <v>42339</v>
      </c>
      <c r="F532" t="s">
        <v>57</v>
      </c>
      <c r="H532" t="s">
        <v>5499</v>
      </c>
      <c r="J532">
        <v>0</v>
      </c>
    </row>
    <row r="533" spans="1:10">
      <c r="A533" t="s">
        <v>5469</v>
      </c>
      <c r="B533" t="s">
        <v>7809</v>
      </c>
      <c r="C533" t="s">
        <v>1230</v>
      </c>
      <c r="D533" t="s">
        <v>1229</v>
      </c>
      <c r="E533" s="121">
        <v>42552</v>
      </c>
      <c r="F533" t="s">
        <v>1137</v>
      </c>
      <c r="H533" t="s">
        <v>5499</v>
      </c>
      <c r="J533">
        <v>0</v>
      </c>
    </row>
    <row r="534" spans="1:10">
      <c r="A534" t="s">
        <v>5469</v>
      </c>
      <c r="B534" t="s">
        <v>7810</v>
      </c>
      <c r="C534" t="s">
        <v>1232</v>
      </c>
      <c r="D534" t="s">
        <v>1231</v>
      </c>
      <c r="E534" s="121">
        <v>42604</v>
      </c>
      <c r="F534" t="s">
        <v>57</v>
      </c>
      <c r="H534" t="s">
        <v>5499</v>
      </c>
      <c r="J534">
        <v>0</v>
      </c>
    </row>
    <row r="535" spans="1:10">
      <c r="A535" t="s">
        <v>5469</v>
      </c>
      <c r="B535" t="s">
        <v>7811</v>
      </c>
      <c r="C535" t="s">
        <v>1234</v>
      </c>
      <c r="D535" t="s">
        <v>1233</v>
      </c>
      <c r="E535" s="121">
        <v>42787</v>
      </c>
      <c r="F535" t="s">
        <v>57</v>
      </c>
      <c r="H535" t="s">
        <v>5500</v>
      </c>
      <c r="J535">
        <v>0</v>
      </c>
    </row>
    <row r="536" spans="1:10">
      <c r="A536" t="s">
        <v>5469</v>
      </c>
      <c r="B536" t="s">
        <v>7812</v>
      </c>
      <c r="C536" t="s">
        <v>1236</v>
      </c>
      <c r="D536" t="s">
        <v>1235</v>
      </c>
      <c r="E536" s="121">
        <v>41918</v>
      </c>
      <c r="F536" t="s">
        <v>57</v>
      </c>
      <c r="H536" t="s">
        <v>5501</v>
      </c>
      <c r="J536">
        <v>0</v>
      </c>
    </row>
    <row r="537" spans="1:10">
      <c r="A537" t="s">
        <v>5469</v>
      </c>
      <c r="B537" t="s">
        <v>7813</v>
      </c>
      <c r="C537" t="s">
        <v>1238</v>
      </c>
      <c r="D537" t="s">
        <v>1237</v>
      </c>
      <c r="E537" s="121">
        <v>42065</v>
      </c>
      <c r="F537" t="s">
        <v>57</v>
      </c>
      <c r="H537" t="s">
        <v>5501</v>
      </c>
      <c r="J537">
        <v>0</v>
      </c>
    </row>
    <row r="538" spans="1:10">
      <c r="A538" t="s">
        <v>5469</v>
      </c>
      <c r="B538" t="s">
        <v>7814</v>
      </c>
      <c r="C538" t="s">
        <v>1240</v>
      </c>
      <c r="D538" t="s">
        <v>1239</v>
      </c>
      <c r="E538" s="121">
        <v>42642</v>
      </c>
      <c r="F538" t="s">
        <v>107</v>
      </c>
      <c r="J538">
        <v>0</v>
      </c>
    </row>
    <row r="539" spans="1:10">
      <c r="A539" t="s">
        <v>5469</v>
      </c>
      <c r="B539" t="s">
        <v>7815</v>
      </c>
      <c r="C539" t="s">
        <v>1242</v>
      </c>
      <c r="D539" t="s">
        <v>1241</v>
      </c>
      <c r="E539" s="121" t="s">
        <v>1243</v>
      </c>
      <c r="F539" t="s">
        <v>57</v>
      </c>
      <c r="H539" t="s">
        <v>5502</v>
      </c>
      <c r="J539">
        <v>0</v>
      </c>
    </row>
    <row r="540" spans="1:10">
      <c r="A540" t="s">
        <v>5469</v>
      </c>
      <c r="B540" t="s">
        <v>7816</v>
      </c>
      <c r="C540" t="s">
        <v>1245</v>
      </c>
      <c r="D540" t="s">
        <v>1244</v>
      </c>
      <c r="E540" s="121">
        <v>42846</v>
      </c>
      <c r="F540" t="s">
        <v>57</v>
      </c>
      <c r="H540" t="s">
        <v>5503</v>
      </c>
      <c r="J540">
        <v>0</v>
      </c>
    </row>
    <row r="541" spans="1:10">
      <c r="A541" t="s">
        <v>5469</v>
      </c>
      <c r="B541" t="s">
        <v>7817</v>
      </c>
      <c r="C541" t="s">
        <v>1247</v>
      </c>
      <c r="D541" t="s">
        <v>1246</v>
      </c>
      <c r="E541" s="121">
        <v>42604</v>
      </c>
      <c r="F541" t="s">
        <v>1137</v>
      </c>
      <c r="H541" t="s">
        <v>5503</v>
      </c>
      <c r="J541">
        <v>0</v>
      </c>
    </row>
    <row r="542" spans="1:10">
      <c r="A542" t="s">
        <v>5469</v>
      </c>
      <c r="B542" t="s">
        <v>7818</v>
      </c>
      <c r="C542" t="s">
        <v>1249</v>
      </c>
      <c r="D542" t="s">
        <v>1248</v>
      </c>
      <c r="E542" s="121">
        <v>42115</v>
      </c>
      <c r="F542" t="s">
        <v>57</v>
      </c>
      <c r="H542" t="s">
        <v>5504</v>
      </c>
      <c r="J542">
        <v>0</v>
      </c>
    </row>
    <row r="543" spans="1:10">
      <c r="A543" t="s">
        <v>5469</v>
      </c>
      <c r="B543" t="s">
        <v>7819</v>
      </c>
      <c r="C543" t="s">
        <v>1251</v>
      </c>
      <c r="D543" t="s">
        <v>1250</v>
      </c>
      <c r="E543" s="121">
        <v>42826</v>
      </c>
      <c r="F543" t="s">
        <v>57</v>
      </c>
      <c r="H543" t="s">
        <v>5504</v>
      </c>
      <c r="J543">
        <v>0</v>
      </c>
    </row>
    <row r="544" spans="1:10">
      <c r="A544" t="s">
        <v>5469</v>
      </c>
      <c r="B544" t="s">
        <v>7820</v>
      </c>
      <c r="C544" t="s">
        <v>1253</v>
      </c>
      <c r="D544" t="s">
        <v>1252</v>
      </c>
      <c r="E544" s="121">
        <v>41442</v>
      </c>
      <c r="F544" t="s">
        <v>107</v>
      </c>
      <c r="J544">
        <v>0</v>
      </c>
    </row>
    <row r="545" spans="1:10">
      <c r="A545" t="s">
        <v>5469</v>
      </c>
      <c r="B545" t="s">
        <v>7821</v>
      </c>
      <c r="C545" t="s">
        <v>1255</v>
      </c>
      <c r="D545" t="s">
        <v>1254</v>
      </c>
      <c r="E545" s="121">
        <v>42826</v>
      </c>
      <c r="F545" t="s">
        <v>57</v>
      </c>
      <c r="H545" t="s">
        <v>5505</v>
      </c>
      <c r="J545">
        <v>0</v>
      </c>
    </row>
    <row r="546" spans="1:10">
      <c r="A546" t="s">
        <v>5469</v>
      </c>
      <c r="B546" t="s">
        <v>7822</v>
      </c>
      <c r="C546" t="s">
        <v>1257</v>
      </c>
      <c r="D546" t="s">
        <v>1256</v>
      </c>
      <c r="E546" s="121">
        <v>42814</v>
      </c>
      <c r="F546" t="s">
        <v>57</v>
      </c>
      <c r="H546" t="s">
        <v>5505</v>
      </c>
      <c r="J546">
        <v>0</v>
      </c>
    </row>
    <row r="547" spans="1:10">
      <c r="A547" t="s">
        <v>5469</v>
      </c>
      <c r="B547" t="s">
        <v>7823</v>
      </c>
      <c r="C547" t="s">
        <v>1259</v>
      </c>
      <c r="D547" t="s">
        <v>1258</v>
      </c>
      <c r="E547" s="121">
        <v>42881</v>
      </c>
      <c r="F547" t="s">
        <v>57</v>
      </c>
      <c r="H547" t="s">
        <v>5505</v>
      </c>
      <c r="J547">
        <v>0</v>
      </c>
    </row>
    <row r="548" spans="1:10">
      <c r="A548" t="s">
        <v>5469</v>
      </c>
      <c r="B548" t="s">
        <v>7824</v>
      </c>
      <c r="C548" t="s">
        <v>1261</v>
      </c>
      <c r="D548" t="s">
        <v>1260</v>
      </c>
      <c r="E548" s="121">
        <v>42493</v>
      </c>
      <c r="F548" t="s">
        <v>57</v>
      </c>
      <c r="H548" t="s">
        <v>5505</v>
      </c>
      <c r="J548">
        <v>0</v>
      </c>
    </row>
    <row r="549" spans="1:10">
      <c r="A549" t="s">
        <v>5469</v>
      </c>
      <c r="B549" t="s">
        <v>7825</v>
      </c>
      <c r="C549" t="s">
        <v>1263</v>
      </c>
      <c r="D549" t="s">
        <v>1262</v>
      </c>
      <c r="E549" s="121">
        <v>41677</v>
      </c>
      <c r="F549" t="s">
        <v>57</v>
      </c>
      <c r="H549" t="s">
        <v>5505</v>
      </c>
      <c r="J549">
        <v>0</v>
      </c>
    </row>
    <row r="550" spans="1:10">
      <c r="A550" t="s">
        <v>5469</v>
      </c>
      <c r="B550" t="s">
        <v>7826</v>
      </c>
      <c r="C550" t="s">
        <v>1265</v>
      </c>
      <c r="D550" t="s">
        <v>1264</v>
      </c>
      <c r="E550" s="121">
        <v>42255</v>
      </c>
      <c r="F550" t="s">
        <v>176</v>
      </c>
      <c r="H550" t="s">
        <v>5505</v>
      </c>
      <c r="J550">
        <v>0</v>
      </c>
    </row>
    <row r="551" spans="1:10">
      <c r="A551" t="s">
        <v>5469</v>
      </c>
      <c r="B551" t="s">
        <v>7827</v>
      </c>
      <c r="C551" t="s">
        <v>1267</v>
      </c>
      <c r="D551" t="s">
        <v>1266</v>
      </c>
      <c r="E551" s="121">
        <v>41397</v>
      </c>
      <c r="F551" t="s">
        <v>176</v>
      </c>
      <c r="H551" t="s">
        <v>5505</v>
      </c>
      <c r="J551">
        <v>0</v>
      </c>
    </row>
    <row r="552" spans="1:10">
      <c r="A552" t="s">
        <v>5469</v>
      </c>
      <c r="B552" t="s">
        <v>7828</v>
      </c>
      <c r="C552" t="s">
        <v>1269</v>
      </c>
      <c r="D552" t="s">
        <v>1268</v>
      </c>
      <c r="E552" s="121">
        <v>42894</v>
      </c>
      <c r="F552" t="s">
        <v>57</v>
      </c>
      <c r="H552" t="s">
        <v>5506</v>
      </c>
      <c r="J552">
        <v>0</v>
      </c>
    </row>
    <row r="553" spans="1:10">
      <c r="A553" t="s">
        <v>5438</v>
      </c>
      <c r="B553" t="s">
        <v>7829</v>
      </c>
      <c r="C553" t="s">
        <v>1271</v>
      </c>
      <c r="D553" t="s">
        <v>1270</v>
      </c>
      <c r="E553" s="121">
        <v>42065</v>
      </c>
      <c r="F553" t="s">
        <v>203</v>
      </c>
      <c r="H553" t="s">
        <v>5507</v>
      </c>
      <c r="J553">
        <v>0</v>
      </c>
    </row>
    <row r="554" spans="1:10">
      <c r="A554" t="s">
        <v>5469</v>
      </c>
      <c r="B554" t="s">
        <v>7830</v>
      </c>
      <c r="C554" t="s">
        <v>1273</v>
      </c>
      <c r="D554" t="s">
        <v>1272</v>
      </c>
      <c r="E554" s="121">
        <v>42901</v>
      </c>
      <c r="F554" t="s">
        <v>107</v>
      </c>
      <c r="J554">
        <v>0</v>
      </c>
    </row>
    <row r="555" spans="1:10">
      <c r="A555" t="s">
        <v>5469</v>
      </c>
      <c r="B555" t="s">
        <v>7831</v>
      </c>
      <c r="C555" t="s">
        <v>1275</v>
      </c>
      <c r="D555" t="s">
        <v>1274</v>
      </c>
      <c r="E555" s="121">
        <v>42810</v>
      </c>
      <c r="F555" t="s">
        <v>57</v>
      </c>
      <c r="H555" t="s">
        <v>5508</v>
      </c>
      <c r="J555">
        <v>0</v>
      </c>
    </row>
    <row r="556" spans="1:10">
      <c r="A556" t="s">
        <v>5469</v>
      </c>
      <c r="B556" t="s">
        <v>7832</v>
      </c>
      <c r="C556" t="s">
        <v>1277</v>
      </c>
      <c r="D556" t="s">
        <v>1276</v>
      </c>
      <c r="E556" s="121">
        <v>42846</v>
      </c>
      <c r="F556" t="s">
        <v>57</v>
      </c>
      <c r="H556" t="s">
        <v>5508</v>
      </c>
      <c r="J556">
        <v>0</v>
      </c>
    </row>
    <row r="557" spans="1:10">
      <c r="A557" t="s">
        <v>5469</v>
      </c>
      <c r="B557" t="s">
        <v>7833</v>
      </c>
      <c r="C557" t="s">
        <v>1279</v>
      </c>
      <c r="D557" t="s">
        <v>1278</v>
      </c>
      <c r="E557" s="121">
        <v>42278</v>
      </c>
      <c r="F557" t="s">
        <v>1137</v>
      </c>
      <c r="H557" t="s">
        <v>5508</v>
      </c>
      <c r="J557">
        <v>0</v>
      </c>
    </row>
    <row r="558" spans="1:10">
      <c r="A558" t="s">
        <v>5469</v>
      </c>
      <c r="B558" t="s">
        <v>7834</v>
      </c>
      <c r="C558" t="s">
        <v>1281</v>
      </c>
      <c r="D558" t="s">
        <v>1280</v>
      </c>
      <c r="E558" s="121">
        <v>42901</v>
      </c>
      <c r="F558" t="s">
        <v>107</v>
      </c>
      <c r="J558">
        <v>0</v>
      </c>
    </row>
    <row r="559" spans="1:10">
      <c r="A559" t="s">
        <v>5469</v>
      </c>
      <c r="B559" t="s">
        <v>7835</v>
      </c>
      <c r="C559" t="s">
        <v>1283</v>
      </c>
      <c r="D559" t="s">
        <v>1282</v>
      </c>
      <c r="E559" s="121">
        <v>42900</v>
      </c>
      <c r="F559" t="s">
        <v>57</v>
      </c>
      <c r="H559" t="s">
        <v>5509</v>
      </c>
      <c r="J559">
        <v>0</v>
      </c>
    </row>
    <row r="560" spans="1:10">
      <c r="A560" t="s">
        <v>5469</v>
      </c>
      <c r="B560" t="s">
        <v>7836</v>
      </c>
      <c r="C560" t="s">
        <v>1285</v>
      </c>
      <c r="D560" t="s">
        <v>1284</v>
      </c>
      <c r="E560" s="121">
        <v>42900</v>
      </c>
      <c r="F560" t="s">
        <v>57</v>
      </c>
      <c r="H560" t="s">
        <v>5509</v>
      </c>
      <c r="J560">
        <v>0</v>
      </c>
    </row>
    <row r="561" spans="1:10">
      <c r="A561" t="s">
        <v>5469</v>
      </c>
      <c r="B561" t="s">
        <v>7837</v>
      </c>
      <c r="C561" t="s">
        <v>1287</v>
      </c>
      <c r="D561" t="s">
        <v>1286</v>
      </c>
      <c r="E561" s="121">
        <v>42900</v>
      </c>
      <c r="F561" t="s">
        <v>1137</v>
      </c>
      <c r="H561" t="s">
        <v>5509</v>
      </c>
      <c r="J561">
        <v>0</v>
      </c>
    </row>
    <row r="562" spans="1:10">
      <c r="A562" t="s">
        <v>5469</v>
      </c>
      <c r="B562" t="s">
        <v>7838</v>
      </c>
      <c r="C562" t="s">
        <v>1289</v>
      </c>
      <c r="D562" t="s">
        <v>1288</v>
      </c>
      <c r="E562" s="121">
        <v>42895</v>
      </c>
      <c r="F562" t="s">
        <v>107</v>
      </c>
      <c r="J562">
        <v>0</v>
      </c>
    </row>
    <row r="563" spans="1:10">
      <c r="A563" t="s">
        <v>5469</v>
      </c>
      <c r="B563" t="s">
        <v>7839</v>
      </c>
      <c r="C563" t="s">
        <v>538</v>
      </c>
      <c r="D563" t="s">
        <v>1290</v>
      </c>
      <c r="E563" s="121">
        <v>42896</v>
      </c>
      <c r="F563" t="s">
        <v>57</v>
      </c>
      <c r="H563" t="s">
        <v>5510</v>
      </c>
      <c r="J563">
        <v>0</v>
      </c>
    </row>
    <row r="564" spans="1:10">
      <c r="A564" t="s">
        <v>5469</v>
      </c>
      <c r="B564" t="s">
        <v>7840</v>
      </c>
      <c r="C564" t="s">
        <v>1292</v>
      </c>
      <c r="D564" t="s">
        <v>1291</v>
      </c>
      <c r="E564" s="121">
        <v>42870</v>
      </c>
      <c r="F564" t="s">
        <v>57</v>
      </c>
      <c r="H564" t="s">
        <v>5510</v>
      </c>
      <c r="J564">
        <v>0</v>
      </c>
    </row>
    <row r="565" spans="1:10">
      <c r="A565" t="s">
        <v>5469</v>
      </c>
      <c r="B565" t="s">
        <v>7841</v>
      </c>
      <c r="C565" t="s">
        <v>1294</v>
      </c>
      <c r="D565" t="s">
        <v>1293</v>
      </c>
      <c r="E565" s="121">
        <v>42887</v>
      </c>
      <c r="F565" t="s">
        <v>194</v>
      </c>
      <c r="H565" t="s">
        <v>5510</v>
      </c>
      <c r="J565">
        <v>0</v>
      </c>
    </row>
    <row r="566" spans="1:10">
      <c r="A566" t="s">
        <v>5469</v>
      </c>
      <c r="B566" t="s">
        <v>7842</v>
      </c>
      <c r="C566" t="s">
        <v>1296</v>
      </c>
      <c r="D566" t="s">
        <v>1295</v>
      </c>
      <c r="E566" s="121">
        <v>42878</v>
      </c>
      <c r="F566" t="s">
        <v>1137</v>
      </c>
      <c r="H566" t="s">
        <v>5510</v>
      </c>
      <c r="J566">
        <v>0</v>
      </c>
    </row>
    <row r="567" spans="1:10">
      <c r="A567" t="s">
        <v>5469</v>
      </c>
      <c r="B567" t="s">
        <v>7843</v>
      </c>
      <c r="C567" t="s">
        <v>1298</v>
      </c>
      <c r="D567" t="s">
        <v>1297</v>
      </c>
      <c r="E567" s="121">
        <v>42900</v>
      </c>
      <c r="F567" t="s">
        <v>107</v>
      </c>
      <c r="J567">
        <v>0</v>
      </c>
    </row>
    <row r="568" spans="1:10">
      <c r="A568" t="s">
        <v>5469</v>
      </c>
      <c r="B568" t="s">
        <v>7844</v>
      </c>
      <c r="C568" t="s">
        <v>1300</v>
      </c>
      <c r="D568" t="s">
        <v>1299</v>
      </c>
      <c r="E568" s="121">
        <v>42590</v>
      </c>
      <c r="F568" t="s">
        <v>57</v>
      </c>
      <c r="H568" t="s">
        <v>5511</v>
      </c>
      <c r="J568">
        <v>0</v>
      </c>
    </row>
    <row r="569" spans="1:10">
      <c r="A569" t="s">
        <v>5469</v>
      </c>
      <c r="B569" t="s">
        <v>7845</v>
      </c>
      <c r="C569" t="s">
        <v>1302</v>
      </c>
      <c r="D569" t="s">
        <v>1301</v>
      </c>
      <c r="E569" s="121">
        <v>42596</v>
      </c>
      <c r="F569" t="s">
        <v>1137</v>
      </c>
      <c r="H569" t="s">
        <v>5511</v>
      </c>
      <c r="J569">
        <v>0</v>
      </c>
    </row>
    <row r="570" spans="1:10">
      <c r="A570" t="s">
        <v>5469</v>
      </c>
      <c r="B570" t="s">
        <v>7846</v>
      </c>
      <c r="C570" t="s">
        <v>1304</v>
      </c>
      <c r="D570" t="s">
        <v>1303</v>
      </c>
      <c r="E570" s="121">
        <v>41641</v>
      </c>
      <c r="F570" t="s">
        <v>57</v>
      </c>
      <c r="H570" t="s">
        <v>5512</v>
      </c>
      <c r="J570">
        <v>0</v>
      </c>
    </row>
    <row r="571" spans="1:10">
      <c r="A571" t="s">
        <v>5469</v>
      </c>
      <c r="B571" t="s">
        <v>7847</v>
      </c>
      <c r="C571" t="s">
        <v>1306</v>
      </c>
      <c r="D571" t="s">
        <v>1305</v>
      </c>
      <c r="E571" s="121">
        <v>42637</v>
      </c>
      <c r="F571" t="s">
        <v>57</v>
      </c>
      <c r="H571" t="s">
        <v>5512</v>
      </c>
      <c r="J571">
        <v>0</v>
      </c>
    </row>
    <row r="572" spans="1:10">
      <c r="A572" t="s">
        <v>5469</v>
      </c>
      <c r="B572" t="s">
        <v>7848</v>
      </c>
      <c r="C572" t="s">
        <v>1308</v>
      </c>
      <c r="D572" t="s">
        <v>1307</v>
      </c>
      <c r="E572" s="121">
        <v>42634</v>
      </c>
      <c r="F572" t="s">
        <v>1137</v>
      </c>
      <c r="H572" t="s">
        <v>5512</v>
      </c>
      <c r="J572">
        <v>0</v>
      </c>
    </row>
    <row r="573" spans="1:10">
      <c r="A573" t="s">
        <v>5469</v>
      </c>
      <c r="B573" t="s">
        <v>7849</v>
      </c>
      <c r="C573" t="s">
        <v>1310</v>
      </c>
      <c r="D573" t="s">
        <v>1309</v>
      </c>
      <c r="E573" s="121">
        <v>42881</v>
      </c>
      <c r="F573" t="s">
        <v>1137</v>
      </c>
      <c r="H573" t="s">
        <v>5512</v>
      </c>
      <c r="J573">
        <v>0</v>
      </c>
    </row>
    <row r="574" spans="1:10">
      <c r="A574" t="s">
        <v>5469</v>
      </c>
      <c r="B574" t="s">
        <v>7850</v>
      </c>
      <c r="C574" t="s">
        <v>1312</v>
      </c>
      <c r="D574" t="s">
        <v>1311</v>
      </c>
      <c r="E574" s="121">
        <v>42623</v>
      </c>
      <c r="F574" t="s">
        <v>107</v>
      </c>
      <c r="J574">
        <v>0</v>
      </c>
    </row>
    <row r="575" spans="1:10">
      <c r="A575" t="s">
        <v>5469</v>
      </c>
      <c r="B575" t="s">
        <v>7851</v>
      </c>
      <c r="C575" t="s">
        <v>1314</v>
      </c>
      <c r="D575" t="s">
        <v>1313</v>
      </c>
      <c r="E575" s="121">
        <v>42775</v>
      </c>
      <c r="F575" t="s">
        <v>57</v>
      </c>
      <c r="H575" t="s">
        <v>5513</v>
      </c>
      <c r="J575">
        <v>0</v>
      </c>
    </row>
    <row r="576" spans="1:10">
      <c r="A576" t="s">
        <v>5469</v>
      </c>
      <c r="B576" t="s">
        <v>7852</v>
      </c>
      <c r="C576" t="s">
        <v>1316</v>
      </c>
      <c r="D576" t="s">
        <v>1315</v>
      </c>
      <c r="E576" s="121">
        <v>42775</v>
      </c>
      <c r="F576" t="s">
        <v>1137</v>
      </c>
      <c r="H576" t="s">
        <v>5513</v>
      </c>
      <c r="J576">
        <v>0</v>
      </c>
    </row>
    <row r="577" spans="1:10">
      <c r="A577" t="s">
        <v>5469</v>
      </c>
      <c r="B577" t="s">
        <v>7853</v>
      </c>
      <c r="C577" t="s">
        <v>1318</v>
      </c>
      <c r="D577" t="s">
        <v>1317</v>
      </c>
      <c r="E577" s="121">
        <v>42846</v>
      </c>
      <c r="F577" t="s">
        <v>57</v>
      </c>
      <c r="H577" t="s">
        <v>5514</v>
      </c>
      <c r="J577">
        <v>0</v>
      </c>
    </row>
    <row r="578" spans="1:10">
      <c r="A578" t="s">
        <v>5469</v>
      </c>
      <c r="B578" t="s">
        <v>7854</v>
      </c>
      <c r="C578" t="s">
        <v>1320</v>
      </c>
      <c r="D578" t="s">
        <v>1319</v>
      </c>
      <c r="E578" s="121">
        <v>42846</v>
      </c>
      <c r="F578" t="s">
        <v>1137</v>
      </c>
      <c r="H578" t="s">
        <v>5514</v>
      </c>
      <c r="J578">
        <v>0</v>
      </c>
    </row>
    <row r="579" spans="1:10">
      <c r="A579" t="s">
        <v>5469</v>
      </c>
      <c r="B579" t="s">
        <v>7855</v>
      </c>
      <c r="C579" t="s">
        <v>1322</v>
      </c>
      <c r="D579" t="s">
        <v>1321</v>
      </c>
      <c r="E579" s="121">
        <v>42832</v>
      </c>
      <c r="F579" t="s">
        <v>352</v>
      </c>
      <c r="H579" t="s">
        <v>5515</v>
      </c>
      <c r="J579">
        <v>0</v>
      </c>
    </row>
    <row r="580" spans="1:10">
      <c r="A580" t="s">
        <v>5469</v>
      </c>
      <c r="B580" t="s">
        <v>7856</v>
      </c>
      <c r="C580" t="s">
        <v>1324</v>
      </c>
      <c r="D580" t="s">
        <v>1323</v>
      </c>
      <c r="E580" s="121">
        <v>42738</v>
      </c>
      <c r="F580" t="s">
        <v>1137</v>
      </c>
      <c r="H580" t="s">
        <v>5515</v>
      </c>
      <c r="J580">
        <v>0</v>
      </c>
    </row>
    <row r="581" spans="1:10">
      <c r="A581" t="s">
        <v>5469</v>
      </c>
      <c r="B581" t="s">
        <v>7857</v>
      </c>
      <c r="C581" t="s">
        <v>1326</v>
      </c>
      <c r="D581" t="s">
        <v>1325</v>
      </c>
      <c r="E581" s="121" t="s">
        <v>1327</v>
      </c>
      <c r="F581" t="s">
        <v>352</v>
      </c>
      <c r="H581" t="s">
        <v>5516</v>
      </c>
      <c r="J581">
        <v>0</v>
      </c>
    </row>
    <row r="582" spans="1:10">
      <c r="A582" t="s">
        <v>58</v>
      </c>
      <c r="B582" t="s">
        <v>7858</v>
      </c>
      <c r="C582" t="s">
        <v>1329</v>
      </c>
      <c r="D582" t="s">
        <v>1328</v>
      </c>
      <c r="E582" s="121">
        <v>42846</v>
      </c>
      <c r="F582" t="s">
        <v>22</v>
      </c>
      <c r="H582" t="s">
        <v>5517</v>
      </c>
      <c r="J582">
        <v>0</v>
      </c>
    </row>
    <row r="583" spans="1:10">
      <c r="A583" t="s">
        <v>58</v>
      </c>
      <c r="B583" t="s">
        <v>7859</v>
      </c>
      <c r="C583" t="s">
        <v>1331</v>
      </c>
      <c r="D583" t="s">
        <v>1330</v>
      </c>
      <c r="E583" s="121">
        <v>41974</v>
      </c>
      <c r="F583" t="s">
        <v>13</v>
      </c>
      <c r="H583" t="s">
        <v>5517</v>
      </c>
      <c r="J583">
        <v>0</v>
      </c>
    </row>
    <row r="584" spans="1:10">
      <c r="A584" t="s">
        <v>58</v>
      </c>
      <c r="B584" t="s">
        <v>7860</v>
      </c>
      <c r="C584" t="s">
        <v>1333</v>
      </c>
      <c r="D584" t="s">
        <v>1332</v>
      </c>
      <c r="E584" s="121">
        <v>41425</v>
      </c>
      <c r="F584" t="s">
        <v>15</v>
      </c>
      <c r="H584" t="s">
        <v>4735</v>
      </c>
      <c r="J584">
        <v>0</v>
      </c>
    </row>
    <row r="585" spans="1:10">
      <c r="A585" t="s">
        <v>58</v>
      </c>
      <c r="B585" t="s">
        <v>7861</v>
      </c>
      <c r="C585" t="s">
        <v>1334</v>
      </c>
      <c r="D585" t="s">
        <v>44</v>
      </c>
      <c r="E585" s="121">
        <v>42030</v>
      </c>
      <c r="F585" t="s">
        <v>15</v>
      </c>
      <c r="H585" t="s">
        <v>4735</v>
      </c>
      <c r="J585">
        <v>0</v>
      </c>
    </row>
    <row r="586" spans="1:10">
      <c r="A586" t="s">
        <v>58</v>
      </c>
      <c r="B586" t="s">
        <v>7862</v>
      </c>
      <c r="C586" t="s">
        <v>26</v>
      </c>
      <c r="D586" t="s">
        <v>45</v>
      </c>
      <c r="E586" s="121">
        <v>42208</v>
      </c>
      <c r="F586" t="s">
        <v>15</v>
      </c>
      <c r="H586" t="s">
        <v>5517</v>
      </c>
      <c r="J586">
        <v>0</v>
      </c>
    </row>
    <row r="587" spans="1:10">
      <c r="A587" t="s">
        <v>58</v>
      </c>
      <c r="B587" t="s">
        <v>7863</v>
      </c>
      <c r="C587" t="s">
        <v>1336</v>
      </c>
      <c r="D587" t="s">
        <v>1335</v>
      </c>
      <c r="E587" s="121">
        <v>42208</v>
      </c>
      <c r="F587" t="s">
        <v>15</v>
      </c>
      <c r="H587" t="s">
        <v>5517</v>
      </c>
      <c r="J587">
        <v>0</v>
      </c>
    </row>
    <row r="588" spans="1:10">
      <c r="A588" t="s">
        <v>58</v>
      </c>
      <c r="B588" t="s">
        <v>7864</v>
      </c>
      <c r="C588" t="s">
        <v>17</v>
      </c>
      <c r="D588" t="s">
        <v>1337</v>
      </c>
      <c r="E588" s="121">
        <v>41334</v>
      </c>
      <c r="F588" t="s">
        <v>15</v>
      </c>
      <c r="H588" t="s">
        <v>4735</v>
      </c>
      <c r="J588">
        <v>0</v>
      </c>
    </row>
    <row r="589" spans="1:10">
      <c r="A589" t="s">
        <v>58</v>
      </c>
      <c r="B589" t="s">
        <v>7865</v>
      </c>
      <c r="C589" t="s">
        <v>1339</v>
      </c>
      <c r="D589" t="s">
        <v>1338</v>
      </c>
      <c r="E589" s="121">
        <v>42653</v>
      </c>
      <c r="F589" t="s">
        <v>15</v>
      </c>
      <c r="H589" t="s">
        <v>4735</v>
      </c>
      <c r="J589">
        <v>0</v>
      </c>
    </row>
    <row r="590" spans="1:10">
      <c r="A590" t="s">
        <v>58</v>
      </c>
      <c r="B590" t="s">
        <v>7866</v>
      </c>
      <c r="C590" t="s">
        <v>1341</v>
      </c>
      <c r="D590" t="s">
        <v>1340</v>
      </c>
      <c r="E590" s="121">
        <v>41446</v>
      </c>
      <c r="F590" t="s">
        <v>13</v>
      </c>
      <c r="H590" t="s">
        <v>4735</v>
      </c>
      <c r="J590">
        <v>0</v>
      </c>
    </row>
    <row r="591" spans="1:10">
      <c r="A591" t="s">
        <v>58</v>
      </c>
      <c r="B591" t="s">
        <v>7867</v>
      </c>
      <c r="C591" t="s">
        <v>1343</v>
      </c>
      <c r="D591" t="s">
        <v>1342</v>
      </c>
      <c r="E591" s="121">
        <v>42475</v>
      </c>
      <c r="F591" t="s">
        <v>15</v>
      </c>
      <c r="H591" t="s">
        <v>5517</v>
      </c>
      <c r="J591">
        <v>0</v>
      </c>
    </row>
    <row r="592" spans="1:10">
      <c r="A592" t="s">
        <v>58</v>
      </c>
      <c r="B592" t="s">
        <v>7868</v>
      </c>
      <c r="C592" t="s">
        <v>94</v>
      </c>
      <c r="D592" t="s">
        <v>1344</v>
      </c>
      <c r="E592" s="121">
        <v>42555</v>
      </c>
      <c r="F592" t="s">
        <v>15</v>
      </c>
      <c r="H592" t="s">
        <v>5517</v>
      </c>
      <c r="J592">
        <v>1</v>
      </c>
    </row>
    <row r="593" spans="1:10">
      <c r="A593" t="s">
        <v>58</v>
      </c>
      <c r="B593" t="s">
        <v>7869</v>
      </c>
      <c r="C593" t="s">
        <v>40</v>
      </c>
      <c r="D593" t="s">
        <v>1345</v>
      </c>
      <c r="E593" s="121">
        <v>42858</v>
      </c>
      <c r="F593" t="s">
        <v>15</v>
      </c>
      <c r="H593" t="s">
        <v>5517</v>
      </c>
      <c r="J593">
        <v>1</v>
      </c>
    </row>
    <row r="594" spans="1:10">
      <c r="A594" t="s">
        <v>58</v>
      </c>
      <c r="B594" t="s">
        <v>7870</v>
      </c>
      <c r="C594" t="s">
        <v>1347</v>
      </c>
      <c r="D594" t="s">
        <v>1346</v>
      </c>
      <c r="E594" s="121">
        <v>42852</v>
      </c>
      <c r="F594" t="s">
        <v>13</v>
      </c>
      <c r="H594" t="s">
        <v>5517</v>
      </c>
      <c r="J594">
        <v>0</v>
      </c>
    </row>
    <row r="595" spans="1:10">
      <c r="A595" t="s">
        <v>58</v>
      </c>
      <c r="B595" t="s">
        <v>7871</v>
      </c>
      <c r="C595" t="s">
        <v>18</v>
      </c>
      <c r="D595" t="s">
        <v>1348</v>
      </c>
      <c r="E595" s="121">
        <v>40969</v>
      </c>
      <c r="F595" t="s">
        <v>15</v>
      </c>
      <c r="H595" t="s">
        <v>5517</v>
      </c>
      <c r="J595">
        <v>0</v>
      </c>
    </row>
    <row r="596" spans="1:10">
      <c r="A596" t="s">
        <v>58</v>
      </c>
      <c r="B596" t="s">
        <v>7872</v>
      </c>
      <c r="C596" t="s">
        <v>1076</v>
      </c>
      <c r="D596" t="s">
        <v>1349</v>
      </c>
      <c r="E596" s="121">
        <v>42679</v>
      </c>
      <c r="F596" t="s">
        <v>15</v>
      </c>
      <c r="H596" t="s">
        <v>5517</v>
      </c>
      <c r="J596">
        <v>0</v>
      </c>
    </row>
    <row r="597" spans="1:10">
      <c r="A597" t="s">
        <v>58</v>
      </c>
      <c r="B597" t="s">
        <v>7873</v>
      </c>
      <c r="C597" t="s">
        <v>19</v>
      </c>
      <c r="D597" t="s">
        <v>1350</v>
      </c>
      <c r="E597" s="121">
        <v>41354</v>
      </c>
      <c r="F597" t="s">
        <v>15</v>
      </c>
      <c r="H597" t="s">
        <v>5517</v>
      </c>
      <c r="J597">
        <v>1</v>
      </c>
    </row>
    <row r="598" spans="1:10">
      <c r="A598" t="s">
        <v>58</v>
      </c>
      <c r="B598" t="s">
        <v>7874</v>
      </c>
      <c r="C598" t="s">
        <v>1352</v>
      </c>
      <c r="D598" t="s">
        <v>1351</v>
      </c>
      <c r="E598" s="121">
        <v>41965</v>
      </c>
      <c r="F598" t="s">
        <v>15</v>
      </c>
      <c r="H598" t="s">
        <v>5517</v>
      </c>
      <c r="J598">
        <v>0</v>
      </c>
    </row>
    <row r="599" spans="1:10">
      <c r="A599" t="s">
        <v>58</v>
      </c>
      <c r="B599" t="s">
        <v>7875</v>
      </c>
      <c r="C599" t="s">
        <v>28</v>
      </c>
      <c r="D599" t="s">
        <v>48</v>
      </c>
      <c r="E599" s="121">
        <v>42222</v>
      </c>
      <c r="F599" t="s">
        <v>15</v>
      </c>
      <c r="H599" t="s">
        <v>5517</v>
      </c>
      <c r="J599">
        <v>0</v>
      </c>
    </row>
    <row r="600" spans="1:10">
      <c r="A600" t="s">
        <v>58</v>
      </c>
      <c r="B600" t="s">
        <v>7876</v>
      </c>
      <c r="C600" t="s">
        <v>1354</v>
      </c>
      <c r="D600" t="s">
        <v>1353</v>
      </c>
      <c r="E600" s="121">
        <v>41862</v>
      </c>
      <c r="F600" t="s">
        <v>15</v>
      </c>
      <c r="H600" t="s">
        <v>5517</v>
      </c>
      <c r="J600">
        <v>0</v>
      </c>
    </row>
    <row r="601" spans="1:10">
      <c r="A601" t="s">
        <v>58</v>
      </c>
      <c r="B601" t="s">
        <v>7877</v>
      </c>
      <c r="C601" t="s">
        <v>33</v>
      </c>
      <c r="D601" t="s">
        <v>49</v>
      </c>
      <c r="E601" s="121">
        <v>42675</v>
      </c>
      <c r="F601" t="s">
        <v>15</v>
      </c>
      <c r="H601" t="s">
        <v>5517</v>
      </c>
      <c r="J601">
        <v>0</v>
      </c>
    </row>
    <row r="602" spans="1:10">
      <c r="A602" t="s">
        <v>58</v>
      </c>
      <c r="B602" t="s">
        <v>7878</v>
      </c>
      <c r="C602" t="s">
        <v>1356</v>
      </c>
      <c r="D602" t="s">
        <v>1355</v>
      </c>
      <c r="E602" s="121">
        <v>41708</v>
      </c>
      <c r="F602" t="s">
        <v>22</v>
      </c>
      <c r="H602" t="s">
        <v>4735</v>
      </c>
      <c r="J602">
        <v>0</v>
      </c>
    </row>
    <row r="603" spans="1:10">
      <c r="A603" t="s">
        <v>58</v>
      </c>
      <c r="B603" t="s">
        <v>7879</v>
      </c>
      <c r="C603" t="s">
        <v>30</v>
      </c>
      <c r="D603" t="s">
        <v>1357</v>
      </c>
      <c r="E603" s="121">
        <v>41708</v>
      </c>
      <c r="F603" t="s">
        <v>13</v>
      </c>
      <c r="H603" t="s">
        <v>4735</v>
      </c>
      <c r="J603">
        <v>0</v>
      </c>
    </row>
    <row r="604" spans="1:10">
      <c r="A604" t="s">
        <v>58</v>
      </c>
      <c r="B604" t="s">
        <v>7880</v>
      </c>
      <c r="C604" t="s">
        <v>34</v>
      </c>
      <c r="D604" t="s">
        <v>51</v>
      </c>
      <c r="E604" s="121">
        <v>41974</v>
      </c>
      <c r="F604" t="s">
        <v>15</v>
      </c>
      <c r="H604" t="s">
        <v>4735</v>
      </c>
      <c r="J604">
        <v>0</v>
      </c>
    </row>
    <row r="605" spans="1:10">
      <c r="A605" t="s">
        <v>58</v>
      </c>
      <c r="B605" t="s">
        <v>7881</v>
      </c>
      <c r="C605" t="s">
        <v>1359</v>
      </c>
      <c r="D605" t="s">
        <v>1358</v>
      </c>
      <c r="E605" s="121">
        <v>42552</v>
      </c>
      <c r="F605" t="s">
        <v>15</v>
      </c>
      <c r="H605" t="s">
        <v>4735</v>
      </c>
      <c r="J605">
        <v>0</v>
      </c>
    </row>
    <row r="606" spans="1:10">
      <c r="A606" t="s">
        <v>58</v>
      </c>
      <c r="B606" t="s">
        <v>7882</v>
      </c>
      <c r="C606" t="s">
        <v>21</v>
      </c>
      <c r="D606" t="s">
        <v>55</v>
      </c>
      <c r="E606" s="121">
        <v>41708</v>
      </c>
      <c r="F606" t="s">
        <v>15</v>
      </c>
      <c r="H606" t="s">
        <v>4735</v>
      </c>
      <c r="J606">
        <v>0</v>
      </c>
    </row>
    <row r="607" spans="1:10">
      <c r="A607" t="s">
        <v>58</v>
      </c>
      <c r="B607" t="s">
        <v>7883</v>
      </c>
      <c r="C607" t="s">
        <v>1361</v>
      </c>
      <c r="D607" t="s">
        <v>1360</v>
      </c>
      <c r="E607" s="121">
        <v>42684</v>
      </c>
      <c r="F607" t="s">
        <v>15</v>
      </c>
      <c r="H607" t="s">
        <v>5517</v>
      </c>
      <c r="J607">
        <v>0</v>
      </c>
    </row>
    <row r="608" spans="1:10">
      <c r="A608" t="s">
        <v>58</v>
      </c>
      <c r="B608" t="s">
        <v>7884</v>
      </c>
      <c r="C608" t="s">
        <v>1363</v>
      </c>
      <c r="D608" t="s">
        <v>1362</v>
      </c>
      <c r="E608" s="121">
        <v>42887</v>
      </c>
      <c r="F608" t="s">
        <v>15</v>
      </c>
      <c r="H608" t="s">
        <v>5517</v>
      </c>
      <c r="J608">
        <v>0</v>
      </c>
    </row>
    <row r="609" spans="1:10">
      <c r="A609" t="s">
        <v>58</v>
      </c>
      <c r="B609" t="s">
        <v>7885</v>
      </c>
      <c r="C609" t="s">
        <v>38</v>
      </c>
      <c r="D609" t="s">
        <v>53</v>
      </c>
      <c r="E609" s="121">
        <v>42647</v>
      </c>
      <c r="F609" t="s">
        <v>15</v>
      </c>
      <c r="H609" t="s">
        <v>4735</v>
      </c>
      <c r="J609">
        <v>0</v>
      </c>
    </row>
    <row r="610" spans="1:10">
      <c r="A610" t="s">
        <v>58</v>
      </c>
      <c r="B610" t="s">
        <v>7886</v>
      </c>
      <c r="C610" t="s">
        <v>29</v>
      </c>
      <c r="D610" t="s">
        <v>56</v>
      </c>
      <c r="E610" s="121">
        <v>42475</v>
      </c>
      <c r="F610" t="s">
        <v>15</v>
      </c>
      <c r="H610" t="s">
        <v>5517</v>
      </c>
      <c r="J610">
        <v>0</v>
      </c>
    </row>
    <row r="611" spans="1:10">
      <c r="A611" t="s">
        <v>5306</v>
      </c>
      <c r="B611" t="s">
        <v>7887</v>
      </c>
      <c r="C611" t="s">
        <v>1365</v>
      </c>
      <c r="D611" t="s">
        <v>1364</v>
      </c>
      <c r="H611" t="s">
        <v>5311</v>
      </c>
      <c r="J611">
        <v>0</v>
      </c>
    </row>
    <row r="612" spans="1:10">
      <c r="A612" t="s">
        <v>5306</v>
      </c>
      <c r="B612" t="s">
        <v>7888</v>
      </c>
      <c r="C612" t="s">
        <v>1367</v>
      </c>
      <c r="D612" t="s">
        <v>1366</v>
      </c>
      <c r="H612" t="s">
        <v>5518</v>
      </c>
      <c r="J612">
        <v>0</v>
      </c>
    </row>
    <row r="613" spans="1:10">
      <c r="A613" t="s">
        <v>5306</v>
      </c>
      <c r="B613" t="s">
        <v>7889</v>
      </c>
      <c r="C613" t="s">
        <v>1369</v>
      </c>
      <c r="D613" t="s">
        <v>1368</v>
      </c>
      <c r="H613" t="s">
        <v>5309</v>
      </c>
      <c r="J613">
        <v>0</v>
      </c>
    </row>
    <row r="614" spans="1:10">
      <c r="A614" t="s">
        <v>5340</v>
      </c>
      <c r="B614" t="s">
        <v>7890</v>
      </c>
      <c r="C614" t="s">
        <v>1371</v>
      </c>
      <c r="D614" t="s">
        <v>1370</v>
      </c>
      <c r="E614" s="121">
        <v>42908</v>
      </c>
      <c r="F614" t="s">
        <v>107</v>
      </c>
      <c r="J614">
        <v>0</v>
      </c>
    </row>
    <row r="615" spans="1:10">
      <c r="A615" t="s">
        <v>5340</v>
      </c>
      <c r="B615" t="s">
        <v>7891</v>
      </c>
      <c r="C615" t="s">
        <v>1373</v>
      </c>
      <c r="D615" t="s">
        <v>1372</v>
      </c>
      <c r="E615" s="121">
        <v>42914</v>
      </c>
      <c r="F615" t="s">
        <v>1374</v>
      </c>
      <c r="H615" t="s">
        <v>5343</v>
      </c>
      <c r="J615">
        <v>0</v>
      </c>
    </row>
    <row r="616" spans="1:10">
      <c r="A616" t="s">
        <v>5340</v>
      </c>
      <c r="B616" t="s">
        <v>7892</v>
      </c>
      <c r="C616" t="s">
        <v>1376</v>
      </c>
      <c r="D616" t="s">
        <v>1375</v>
      </c>
      <c r="E616" s="121">
        <v>42914</v>
      </c>
      <c r="F616" t="s">
        <v>1374</v>
      </c>
      <c r="H616" t="s">
        <v>5343</v>
      </c>
      <c r="J616">
        <v>0</v>
      </c>
    </row>
    <row r="617" spans="1:10">
      <c r="A617" t="s">
        <v>5340</v>
      </c>
      <c r="B617" t="s">
        <v>7893</v>
      </c>
      <c r="C617" t="s">
        <v>1378</v>
      </c>
      <c r="D617" t="s">
        <v>1377</v>
      </c>
      <c r="E617" s="121">
        <v>42915</v>
      </c>
      <c r="F617" t="s">
        <v>1379</v>
      </c>
      <c r="H617" t="s">
        <v>5519</v>
      </c>
      <c r="J617">
        <v>0</v>
      </c>
    </row>
    <row r="618" spans="1:10">
      <c r="A618" t="s">
        <v>5340</v>
      </c>
      <c r="B618" t="s">
        <v>7894</v>
      </c>
      <c r="C618" t="s">
        <v>1381</v>
      </c>
      <c r="D618" t="s">
        <v>1380</v>
      </c>
      <c r="E618" s="121">
        <v>42915</v>
      </c>
      <c r="F618" t="s">
        <v>1379</v>
      </c>
      <c r="H618" t="s">
        <v>5519</v>
      </c>
      <c r="J618">
        <v>0</v>
      </c>
    </row>
    <row r="619" spans="1:10">
      <c r="A619" t="s">
        <v>5340</v>
      </c>
      <c r="B619" t="s">
        <v>7895</v>
      </c>
      <c r="C619" t="s">
        <v>1383</v>
      </c>
      <c r="D619" t="s">
        <v>1382</v>
      </c>
      <c r="E619" s="121">
        <v>42912</v>
      </c>
      <c r="H619" t="s">
        <v>5366</v>
      </c>
      <c r="J619">
        <v>0</v>
      </c>
    </row>
    <row r="620" spans="1:10">
      <c r="A620" t="s">
        <v>5389</v>
      </c>
      <c r="B620" t="s">
        <v>7896</v>
      </c>
      <c r="C620" t="s">
        <v>1385</v>
      </c>
      <c r="D620" t="s">
        <v>1384</v>
      </c>
      <c r="E620" s="121">
        <v>42907</v>
      </c>
      <c r="F620" t="s">
        <v>1374</v>
      </c>
      <c r="H620" t="s">
        <v>5407</v>
      </c>
      <c r="J620">
        <v>0</v>
      </c>
    </row>
    <row r="621" spans="1:10">
      <c r="A621" t="s">
        <v>5389</v>
      </c>
      <c r="B621" t="s">
        <v>7897</v>
      </c>
      <c r="C621" t="s">
        <v>288</v>
      </c>
      <c r="D621" t="s">
        <v>1386</v>
      </c>
      <c r="E621" s="121">
        <v>42914</v>
      </c>
      <c r="F621" t="s">
        <v>352</v>
      </c>
      <c r="H621" t="s">
        <v>5412</v>
      </c>
      <c r="J621">
        <v>0</v>
      </c>
    </row>
    <row r="622" spans="1:10">
      <c r="A622" t="s">
        <v>5389</v>
      </c>
      <c r="B622" t="s">
        <v>7898</v>
      </c>
      <c r="C622" t="s">
        <v>1388</v>
      </c>
      <c r="D622" t="s">
        <v>1387</v>
      </c>
      <c r="E622" s="121">
        <v>42907</v>
      </c>
      <c r="F622" t="s">
        <v>107</v>
      </c>
      <c r="J622">
        <v>0</v>
      </c>
    </row>
    <row r="623" spans="1:10">
      <c r="A623" t="s">
        <v>5469</v>
      </c>
      <c r="B623" t="s">
        <v>7899</v>
      </c>
      <c r="C623" t="s">
        <v>1390</v>
      </c>
      <c r="D623" t="s">
        <v>1389</v>
      </c>
      <c r="E623" s="121" t="s">
        <v>1391</v>
      </c>
      <c r="H623" t="s">
        <v>5493</v>
      </c>
      <c r="J623">
        <v>0</v>
      </c>
    </row>
    <row r="624" spans="1:10">
      <c r="A624" t="s">
        <v>5469</v>
      </c>
      <c r="B624" t="s">
        <v>7900</v>
      </c>
      <c r="C624" t="s">
        <v>1393</v>
      </c>
      <c r="D624" t="s">
        <v>1392</v>
      </c>
      <c r="E624" s="121">
        <v>42887</v>
      </c>
      <c r="H624" t="s">
        <v>1828</v>
      </c>
      <c r="J624">
        <v>0</v>
      </c>
    </row>
    <row r="625" spans="1:10">
      <c r="A625" t="s">
        <v>5469</v>
      </c>
      <c r="B625" t="s">
        <v>7901</v>
      </c>
      <c r="C625" t="s">
        <v>1395</v>
      </c>
      <c r="D625" t="s">
        <v>1394</v>
      </c>
      <c r="E625" s="121">
        <v>42906</v>
      </c>
      <c r="H625" t="s">
        <v>5520</v>
      </c>
      <c r="J625">
        <v>0</v>
      </c>
    </row>
    <row r="626" spans="1:10">
      <c r="A626" t="s">
        <v>5469</v>
      </c>
      <c r="B626" t="s">
        <v>7902</v>
      </c>
      <c r="C626" t="s">
        <v>1397</v>
      </c>
      <c r="D626" t="s">
        <v>1396</v>
      </c>
      <c r="E626" s="121">
        <v>42902</v>
      </c>
      <c r="H626" t="s">
        <v>5508</v>
      </c>
      <c r="J626">
        <v>0</v>
      </c>
    </row>
    <row r="627" spans="1:10">
      <c r="A627" t="s">
        <v>5469</v>
      </c>
      <c r="B627" t="s">
        <v>7903</v>
      </c>
      <c r="C627" t="s">
        <v>1399</v>
      </c>
      <c r="D627" t="s">
        <v>1398</v>
      </c>
      <c r="E627" s="121">
        <v>42907</v>
      </c>
      <c r="H627" t="s">
        <v>5521</v>
      </c>
      <c r="J627">
        <v>0</v>
      </c>
    </row>
    <row r="628" spans="1:10">
      <c r="A628" t="s">
        <v>5469</v>
      </c>
      <c r="B628" t="s">
        <v>7904</v>
      </c>
      <c r="C628" t="s">
        <v>1401</v>
      </c>
      <c r="D628" t="s">
        <v>1400</v>
      </c>
      <c r="E628" s="121" t="s">
        <v>1402</v>
      </c>
      <c r="H628" t="s">
        <v>5508</v>
      </c>
      <c r="J628">
        <v>0</v>
      </c>
    </row>
    <row r="629" spans="1:10">
      <c r="A629" t="s">
        <v>5469</v>
      </c>
      <c r="B629" t="s">
        <v>7905</v>
      </c>
      <c r="C629" t="s">
        <v>1404</v>
      </c>
      <c r="D629" t="s">
        <v>1403</v>
      </c>
      <c r="E629" s="121" t="s">
        <v>1405</v>
      </c>
      <c r="H629" t="s">
        <v>5508</v>
      </c>
      <c r="J629">
        <v>0</v>
      </c>
    </row>
    <row r="630" spans="1:10">
      <c r="A630" t="s">
        <v>5469</v>
      </c>
      <c r="B630" t="s">
        <v>7906</v>
      </c>
      <c r="C630" t="s">
        <v>1407</v>
      </c>
      <c r="D630" t="s">
        <v>1406</v>
      </c>
      <c r="E630" s="121">
        <v>42917</v>
      </c>
      <c r="H630" t="s">
        <v>5507</v>
      </c>
      <c r="J630">
        <v>0</v>
      </c>
    </row>
    <row r="631" spans="1:10">
      <c r="A631" t="s">
        <v>5469</v>
      </c>
      <c r="B631" t="s">
        <v>7907</v>
      </c>
      <c r="C631" t="s">
        <v>1409</v>
      </c>
      <c r="D631" t="s">
        <v>1408</v>
      </c>
      <c r="E631" s="121">
        <v>42921</v>
      </c>
      <c r="H631" t="s">
        <v>5522</v>
      </c>
      <c r="J631">
        <v>0</v>
      </c>
    </row>
    <row r="632" spans="1:10">
      <c r="A632" t="s">
        <v>5469</v>
      </c>
      <c r="B632" t="s">
        <v>7908</v>
      </c>
      <c r="C632" t="s">
        <v>1411</v>
      </c>
      <c r="D632" t="s">
        <v>1410</v>
      </c>
      <c r="E632" s="121">
        <v>42922</v>
      </c>
      <c r="H632" t="s">
        <v>5522</v>
      </c>
      <c r="J632">
        <v>0</v>
      </c>
    </row>
    <row r="633" spans="1:10">
      <c r="A633" t="s">
        <v>5469</v>
      </c>
      <c r="B633" t="s">
        <v>7909</v>
      </c>
      <c r="C633" t="s">
        <v>1413</v>
      </c>
      <c r="D633" t="s">
        <v>1412</v>
      </c>
      <c r="E633" s="121">
        <v>42918</v>
      </c>
      <c r="H633" t="s">
        <v>5522</v>
      </c>
      <c r="J633">
        <v>0</v>
      </c>
    </row>
    <row r="634" spans="1:10">
      <c r="A634" t="s">
        <v>5438</v>
      </c>
      <c r="B634" t="s">
        <v>7910</v>
      </c>
      <c r="C634" t="s">
        <v>1415</v>
      </c>
      <c r="D634" t="s">
        <v>1414</v>
      </c>
      <c r="E634" s="121">
        <v>42917</v>
      </c>
      <c r="F634" t="s">
        <v>57</v>
      </c>
      <c r="H634" t="s">
        <v>5523</v>
      </c>
      <c r="J634">
        <v>0</v>
      </c>
    </row>
    <row r="635" spans="1:10">
      <c r="A635" t="s">
        <v>5438</v>
      </c>
      <c r="B635" t="s">
        <v>7911</v>
      </c>
      <c r="C635" t="s">
        <v>1417</v>
      </c>
      <c r="D635" t="s">
        <v>1416</v>
      </c>
      <c r="E635" s="121">
        <v>42917</v>
      </c>
      <c r="F635" t="s">
        <v>352</v>
      </c>
      <c r="H635" t="s">
        <v>5524</v>
      </c>
      <c r="J635">
        <v>0</v>
      </c>
    </row>
    <row r="636" spans="1:10">
      <c r="A636" t="s">
        <v>5438</v>
      </c>
      <c r="B636" t="s">
        <v>7912</v>
      </c>
      <c r="C636" t="s">
        <v>1419</v>
      </c>
      <c r="D636" t="s">
        <v>1418</v>
      </c>
      <c r="E636" s="121">
        <v>42921</v>
      </c>
      <c r="F636" t="s">
        <v>176</v>
      </c>
      <c r="H636" t="s">
        <v>1141</v>
      </c>
      <c r="J636">
        <v>0</v>
      </c>
    </row>
    <row r="637" spans="1:10">
      <c r="A637" t="s">
        <v>5438</v>
      </c>
      <c r="B637" t="s">
        <v>7913</v>
      </c>
      <c r="C637" t="s">
        <v>1421</v>
      </c>
      <c r="D637" t="s">
        <v>1420</v>
      </c>
      <c r="E637" s="121" t="s">
        <v>1422</v>
      </c>
      <c r="F637" t="s">
        <v>352</v>
      </c>
      <c r="H637" t="s">
        <v>5525</v>
      </c>
      <c r="J637">
        <v>0</v>
      </c>
    </row>
    <row r="638" spans="1:10">
      <c r="A638" t="s">
        <v>5438</v>
      </c>
      <c r="B638" t="s">
        <v>7914</v>
      </c>
      <c r="C638" t="s">
        <v>1424</v>
      </c>
      <c r="D638" t="s">
        <v>1423</v>
      </c>
      <c r="E638" s="121">
        <v>42917</v>
      </c>
      <c r="F638" t="s">
        <v>352</v>
      </c>
      <c r="H638" t="s">
        <v>5526</v>
      </c>
      <c r="J638">
        <v>0</v>
      </c>
    </row>
    <row r="639" spans="1:10">
      <c r="A639" t="s">
        <v>5438</v>
      </c>
      <c r="B639" t="s">
        <v>7915</v>
      </c>
      <c r="C639" t="s">
        <v>1426</v>
      </c>
      <c r="D639" t="s">
        <v>1425</v>
      </c>
      <c r="E639" s="121">
        <v>42917</v>
      </c>
      <c r="F639" t="s">
        <v>57</v>
      </c>
      <c r="H639" t="s">
        <v>5527</v>
      </c>
      <c r="J639">
        <v>0</v>
      </c>
    </row>
    <row r="640" spans="1:10">
      <c r="A640" t="s">
        <v>5438</v>
      </c>
      <c r="B640" t="s">
        <v>7916</v>
      </c>
      <c r="C640" t="s">
        <v>1428</v>
      </c>
      <c r="D640" t="s">
        <v>1427</v>
      </c>
      <c r="E640" s="121">
        <v>42917</v>
      </c>
      <c r="F640" t="s">
        <v>326</v>
      </c>
      <c r="H640" t="s">
        <v>5484</v>
      </c>
      <c r="J640">
        <v>0</v>
      </c>
    </row>
    <row r="641" spans="1:10">
      <c r="A641" t="s">
        <v>5438</v>
      </c>
      <c r="B641" t="s">
        <v>7917</v>
      </c>
      <c r="C641" t="s">
        <v>1430</v>
      </c>
      <c r="D641" t="s">
        <v>1429</v>
      </c>
      <c r="E641" s="121">
        <v>40969</v>
      </c>
      <c r="F641" t="s">
        <v>1431</v>
      </c>
      <c r="J641">
        <v>0</v>
      </c>
    </row>
    <row r="642" spans="1:10">
      <c r="A642" t="s">
        <v>5438</v>
      </c>
      <c r="B642" t="s">
        <v>7918</v>
      </c>
      <c r="C642" t="s">
        <v>1433</v>
      </c>
      <c r="D642" t="s">
        <v>1432</v>
      </c>
      <c r="E642" s="121">
        <v>42917</v>
      </c>
      <c r="F642" t="s">
        <v>326</v>
      </c>
      <c r="H642" t="s">
        <v>5445</v>
      </c>
      <c r="J642">
        <v>0</v>
      </c>
    </row>
    <row r="643" spans="1:10">
      <c r="A643" t="s">
        <v>5438</v>
      </c>
      <c r="B643" t="s">
        <v>7919</v>
      </c>
      <c r="C643" t="s">
        <v>1435</v>
      </c>
      <c r="D643" t="s">
        <v>1434</v>
      </c>
      <c r="E643" s="121">
        <v>42917</v>
      </c>
      <c r="F643" t="s">
        <v>57</v>
      </c>
      <c r="H643" t="s">
        <v>5441</v>
      </c>
      <c r="J643">
        <v>0</v>
      </c>
    </row>
    <row r="644" spans="1:10">
      <c r="A644" t="s">
        <v>5469</v>
      </c>
      <c r="B644" t="s">
        <v>7920</v>
      </c>
      <c r="C644" t="s">
        <v>1437</v>
      </c>
      <c r="D644" t="s">
        <v>1436</v>
      </c>
      <c r="E644" s="121">
        <v>42917</v>
      </c>
      <c r="F644" t="s">
        <v>194</v>
      </c>
      <c r="H644" t="s">
        <v>5471</v>
      </c>
      <c r="I644" t="s">
        <v>5947</v>
      </c>
      <c r="J644">
        <v>0</v>
      </c>
    </row>
    <row r="645" spans="1:10">
      <c r="A645" t="s">
        <v>5469</v>
      </c>
      <c r="B645" t="s">
        <v>7921</v>
      </c>
      <c r="C645" t="s">
        <v>1439</v>
      </c>
      <c r="D645" t="s">
        <v>1438</v>
      </c>
      <c r="E645" s="121">
        <v>42887</v>
      </c>
      <c r="F645" t="s">
        <v>1431</v>
      </c>
      <c r="H645" t="s">
        <v>5528</v>
      </c>
      <c r="J645">
        <v>0</v>
      </c>
    </row>
    <row r="646" spans="1:10">
      <c r="A646" t="s">
        <v>5469</v>
      </c>
      <c r="B646" t="s">
        <v>7922</v>
      </c>
      <c r="C646" t="s">
        <v>1441</v>
      </c>
      <c r="D646" t="s">
        <v>1440</v>
      </c>
      <c r="E646" s="121">
        <v>42917</v>
      </c>
      <c r="F646" t="s">
        <v>57</v>
      </c>
      <c r="H646" t="s">
        <v>5486</v>
      </c>
      <c r="J646">
        <v>0</v>
      </c>
    </row>
    <row r="647" spans="1:10">
      <c r="A647" t="s">
        <v>5469</v>
      </c>
      <c r="B647" t="s">
        <v>7923</v>
      </c>
      <c r="C647" t="s">
        <v>1443</v>
      </c>
      <c r="D647" t="s">
        <v>1442</v>
      </c>
      <c r="E647" s="121">
        <v>42923</v>
      </c>
      <c r="F647" t="s">
        <v>57</v>
      </c>
      <c r="H647" t="s">
        <v>5487</v>
      </c>
      <c r="J647">
        <v>0</v>
      </c>
    </row>
    <row r="648" spans="1:10">
      <c r="A648" t="s">
        <v>5469</v>
      </c>
      <c r="B648" t="s">
        <v>7924</v>
      </c>
      <c r="C648" t="s">
        <v>1445</v>
      </c>
      <c r="D648" t="s">
        <v>1444</v>
      </c>
      <c r="E648" s="121">
        <v>42917</v>
      </c>
      <c r="F648" t="s">
        <v>57</v>
      </c>
      <c r="H648" t="s">
        <v>5529</v>
      </c>
      <c r="J648">
        <v>0</v>
      </c>
    </row>
    <row r="649" spans="1:10">
      <c r="A649" t="s">
        <v>5469</v>
      </c>
      <c r="B649" t="s">
        <v>7925</v>
      </c>
      <c r="C649" t="s">
        <v>1447</v>
      </c>
      <c r="D649" t="s">
        <v>1446</v>
      </c>
      <c r="E649" s="121">
        <v>42917</v>
      </c>
      <c r="F649" t="s">
        <v>57</v>
      </c>
      <c r="H649" t="s">
        <v>5529</v>
      </c>
      <c r="J649">
        <v>0</v>
      </c>
    </row>
    <row r="650" spans="1:10">
      <c r="A650" t="s">
        <v>5469</v>
      </c>
      <c r="B650" t="s">
        <v>7926</v>
      </c>
      <c r="C650" t="s">
        <v>1449</v>
      </c>
      <c r="D650" t="s">
        <v>1448</v>
      </c>
      <c r="E650" s="121">
        <v>42917</v>
      </c>
      <c r="F650" t="s">
        <v>57</v>
      </c>
      <c r="H650" t="s">
        <v>5529</v>
      </c>
      <c r="J650">
        <v>0</v>
      </c>
    </row>
    <row r="651" spans="1:10">
      <c r="A651" t="s">
        <v>5469</v>
      </c>
      <c r="B651" t="s">
        <v>7927</v>
      </c>
      <c r="C651" t="s">
        <v>1451</v>
      </c>
      <c r="D651" t="s">
        <v>1450</v>
      </c>
      <c r="E651" s="121">
        <v>42919</v>
      </c>
      <c r="F651" t="s">
        <v>57</v>
      </c>
      <c r="H651" t="s">
        <v>1453</v>
      </c>
      <c r="J651">
        <v>0</v>
      </c>
    </row>
    <row r="652" spans="1:10">
      <c r="A652" t="s">
        <v>5469</v>
      </c>
      <c r="B652" t="s">
        <v>7928</v>
      </c>
      <c r="C652" t="s">
        <v>1453</v>
      </c>
      <c r="D652" t="s">
        <v>1452</v>
      </c>
      <c r="E652" s="121">
        <v>42917</v>
      </c>
      <c r="F652" t="s">
        <v>176</v>
      </c>
      <c r="H652" t="s">
        <v>1453</v>
      </c>
      <c r="J652">
        <v>0</v>
      </c>
    </row>
    <row r="653" spans="1:10">
      <c r="A653" t="s">
        <v>5469</v>
      </c>
      <c r="B653" t="s">
        <v>7929</v>
      </c>
      <c r="C653" t="s">
        <v>1455</v>
      </c>
      <c r="D653" t="s">
        <v>1454</v>
      </c>
      <c r="E653" s="121">
        <v>42929</v>
      </c>
      <c r="F653" t="s">
        <v>57</v>
      </c>
      <c r="H653" t="s">
        <v>5503</v>
      </c>
      <c r="J653">
        <v>0</v>
      </c>
    </row>
    <row r="654" spans="1:10">
      <c r="A654" t="s">
        <v>5469</v>
      </c>
      <c r="B654" t="s">
        <v>7930</v>
      </c>
      <c r="C654" t="s">
        <v>1457</v>
      </c>
      <c r="D654" t="s">
        <v>1456</v>
      </c>
      <c r="E654" s="121">
        <v>42917</v>
      </c>
      <c r="F654" t="s">
        <v>57</v>
      </c>
      <c r="H654" t="s">
        <v>5505</v>
      </c>
      <c r="J654">
        <v>0</v>
      </c>
    </row>
    <row r="655" spans="1:10">
      <c r="A655" t="s">
        <v>5469</v>
      </c>
      <c r="B655" t="s">
        <v>7931</v>
      </c>
      <c r="C655" t="s">
        <v>1417</v>
      </c>
      <c r="D655" t="s">
        <v>1458</v>
      </c>
      <c r="E655" s="121">
        <v>42917</v>
      </c>
      <c r="F655" t="s">
        <v>176</v>
      </c>
      <c r="H655" t="s">
        <v>5510</v>
      </c>
      <c r="J655">
        <v>0</v>
      </c>
    </row>
    <row r="656" spans="1:10">
      <c r="A656" t="s">
        <v>5469</v>
      </c>
      <c r="B656" t="s">
        <v>7932</v>
      </c>
      <c r="C656" t="s">
        <v>1460</v>
      </c>
      <c r="D656" t="s">
        <v>1459</v>
      </c>
      <c r="E656" s="121">
        <v>42906</v>
      </c>
      <c r="F656" t="s">
        <v>194</v>
      </c>
      <c r="H656" t="s">
        <v>5510</v>
      </c>
      <c r="J656">
        <v>0</v>
      </c>
    </row>
    <row r="657" spans="1:10">
      <c r="A657" t="s">
        <v>5469</v>
      </c>
      <c r="B657" t="s">
        <v>7933</v>
      </c>
      <c r="C657" t="s">
        <v>1462</v>
      </c>
      <c r="D657" t="s">
        <v>1461</v>
      </c>
      <c r="E657" s="121">
        <v>42917</v>
      </c>
      <c r="F657" t="s">
        <v>1137</v>
      </c>
      <c r="H657" t="s">
        <v>5510</v>
      </c>
      <c r="J657">
        <v>0</v>
      </c>
    </row>
    <row r="658" spans="1:10">
      <c r="A658" t="s">
        <v>5469</v>
      </c>
      <c r="B658" t="s">
        <v>7934</v>
      </c>
      <c r="C658" t="s">
        <v>1464</v>
      </c>
      <c r="D658" t="s">
        <v>1463</v>
      </c>
      <c r="E658" s="121">
        <v>42917</v>
      </c>
      <c r="F658" t="s">
        <v>57</v>
      </c>
      <c r="H658" t="s">
        <v>5512</v>
      </c>
      <c r="J658">
        <v>0</v>
      </c>
    </row>
    <row r="659" spans="1:10">
      <c r="A659" t="s">
        <v>5469</v>
      </c>
      <c r="B659" t="s">
        <v>7935</v>
      </c>
      <c r="C659" t="s">
        <v>1466</v>
      </c>
      <c r="D659" t="s">
        <v>1465</v>
      </c>
      <c r="E659" s="121">
        <v>42917</v>
      </c>
      <c r="F659" t="s">
        <v>1137</v>
      </c>
      <c r="H659" t="s">
        <v>5512</v>
      </c>
      <c r="J659">
        <v>0</v>
      </c>
    </row>
    <row r="660" spans="1:10">
      <c r="A660" t="s">
        <v>5306</v>
      </c>
      <c r="B660" t="s">
        <v>7936</v>
      </c>
      <c r="C660" t="s">
        <v>1468</v>
      </c>
      <c r="D660" t="s">
        <v>1467</v>
      </c>
      <c r="E660" s="121">
        <v>42917</v>
      </c>
      <c r="F660" t="s">
        <v>203</v>
      </c>
      <c r="H660" t="s">
        <v>5530</v>
      </c>
      <c r="J660">
        <v>0</v>
      </c>
    </row>
    <row r="661" spans="1:10">
      <c r="A661" t="s">
        <v>5306</v>
      </c>
      <c r="B661" t="s">
        <v>7937</v>
      </c>
      <c r="C661" t="s">
        <v>1470</v>
      </c>
      <c r="D661" t="s">
        <v>1469</v>
      </c>
      <c r="E661" s="121">
        <v>42926</v>
      </c>
      <c r="F661" t="s">
        <v>57</v>
      </c>
      <c r="H661" t="s">
        <v>5308</v>
      </c>
      <c r="J661">
        <v>0</v>
      </c>
    </row>
    <row r="662" spans="1:10">
      <c r="A662" t="s">
        <v>5306</v>
      </c>
      <c r="B662" t="s">
        <v>7938</v>
      </c>
      <c r="C662" t="s">
        <v>1472</v>
      </c>
      <c r="D662" t="s">
        <v>1471</v>
      </c>
      <c r="E662" s="121">
        <v>42926</v>
      </c>
      <c r="F662" t="s">
        <v>107</v>
      </c>
      <c r="H662" t="s">
        <v>5531</v>
      </c>
      <c r="J662">
        <v>0</v>
      </c>
    </row>
    <row r="663" spans="1:10">
      <c r="A663" t="s">
        <v>5306</v>
      </c>
      <c r="B663" t="s">
        <v>7939</v>
      </c>
      <c r="C663" t="s">
        <v>1192</v>
      </c>
      <c r="D663" t="s">
        <v>1473</v>
      </c>
      <c r="E663" s="121">
        <v>42931</v>
      </c>
      <c r="F663" t="s">
        <v>57</v>
      </c>
      <c r="H663" t="s">
        <v>5310</v>
      </c>
      <c r="J663">
        <v>0</v>
      </c>
    </row>
    <row r="664" spans="1:10">
      <c r="A664" t="s">
        <v>5306</v>
      </c>
      <c r="B664" t="s">
        <v>7940</v>
      </c>
      <c r="C664" t="s">
        <v>1475</v>
      </c>
      <c r="D664" t="s">
        <v>1474</v>
      </c>
      <c r="E664" s="121">
        <v>42926</v>
      </c>
      <c r="F664" t="s">
        <v>57</v>
      </c>
      <c r="H664" t="s">
        <v>5311</v>
      </c>
      <c r="J664">
        <v>0</v>
      </c>
    </row>
    <row r="665" spans="1:10">
      <c r="A665" t="s">
        <v>5306</v>
      </c>
      <c r="B665" t="s">
        <v>7941</v>
      </c>
      <c r="C665" t="s">
        <v>1477</v>
      </c>
      <c r="D665" t="s">
        <v>1476</v>
      </c>
      <c r="E665" s="121">
        <v>42917</v>
      </c>
      <c r="F665" t="s">
        <v>57</v>
      </c>
      <c r="H665" t="s">
        <v>5317</v>
      </c>
      <c r="J665">
        <v>0</v>
      </c>
    </row>
    <row r="666" spans="1:10">
      <c r="A666" t="s">
        <v>5306</v>
      </c>
      <c r="B666" t="s">
        <v>7942</v>
      </c>
      <c r="C666" t="s">
        <v>1479</v>
      </c>
      <c r="D666" t="s">
        <v>1478</v>
      </c>
      <c r="E666" s="121">
        <v>42917</v>
      </c>
      <c r="F666" t="s">
        <v>57</v>
      </c>
      <c r="H666" t="s">
        <v>5532</v>
      </c>
      <c r="J666">
        <v>0</v>
      </c>
    </row>
    <row r="667" spans="1:10">
      <c r="A667" t="s">
        <v>5306</v>
      </c>
      <c r="B667" t="s">
        <v>7943</v>
      </c>
      <c r="C667" t="s">
        <v>1481</v>
      </c>
      <c r="D667" t="s">
        <v>1480</v>
      </c>
      <c r="E667" s="121">
        <v>42922</v>
      </c>
      <c r="F667" t="s">
        <v>57</v>
      </c>
      <c r="H667" t="s">
        <v>5533</v>
      </c>
      <c r="J667">
        <v>0</v>
      </c>
    </row>
    <row r="668" spans="1:10">
      <c r="A668" t="s">
        <v>5306</v>
      </c>
      <c r="B668" t="s">
        <v>7944</v>
      </c>
      <c r="C668" t="s">
        <v>1483</v>
      </c>
      <c r="D668" t="s">
        <v>1482</v>
      </c>
      <c r="E668" s="121">
        <v>42917</v>
      </c>
      <c r="F668" t="s">
        <v>194</v>
      </c>
      <c r="H668" t="s">
        <v>5534</v>
      </c>
      <c r="J668">
        <v>0</v>
      </c>
    </row>
    <row r="669" spans="1:10">
      <c r="A669" t="s">
        <v>5306</v>
      </c>
      <c r="B669" t="s">
        <v>7945</v>
      </c>
      <c r="C669" t="s">
        <v>1485</v>
      </c>
      <c r="D669" t="s">
        <v>1484</v>
      </c>
      <c r="E669" s="121">
        <v>42928</v>
      </c>
      <c r="F669" t="s">
        <v>194</v>
      </c>
      <c r="H669" t="s">
        <v>5534</v>
      </c>
      <c r="J669">
        <v>0</v>
      </c>
    </row>
    <row r="670" spans="1:10">
      <c r="A670" t="s">
        <v>5306</v>
      </c>
      <c r="B670" t="s">
        <v>7946</v>
      </c>
      <c r="C670" t="s">
        <v>1487</v>
      </c>
      <c r="D670" t="s">
        <v>1486</v>
      </c>
      <c r="E670" s="121">
        <v>42917</v>
      </c>
      <c r="F670" t="s">
        <v>194</v>
      </c>
      <c r="H670" t="s">
        <v>5534</v>
      </c>
      <c r="J670">
        <v>0</v>
      </c>
    </row>
    <row r="671" spans="1:10">
      <c r="A671" t="s">
        <v>58</v>
      </c>
      <c r="B671" t="s">
        <v>7947</v>
      </c>
      <c r="C671" t="s">
        <v>1489</v>
      </c>
      <c r="D671" t="s">
        <v>1488</v>
      </c>
      <c r="E671" s="121">
        <v>42921</v>
      </c>
      <c r="F671" t="s">
        <v>58</v>
      </c>
      <c r="H671" t="s">
        <v>4735</v>
      </c>
      <c r="J671">
        <v>0</v>
      </c>
    </row>
    <row r="672" spans="1:10">
      <c r="A672" t="s">
        <v>58</v>
      </c>
      <c r="B672" t="s">
        <v>7948</v>
      </c>
      <c r="C672" t="s">
        <v>1491</v>
      </c>
      <c r="D672" t="s">
        <v>1490</v>
      </c>
      <c r="E672" s="121">
        <v>42930</v>
      </c>
      <c r="F672" t="s">
        <v>58</v>
      </c>
      <c r="H672" t="s">
        <v>5517</v>
      </c>
      <c r="J672">
        <v>0</v>
      </c>
    </row>
    <row r="673" spans="1:10">
      <c r="A673" t="s">
        <v>58</v>
      </c>
      <c r="B673" t="s">
        <v>7949</v>
      </c>
      <c r="C673" t="s">
        <v>1493</v>
      </c>
      <c r="D673" t="s">
        <v>1492</v>
      </c>
      <c r="E673" s="121">
        <v>42917</v>
      </c>
      <c r="F673" t="s">
        <v>58</v>
      </c>
      <c r="H673" t="s">
        <v>5517</v>
      </c>
      <c r="J673">
        <v>0</v>
      </c>
    </row>
    <row r="674" spans="1:10">
      <c r="A674" t="s">
        <v>5306</v>
      </c>
      <c r="B674" t="s">
        <v>7950</v>
      </c>
      <c r="C674" t="s">
        <v>1495</v>
      </c>
      <c r="D674" t="s">
        <v>1494</v>
      </c>
      <c r="E674" s="121">
        <v>42917</v>
      </c>
      <c r="F674" t="s">
        <v>194</v>
      </c>
      <c r="H674" t="s">
        <v>5325</v>
      </c>
      <c r="J674">
        <v>1</v>
      </c>
    </row>
    <row r="675" spans="1:10">
      <c r="A675" t="s">
        <v>5469</v>
      </c>
      <c r="B675" t="s">
        <v>7951</v>
      </c>
      <c r="C675" t="s">
        <v>1497</v>
      </c>
      <c r="D675" t="s">
        <v>1496</v>
      </c>
      <c r="E675" s="121">
        <v>42917</v>
      </c>
      <c r="F675" t="s">
        <v>57</v>
      </c>
      <c r="H675" t="s">
        <v>5535</v>
      </c>
      <c r="J675">
        <v>0</v>
      </c>
    </row>
    <row r="676" spans="1:10">
      <c r="A676" t="s">
        <v>5469</v>
      </c>
      <c r="B676" t="s">
        <v>7952</v>
      </c>
      <c r="C676" t="s">
        <v>1499</v>
      </c>
      <c r="D676" t="s">
        <v>1498</v>
      </c>
      <c r="E676" s="121">
        <v>42917</v>
      </c>
      <c r="F676" t="s">
        <v>1137</v>
      </c>
      <c r="H676" t="s">
        <v>5535</v>
      </c>
      <c r="J676">
        <v>0</v>
      </c>
    </row>
    <row r="677" spans="1:10">
      <c r="A677" t="s">
        <v>5469</v>
      </c>
      <c r="B677" t="s">
        <v>7953</v>
      </c>
      <c r="C677" t="s">
        <v>1501</v>
      </c>
      <c r="D677" t="s">
        <v>1500</v>
      </c>
      <c r="E677" s="121">
        <v>42917</v>
      </c>
      <c r="F677" t="s">
        <v>57</v>
      </c>
      <c r="H677" t="s">
        <v>5536</v>
      </c>
      <c r="J677">
        <v>0</v>
      </c>
    </row>
    <row r="678" spans="1:10">
      <c r="A678" t="s">
        <v>5469</v>
      </c>
      <c r="B678" t="s">
        <v>7954</v>
      </c>
      <c r="C678" t="s">
        <v>1503</v>
      </c>
      <c r="D678" t="s">
        <v>1502</v>
      </c>
      <c r="E678" s="121">
        <v>42917</v>
      </c>
      <c r="F678" t="s">
        <v>1137</v>
      </c>
      <c r="H678" t="s">
        <v>5536</v>
      </c>
      <c r="J678">
        <v>0</v>
      </c>
    </row>
    <row r="679" spans="1:10">
      <c r="A679" t="s">
        <v>5340</v>
      </c>
      <c r="B679" t="s">
        <v>7955</v>
      </c>
      <c r="C679" t="s">
        <v>1505</v>
      </c>
      <c r="D679" t="s">
        <v>1504</v>
      </c>
      <c r="E679" s="121">
        <v>42924</v>
      </c>
      <c r="F679" t="s">
        <v>57</v>
      </c>
      <c r="H679" t="s">
        <v>5361</v>
      </c>
      <c r="J679">
        <v>0</v>
      </c>
    </row>
    <row r="680" spans="1:10">
      <c r="A680" t="s">
        <v>5340</v>
      </c>
      <c r="B680" t="s">
        <v>7956</v>
      </c>
      <c r="C680" t="s">
        <v>1507</v>
      </c>
      <c r="D680" t="s">
        <v>1506</v>
      </c>
      <c r="E680" s="121">
        <v>42924</v>
      </c>
      <c r="F680" t="s">
        <v>326</v>
      </c>
      <c r="H680" t="s">
        <v>5362</v>
      </c>
      <c r="J680">
        <v>0</v>
      </c>
    </row>
    <row r="681" spans="1:10">
      <c r="A681" t="s">
        <v>5340</v>
      </c>
      <c r="B681" t="s">
        <v>7957</v>
      </c>
      <c r="C681" t="s">
        <v>1509</v>
      </c>
      <c r="D681" t="s">
        <v>1508</v>
      </c>
      <c r="E681" s="121">
        <v>42931</v>
      </c>
      <c r="F681" t="s">
        <v>107</v>
      </c>
      <c r="H681" t="s">
        <v>5367</v>
      </c>
      <c r="J681">
        <v>0</v>
      </c>
    </row>
    <row r="682" spans="1:10">
      <c r="A682" t="s">
        <v>5340</v>
      </c>
      <c r="B682" t="s">
        <v>7958</v>
      </c>
      <c r="C682" t="s">
        <v>1511</v>
      </c>
      <c r="D682" t="s">
        <v>1510</v>
      </c>
      <c r="E682" s="121">
        <v>42917</v>
      </c>
      <c r="F682" t="s">
        <v>57</v>
      </c>
      <c r="H682" t="s">
        <v>5374</v>
      </c>
      <c r="J682">
        <v>0</v>
      </c>
    </row>
    <row r="683" spans="1:10">
      <c r="A683" t="s">
        <v>5340</v>
      </c>
      <c r="B683" t="s">
        <v>7959</v>
      </c>
      <c r="C683" t="s">
        <v>1513</v>
      </c>
      <c r="D683" t="s">
        <v>1512</v>
      </c>
      <c r="E683" s="121">
        <v>42917</v>
      </c>
      <c r="F683" t="s">
        <v>57</v>
      </c>
      <c r="H683" t="s">
        <v>5374</v>
      </c>
      <c r="J683">
        <v>0</v>
      </c>
    </row>
    <row r="684" spans="1:10">
      <c r="A684" t="s">
        <v>5340</v>
      </c>
      <c r="B684" t="s">
        <v>7960</v>
      </c>
      <c r="C684" t="s">
        <v>1515</v>
      </c>
      <c r="D684" t="s">
        <v>1514</v>
      </c>
      <c r="E684" s="121">
        <v>42917</v>
      </c>
      <c r="F684" t="s">
        <v>326</v>
      </c>
      <c r="H684" t="s">
        <v>5374</v>
      </c>
      <c r="J684">
        <v>0</v>
      </c>
    </row>
    <row r="685" spans="1:10">
      <c r="A685" t="s">
        <v>5340</v>
      </c>
      <c r="B685" t="s">
        <v>7961</v>
      </c>
      <c r="C685" t="s">
        <v>1517</v>
      </c>
      <c r="D685" t="s">
        <v>1516</v>
      </c>
      <c r="E685" s="121">
        <v>42917</v>
      </c>
      <c r="F685" t="s">
        <v>57</v>
      </c>
      <c r="H685" t="s">
        <v>5375</v>
      </c>
      <c r="J685">
        <v>0</v>
      </c>
    </row>
    <row r="686" spans="1:10">
      <c r="A686" t="s">
        <v>5340</v>
      </c>
      <c r="B686" t="s">
        <v>7962</v>
      </c>
      <c r="C686" t="s">
        <v>1519</v>
      </c>
      <c r="D686" t="s">
        <v>1518</v>
      </c>
      <c r="E686" s="121">
        <v>42907</v>
      </c>
      <c r="F686" t="s">
        <v>107</v>
      </c>
      <c r="H686" t="s">
        <v>107</v>
      </c>
      <c r="J686">
        <v>0</v>
      </c>
    </row>
    <row r="687" spans="1:10">
      <c r="A687" t="s">
        <v>5340</v>
      </c>
      <c r="B687" t="s">
        <v>7963</v>
      </c>
      <c r="C687" t="s">
        <v>1521</v>
      </c>
      <c r="D687" t="s">
        <v>1520</v>
      </c>
      <c r="E687" s="121">
        <v>42917</v>
      </c>
      <c r="F687" t="s">
        <v>107</v>
      </c>
      <c r="H687" t="s">
        <v>107</v>
      </c>
      <c r="J687">
        <v>0</v>
      </c>
    </row>
    <row r="688" spans="1:10">
      <c r="A688" t="s">
        <v>5340</v>
      </c>
      <c r="B688" t="s">
        <v>7964</v>
      </c>
      <c r="C688" t="s">
        <v>1523</v>
      </c>
      <c r="D688" t="s">
        <v>1522</v>
      </c>
      <c r="E688" s="121">
        <v>42919</v>
      </c>
      <c r="F688" t="s">
        <v>57</v>
      </c>
      <c r="H688" t="s">
        <v>2449</v>
      </c>
      <c r="J688">
        <v>0</v>
      </c>
    </row>
    <row r="689" spans="1:10">
      <c r="A689" t="s">
        <v>5340</v>
      </c>
      <c r="B689" t="s">
        <v>7965</v>
      </c>
      <c r="C689" t="s">
        <v>1525</v>
      </c>
      <c r="D689" t="s">
        <v>1524</v>
      </c>
      <c r="E689" s="121">
        <v>42919</v>
      </c>
      <c r="F689" t="s">
        <v>326</v>
      </c>
      <c r="H689" t="s">
        <v>2449</v>
      </c>
      <c r="J689">
        <v>0</v>
      </c>
    </row>
    <row r="690" spans="1:10">
      <c r="A690" t="s">
        <v>5340</v>
      </c>
      <c r="B690" t="s">
        <v>7966</v>
      </c>
      <c r="C690" t="s">
        <v>1527</v>
      </c>
      <c r="D690" t="s">
        <v>1526</v>
      </c>
      <c r="E690" s="121">
        <v>42923</v>
      </c>
      <c r="F690" t="s">
        <v>326</v>
      </c>
      <c r="H690" t="s">
        <v>5386</v>
      </c>
      <c r="J690">
        <v>0</v>
      </c>
    </row>
    <row r="691" spans="1:10">
      <c r="A691" t="s">
        <v>5340</v>
      </c>
      <c r="B691" t="s">
        <v>7967</v>
      </c>
      <c r="C691" t="s">
        <v>1529</v>
      </c>
      <c r="D691" t="s">
        <v>1528</v>
      </c>
      <c r="E691" s="121">
        <v>42934</v>
      </c>
      <c r="F691" t="s">
        <v>57</v>
      </c>
      <c r="H691" t="s">
        <v>5387</v>
      </c>
      <c r="J691">
        <v>0</v>
      </c>
    </row>
    <row r="692" spans="1:10">
      <c r="A692" t="s">
        <v>5389</v>
      </c>
      <c r="B692" t="s">
        <v>7968</v>
      </c>
      <c r="C692" t="s">
        <v>1531</v>
      </c>
      <c r="D692" t="s">
        <v>1530</v>
      </c>
      <c r="E692" s="121">
        <v>42917</v>
      </c>
      <c r="F692" t="s">
        <v>57</v>
      </c>
      <c r="H692" t="s">
        <v>5392</v>
      </c>
      <c r="J692">
        <v>0</v>
      </c>
    </row>
    <row r="693" spans="1:10">
      <c r="A693" t="s">
        <v>5389</v>
      </c>
      <c r="B693" t="s">
        <v>7969</v>
      </c>
      <c r="C693" t="s">
        <v>1533</v>
      </c>
      <c r="D693" t="s">
        <v>1532</v>
      </c>
      <c r="E693" s="121">
        <v>42917</v>
      </c>
      <c r="F693" t="s">
        <v>326</v>
      </c>
      <c r="H693" t="s">
        <v>5392</v>
      </c>
      <c r="J693">
        <v>0</v>
      </c>
    </row>
    <row r="694" spans="1:10">
      <c r="A694" t="s">
        <v>5389</v>
      </c>
      <c r="B694" t="s">
        <v>5389</v>
      </c>
      <c r="D694" t="s">
        <v>1534</v>
      </c>
      <c r="E694" s="121">
        <v>42917</v>
      </c>
      <c r="F694" t="s">
        <v>57</v>
      </c>
      <c r="H694" t="s">
        <v>5394</v>
      </c>
      <c r="J694">
        <v>0</v>
      </c>
    </row>
    <row r="695" spans="1:10">
      <c r="A695" t="s">
        <v>5389</v>
      </c>
      <c r="B695" t="s">
        <v>7970</v>
      </c>
      <c r="C695" t="s">
        <v>1536</v>
      </c>
      <c r="D695" t="s">
        <v>1535</v>
      </c>
      <c r="E695" s="121">
        <v>42929</v>
      </c>
      <c r="F695" t="s">
        <v>326</v>
      </c>
      <c r="H695" t="s">
        <v>5399</v>
      </c>
      <c r="J695">
        <v>0</v>
      </c>
    </row>
    <row r="696" spans="1:10">
      <c r="A696" t="s">
        <v>5389</v>
      </c>
      <c r="B696" t="s">
        <v>7971</v>
      </c>
      <c r="C696" t="s">
        <v>1538</v>
      </c>
      <c r="D696" t="s">
        <v>1537</v>
      </c>
      <c r="E696" s="121">
        <v>42927</v>
      </c>
      <c r="F696" t="s">
        <v>107</v>
      </c>
      <c r="H696" t="s">
        <v>107</v>
      </c>
      <c r="J696">
        <v>0</v>
      </c>
    </row>
    <row r="697" spans="1:10">
      <c r="A697" t="s">
        <v>5389</v>
      </c>
      <c r="B697" t="s">
        <v>7972</v>
      </c>
      <c r="C697" t="s">
        <v>1540</v>
      </c>
      <c r="D697" t="s">
        <v>1539</v>
      </c>
      <c r="E697" s="121">
        <v>42917</v>
      </c>
      <c r="F697" t="s">
        <v>57</v>
      </c>
      <c r="H697" t="s">
        <v>5403</v>
      </c>
      <c r="J697">
        <v>0</v>
      </c>
    </row>
    <row r="698" spans="1:10">
      <c r="A698" t="s">
        <v>5389</v>
      </c>
      <c r="B698" t="s">
        <v>7973</v>
      </c>
      <c r="C698" t="s">
        <v>1542</v>
      </c>
      <c r="D698" t="s">
        <v>1541</v>
      </c>
      <c r="E698" s="121">
        <v>42917</v>
      </c>
      <c r="F698" t="s">
        <v>57</v>
      </c>
      <c r="H698" t="s">
        <v>5403</v>
      </c>
      <c r="J698">
        <v>0</v>
      </c>
    </row>
    <row r="699" spans="1:10">
      <c r="A699" t="s">
        <v>5389</v>
      </c>
      <c r="B699" t="s">
        <v>7974</v>
      </c>
      <c r="C699" t="s">
        <v>252</v>
      </c>
      <c r="D699" t="s">
        <v>1543</v>
      </c>
      <c r="E699" s="121">
        <v>42917</v>
      </c>
      <c r="F699" t="s">
        <v>326</v>
      </c>
      <c r="H699" t="s">
        <v>5403</v>
      </c>
      <c r="J699">
        <v>0</v>
      </c>
    </row>
    <row r="700" spans="1:10">
      <c r="A700" t="s">
        <v>5389</v>
      </c>
      <c r="B700" t="s">
        <v>7975</v>
      </c>
      <c r="C700" t="s">
        <v>1545</v>
      </c>
      <c r="D700" t="s">
        <v>1544</v>
      </c>
      <c r="E700" s="121">
        <v>42917</v>
      </c>
      <c r="F700" t="s">
        <v>57</v>
      </c>
      <c r="H700" t="s">
        <v>5420</v>
      </c>
      <c r="J700">
        <v>0</v>
      </c>
    </row>
    <row r="701" spans="1:10">
      <c r="A701" t="s">
        <v>5389</v>
      </c>
      <c r="B701" t="s">
        <v>5389</v>
      </c>
      <c r="D701" t="s">
        <v>1546</v>
      </c>
      <c r="E701" s="121">
        <v>42923</v>
      </c>
      <c r="F701" t="s">
        <v>57</v>
      </c>
      <c r="H701" t="s">
        <v>5426</v>
      </c>
      <c r="J701">
        <v>0</v>
      </c>
    </row>
    <row r="702" spans="1:10">
      <c r="A702" t="s">
        <v>5389</v>
      </c>
      <c r="B702" t="s">
        <v>7976</v>
      </c>
      <c r="C702" t="s">
        <v>1548</v>
      </c>
      <c r="D702" t="s">
        <v>1547</v>
      </c>
      <c r="E702" s="121">
        <v>42917</v>
      </c>
      <c r="F702" t="s">
        <v>57</v>
      </c>
      <c r="H702" t="s">
        <v>5537</v>
      </c>
      <c r="J702">
        <v>0</v>
      </c>
    </row>
    <row r="703" spans="1:10">
      <c r="A703" t="s">
        <v>5389</v>
      </c>
      <c r="B703" t="s">
        <v>7977</v>
      </c>
      <c r="C703" t="s">
        <v>1550</v>
      </c>
      <c r="D703" t="s">
        <v>1549</v>
      </c>
      <c r="E703" s="121">
        <v>42917</v>
      </c>
      <c r="F703" t="s">
        <v>57</v>
      </c>
      <c r="H703" t="s">
        <v>5537</v>
      </c>
      <c r="J703">
        <v>0</v>
      </c>
    </row>
    <row r="704" spans="1:10">
      <c r="A704" t="s">
        <v>5389</v>
      </c>
      <c r="B704" t="s">
        <v>7978</v>
      </c>
      <c r="C704" t="s">
        <v>1552</v>
      </c>
      <c r="D704" t="s">
        <v>1551</v>
      </c>
      <c r="E704" s="121">
        <v>42917</v>
      </c>
      <c r="F704" t="s">
        <v>194</v>
      </c>
      <c r="H704" t="s">
        <v>5537</v>
      </c>
      <c r="J704">
        <v>0</v>
      </c>
    </row>
    <row r="705" spans="1:10">
      <c r="A705" t="s">
        <v>5389</v>
      </c>
      <c r="B705" t="s">
        <v>5389</v>
      </c>
      <c r="D705" t="s">
        <v>1553</v>
      </c>
      <c r="E705" s="121">
        <v>42917</v>
      </c>
      <c r="F705" t="s">
        <v>1554</v>
      </c>
      <c r="H705" t="s">
        <v>5537</v>
      </c>
      <c r="J705">
        <v>0</v>
      </c>
    </row>
    <row r="706" spans="1:10">
      <c r="A706" t="s">
        <v>5389</v>
      </c>
      <c r="B706" t="s">
        <v>7979</v>
      </c>
      <c r="C706" t="s">
        <v>1556</v>
      </c>
      <c r="D706" t="s">
        <v>1555</v>
      </c>
      <c r="E706" s="121">
        <v>42917</v>
      </c>
      <c r="F706" t="s">
        <v>326</v>
      </c>
      <c r="H706" t="s">
        <v>5537</v>
      </c>
      <c r="J706">
        <v>1</v>
      </c>
    </row>
    <row r="707" spans="1:10">
      <c r="A707" t="s">
        <v>5389</v>
      </c>
      <c r="B707" t="s">
        <v>7980</v>
      </c>
      <c r="C707" t="s">
        <v>1558</v>
      </c>
      <c r="D707" t="s">
        <v>1557</v>
      </c>
      <c r="E707" s="121">
        <v>42926</v>
      </c>
      <c r="F707" t="s">
        <v>57</v>
      </c>
      <c r="H707" t="s">
        <v>5433</v>
      </c>
      <c r="J707">
        <v>0</v>
      </c>
    </row>
    <row r="708" spans="1:10">
      <c r="A708" t="s">
        <v>5389</v>
      </c>
      <c r="B708" t="s">
        <v>7981</v>
      </c>
      <c r="C708" t="s">
        <v>1560</v>
      </c>
      <c r="D708" t="s">
        <v>1559</v>
      </c>
      <c r="E708" s="121">
        <v>42926</v>
      </c>
      <c r="F708" t="s">
        <v>57</v>
      </c>
      <c r="H708" t="s">
        <v>5435</v>
      </c>
      <c r="J708">
        <v>0</v>
      </c>
    </row>
    <row r="709" spans="1:10">
      <c r="A709" t="s">
        <v>5389</v>
      </c>
      <c r="B709" t="s">
        <v>7982</v>
      </c>
      <c r="C709" t="s">
        <v>1562</v>
      </c>
      <c r="D709" t="s">
        <v>1561</v>
      </c>
      <c r="E709" s="121">
        <v>42917</v>
      </c>
      <c r="F709" t="s">
        <v>326</v>
      </c>
      <c r="H709" t="s">
        <v>5435</v>
      </c>
      <c r="J709">
        <v>0</v>
      </c>
    </row>
    <row r="710" spans="1:10">
      <c r="A710" t="s">
        <v>5389</v>
      </c>
      <c r="B710" t="s">
        <v>7591</v>
      </c>
      <c r="C710" t="s">
        <v>770</v>
      </c>
      <c r="D710" t="s">
        <v>1563</v>
      </c>
      <c r="E710" s="121">
        <v>42917</v>
      </c>
      <c r="F710" t="s">
        <v>558</v>
      </c>
      <c r="H710" t="s">
        <v>5435</v>
      </c>
      <c r="J710">
        <v>1</v>
      </c>
    </row>
    <row r="711" spans="1:10">
      <c r="A711" t="s">
        <v>5438</v>
      </c>
      <c r="B711" t="s">
        <v>7983</v>
      </c>
      <c r="C711" t="s">
        <v>1565</v>
      </c>
      <c r="D711" t="s">
        <v>1564</v>
      </c>
      <c r="E711" s="121" t="s">
        <v>1566</v>
      </c>
      <c r="F711" t="s">
        <v>352</v>
      </c>
      <c r="H711" t="s">
        <v>5538</v>
      </c>
      <c r="J711">
        <v>0</v>
      </c>
    </row>
    <row r="712" spans="1:10">
      <c r="A712" t="s">
        <v>5438</v>
      </c>
      <c r="B712" t="s">
        <v>7984</v>
      </c>
      <c r="C712" t="s">
        <v>1568</v>
      </c>
      <c r="D712" t="s">
        <v>1567</v>
      </c>
      <c r="E712" s="121" t="s">
        <v>1566</v>
      </c>
      <c r="F712" t="s">
        <v>352</v>
      </c>
      <c r="H712" t="s">
        <v>5525</v>
      </c>
      <c r="J712">
        <v>0</v>
      </c>
    </row>
    <row r="713" spans="1:10">
      <c r="A713" t="s">
        <v>5469</v>
      </c>
      <c r="B713" t="s">
        <v>7985</v>
      </c>
      <c r="C713" t="s">
        <v>1076</v>
      </c>
      <c r="D713" t="s">
        <v>1569</v>
      </c>
      <c r="E713" s="121">
        <v>42919</v>
      </c>
      <c r="F713" t="s">
        <v>1137</v>
      </c>
      <c r="H713" t="s">
        <v>1453</v>
      </c>
      <c r="J713">
        <v>0</v>
      </c>
    </row>
    <row r="714" spans="1:10">
      <c r="A714" t="s">
        <v>5340</v>
      </c>
      <c r="B714" t="s">
        <v>7986</v>
      </c>
      <c r="C714" t="s">
        <v>1571</v>
      </c>
      <c r="D714" t="s">
        <v>1570</v>
      </c>
      <c r="E714" s="121">
        <v>42940</v>
      </c>
      <c r="F714" t="s">
        <v>57</v>
      </c>
      <c r="H714" t="s">
        <v>5374</v>
      </c>
      <c r="J714">
        <v>0</v>
      </c>
    </row>
    <row r="715" spans="1:10">
      <c r="A715" t="s">
        <v>5389</v>
      </c>
      <c r="B715" t="s">
        <v>7987</v>
      </c>
      <c r="C715" t="s">
        <v>1573</v>
      </c>
      <c r="D715" t="s">
        <v>1572</v>
      </c>
      <c r="E715" s="121">
        <v>42941</v>
      </c>
      <c r="F715" t="s">
        <v>352</v>
      </c>
      <c r="H715" t="s">
        <v>5539</v>
      </c>
      <c r="J715">
        <v>0</v>
      </c>
    </row>
    <row r="716" spans="1:10">
      <c r="A716" t="s">
        <v>5438</v>
      </c>
      <c r="B716" t="s">
        <v>7988</v>
      </c>
      <c r="C716" t="s">
        <v>1575</v>
      </c>
      <c r="D716" t="s">
        <v>1574</v>
      </c>
      <c r="E716" s="121">
        <v>42936</v>
      </c>
      <c r="F716" t="s">
        <v>326</v>
      </c>
      <c r="H716" t="s">
        <v>5484</v>
      </c>
      <c r="J716">
        <v>0</v>
      </c>
    </row>
    <row r="717" spans="1:10">
      <c r="A717" t="s">
        <v>5438</v>
      </c>
      <c r="B717" t="s">
        <v>7989</v>
      </c>
      <c r="C717" t="s">
        <v>1577</v>
      </c>
      <c r="D717" t="s">
        <v>1576</v>
      </c>
      <c r="E717" s="121">
        <v>42948</v>
      </c>
      <c r="F717" t="s">
        <v>1374</v>
      </c>
      <c r="H717" t="s">
        <v>5540</v>
      </c>
      <c r="J717">
        <v>0</v>
      </c>
    </row>
    <row r="718" spans="1:10">
      <c r="A718" t="s">
        <v>5438</v>
      </c>
      <c r="B718" t="s">
        <v>7990</v>
      </c>
      <c r="C718" t="s">
        <v>1579</v>
      </c>
      <c r="D718" t="s">
        <v>1578</v>
      </c>
      <c r="E718" s="121">
        <v>42948</v>
      </c>
      <c r="F718" t="s">
        <v>1374</v>
      </c>
      <c r="H718" t="s">
        <v>5484</v>
      </c>
      <c r="J718">
        <v>0</v>
      </c>
    </row>
    <row r="719" spans="1:10">
      <c r="A719" t="s">
        <v>5438</v>
      </c>
      <c r="B719" t="s">
        <v>7991</v>
      </c>
      <c r="C719" t="s">
        <v>1581</v>
      </c>
      <c r="D719" t="s">
        <v>1580</v>
      </c>
      <c r="E719" s="121">
        <v>42948</v>
      </c>
      <c r="F719" t="s">
        <v>194</v>
      </c>
      <c r="H719" t="s">
        <v>5439</v>
      </c>
      <c r="J719">
        <v>0</v>
      </c>
    </row>
    <row r="720" spans="1:10">
      <c r="A720" t="s">
        <v>5438</v>
      </c>
      <c r="B720" t="s">
        <v>7992</v>
      </c>
      <c r="C720" t="s">
        <v>1583</v>
      </c>
      <c r="D720" t="s">
        <v>1582</v>
      </c>
      <c r="E720" s="121">
        <v>42955</v>
      </c>
      <c r="F720" t="s">
        <v>1374</v>
      </c>
      <c r="H720" t="s">
        <v>5523</v>
      </c>
      <c r="J720">
        <v>0</v>
      </c>
    </row>
    <row r="721" spans="1:10">
      <c r="A721" t="s">
        <v>5438</v>
      </c>
      <c r="B721" t="s">
        <v>7993</v>
      </c>
      <c r="C721" t="s">
        <v>1585</v>
      </c>
      <c r="D721" t="s">
        <v>1584</v>
      </c>
      <c r="E721" s="121">
        <v>42955</v>
      </c>
      <c r="F721" t="s">
        <v>203</v>
      </c>
      <c r="H721" t="s">
        <v>5541</v>
      </c>
      <c r="J721">
        <v>0</v>
      </c>
    </row>
    <row r="722" spans="1:10">
      <c r="A722" t="s">
        <v>5438</v>
      </c>
      <c r="B722" t="s">
        <v>7994</v>
      </c>
      <c r="C722" t="s">
        <v>1587</v>
      </c>
      <c r="D722" t="s">
        <v>1586</v>
      </c>
      <c r="E722" s="121">
        <v>42948</v>
      </c>
      <c r="F722" t="s">
        <v>352</v>
      </c>
      <c r="H722" t="s">
        <v>5458</v>
      </c>
      <c r="J722">
        <v>0</v>
      </c>
    </row>
    <row r="723" spans="1:10">
      <c r="A723" t="s">
        <v>5438</v>
      </c>
      <c r="B723" t="s">
        <v>7995</v>
      </c>
      <c r="C723" t="s">
        <v>1589</v>
      </c>
      <c r="D723" t="s">
        <v>1588</v>
      </c>
      <c r="E723" s="121" t="s">
        <v>947</v>
      </c>
      <c r="F723" t="s">
        <v>1374</v>
      </c>
      <c r="H723" t="s">
        <v>5461</v>
      </c>
      <c r="J723">
        <v>0</v>
      </c>
    </row>
    <row r="724" spans="1:10">
      <c r="A724" t="s">
        <v>5438</v>
      </c>
      <c r="B724" t="s">
        <v>7996</v>
      </c>
      <c r="C724" t="s">
        <v>1591</v>
      </c>
      <c r="D724" t="s">
        <v>1590</v>
      </c>
      <c r="E724" s="121" t="s">
        <v>1592</v>
      </c>
      <c r="F724" t="s">
        <v>352</v>
      </c>
      <c r="H724" t="s">
        <v>5465</v>
      </c>
      <c r="J724">
        <v>0</v>
      </c>
    </row>
    <row r="725" spans="1:10">
      <c r="A725" t="s">
        <v>5438</v>
      </c>
      <c r="B725" t="s">
        <v>7997</v>
      </c>
      <c r="C725" t="s">
        <v>1594</v>
      </c>
      <c r="D725" t="s">
        <v>1593</v>
      </c>
      <c r="E725" s="121">
        <v>42937</v>
      </c>
      <c r="F725" t="s">
        <v>352</v>
      </c>
      <c r="H725" t="s">
        <v>5446</v>
      </c>
      <c r="J725">
        <v>0</v>
      </c>
    </row>
    <row r="726" spans="1:10">
      <c r="A726" t="s">
        <v>5469</v>
      </c>
      <c r="B726" t="s">
        <v>7998</v>
      </c>
      <c r="C726" t="s">
        <v>1596</v>
      </c>
      <c r="D726" t="s">
        <v>1595</v>
      </c>
      <c r="E726" s="121">
        <v>42943</v>
      </c>
      <c r="F726" t="s">
        <v>1374</v>
      </c>
      <c r="H726" t="s">
        <v>5490</v>
      </c>
      <c r="J726">
        <v>0</v>
      </c>
    </row>
    <row r="727" spans="1:10">
      <c r="A727" t="s">
        <v>5469</v>
      </c>
      <c r="B727" t="s">
        <v>7999</v>
      </c>
      <c r="C727" t="s">
        <v>1598</v>
      </c>
      <c r="D727" t="s">
        <v>1597</v>
      </c>
      <c r="E727" s="121">
        <v>42948</v>
      </c>
      <c r="F727" t="s">
        <v>1374</v>
      </c>
      <c r="H727" t="s">
        <v>5492</v>
      </c>
      <c r="J727">
        <v>0</v>
      </c>
    </row>
    <row r="728" spans="1:10">
      <c r="A728" t="s">
        <v>5469</v>
      </c>
      <c r="B728" t="s">
        <v>8000</v>
      </c>
      <c r="C728" t="s">
        <v>1600</v>
      </c>
      <c r="D728" t="s">
        <v>1599</v>
      </c>
      <c r="E728" s="121">
        <v>42943</v>
      </c>
      <c r="F728" t="s">
        <v>1374</v>
      </c>
      <c r="H728" t="s">
        <v>5542</v>
      </c>
      <c r="J728">
        <v>0</v>
      </c>
    </row>
    <row r="729" spans="1:10">
      <c r="A729" t="s">
        <v>5469</v>
      </c>
      <c r="B729" t="s">
        <v>8001</v>
      </c>
      <c r="C729" t="s">
        <v>1602</v>
      </c>
      <c r="D729" t="s">
        <v>1601</v>
      </c>
      <c r="E729" s="121">
        <v>42948</v>
      </c>
      <c r="F729" t="s">
        <v>1374</v>
      </c>
      <c r="H729" t="s">
        <v>5542</v>
      </c>
      <c r="J729">
        <v>0</v>
      </c>
    </row>
    <row r="730" spans="1:10">
      <c r="A730" t="s">
        <v>5469</v>
      </c>
      <c r="B730" t="s">
        <v>8002</v>
      </c>
      <c r="C730" t="s">
        <v>1604</v>
      </c>
      <c r="D730" t="s">
        <v>1603</v>
      </c>
      <c r="E730" s="121">
        <v>42948</v>
      </c>
      <c r="F730" t="s">
        <v>1374</v>
      </c>
      <c r="H730" t="s">
        <v>5505</v>
      </c>
      <c r="J730">
        <v>0</v>
      </c>
    </row>
    <row r="731" spans="1:10">
      <c r="A731" t="s">
        <v>5469</v>
      </c>
      <c r="B731" t="s">
        <v>8003</v>
      </c>
      <c r="C731" t="s">
        <v>1606</v>
      </c>
      <c r="D731" t="s">
        <v>1605</v>
      </c>
      <c r="E731" s="121">
        <v>42948</v>
      </c>
      <c r="F731" t="s">
        <v>326</v>
      </c>
      <c r="H731" t="s">
        <v>5543</v>
      </c>
      <c r="J731">
        <v>0</v>
      </c>
    </row>
    <row r="732" spans="1:10">
      <c r="A732" t="s">
        <v>5469</v>
      </c>
      <c r="B732" t="s">
        <v>8004</v>
      </c>
      <c r="C732" t="s">
        <v>1608</v>
      </c>
      <c r="D732" t="s">
        <v>1607</v>
      </c>
      <c r="E732" s="121">
        <v>42956</v>
      </c>
      <c r="F732" t="s">
        <v>326</v>
      </c>
      <c r="H732" t="s">
        <v>5544</v>
      </c>
      <c r="J732">
        <v>0</v>
      </c>
    </row>
    <row r="733" spans="1:10">
      <c r="A733" t="s">
        <v>5469</v>
      </c>
      <c r="B733" t="s">
        <v>8005</v>
      </c>
      <c r="C733" t="s">
        <v>1610</v>
      </c>
      <c r="D733" t="s">
        <v>1609</v>
      </c>
      <c r="E733" s="121">
        <v>42953</v>
      </c>
      <c r="F733" t="s">
        <v>1374</v>
      </c>
      <c r="H733" t="s">
        <v>5544</v>
      </c>
      <c r="J733">
        <v>0</v>
      </c>
    </row>
    <row r="734" spans="1:10">
      <c r="A734" t="s">
        <v>5469</v>
      </c>
      <c r="B734" t="s">
        <v>8006</v>
      </c>
      <c r="C734" t="s">
        <v>1612</v>
      </c>
      <c r="D734" t="s">
        <v>1611</v>
      </c>
      <c r="E734" s="121">
        <v>42956</v>
      </c>
      <c r="F734" t="s">
        <v>1374</v>
      </c>
      <c r="H734" t="s">
        <v>5544</v>
      </c>
      <c r="J734">
        <v>0</v>
      </c>
    </row>
    <row r="735" spans="1:10">
      <c r="A735" t="s">
        <v>5469</v>
      </c>
      <c r="B735" t="s">
        <v>8007</v>
      </c>
      <c r="C735" t="s">
        <v>1614</v>
      </c>
      <c r="D735" t="s">
        <v>1613</v>
      </c>
      <c r="E735" s="121">
        <v>42948</v>
      </c>
      <c r="F735" t="s">
        <v>352</v>
      </c>
      <c r="H735" t="s">
        <v>5545</v>
      </c>
      <c r="J735">
        <v>0</v>
      </c>
    </row>
    <row r="736" spans="1:10">
      <c r="A736" t="s">
        <v>5469</v>
      </c>
      <c r="B736" t="s">
        <v>8008</v>
      </c>
      <c r="C736" t="s">
        <v>1616</v>
      </c>
      <c r="D736" t="s">
        <v>1615</v>
      </c>
      <c r="E736" s="121">
        <v>42948</v>
      </c>
      <c r="F736" t="s">
        <v>326</v>
      </c>
      <c r="H736" t="s">
        <v>5545</v>
      </c>
      <c r="J736">
        <v>0</v>
      </c>
    </row>
    <row r="737" spans="1:10">
      <c r="A737" t="s">
        <v>5469</v>
      </c>
      <c r="B737" t="s">
        <v>8009</v>
      </c>
      <c r="C737" t="s">
        <v>1618</v>
      </c>
      <c r="D737" t="s">
        <v>1617</v>
      </c>
      <c r="E737" s="121">
        <v>42948</v>
      </c>
      <c r="F737" t="s">
        <v>1374</v>
      </c>
      <c r="H737" t="s">
        <v>5546</v>
      </c>
      <c r="J737">
        <v>0</v>
      </c>
    </row>
    <row r="738" spans="1:10">
      <c r="A738" t="s">
        <v>5469</v>
      </c>
      <c r="B738" t="s">
        <v>8010</v>
      </c>
      <c r="C738" t="s">
        <v>1620</v>
      </c>
      <c r="D738" t="s">
        <v>1619</v>
      </c>
      <c r="E738" s="121">
        <v>42948</v>
      </c>
      <c r="F738" t="s">
        <v>1374</v>
      </c>
      <c r="H738" t="s">
        <v>5546</v>
      </c>
      <c r="J738">
        <v>0</v>
      </c>
    </row>
    <row r="739" spans="1:10">
      <c r="A739" t="s">
        <v>5469</v>
      </c>
      <c r="B739" t="s">
        <v>8011</v>
      </c>
      <c r="C739" t="s">
        <v>1622</v>
      </c>
      <c r="D739" t="s">
        <v>1621</v>
      </c>
      <c r="E739" s="121">
        <v>42948</v>
      </c>
      <c r="F739" t="s">
        <v>107</v>
      </c>
      <c r="H739" t="s">
        <v>5547</v>
      </c>
      <c r="J739">
        <v>0</v>
      </c>
    </row>
    <row r="740" spans="1:10">
      <c r="A740" t="s">
        <v>5469</v>
      </c>
      <c r="B740" t="s">
        <v>8012</v>
      </c>
      <c r="C740" t="s">
        <v>1624</v>
      </c>
      <c r="D740" t="s">
        <v>1623</v>
      </c>
      <c r="E740" s="121">
        <v>42962</v>
      </c>
      <c r="F740" t="s">
        <v>107</v>
      </c>
      <c r="H740" t="s">
        <v>5548</v>
      </c>
      <c r="J740">
        <v>0</v>
      </c>
    </row>
    <row r="741" spans="1:10">
      <c r="A741" t="s">
        <v>5469</v>
      </c>
      <c r="B741" t="s">
        <v>8013</v>
      </c>
      <c r="C741" t="s">
        <v>1626</v>
      </c>
      <c r="D741" t="s">
        <v>1625</v>
      </c>
      <c r="E741" s="121">
        <v>42962</v>
      </c>
      <c r="F741" t="s">
        <v>107</v>
      </c>
      <c r="H741" t="s">
        <v>5547</v>
      </c>
      <c r="J741">
        <v>0</v>
      </c>
    </row>
    <row r="742" spans="1:10">
      <c r="A742" t="s">
        <v>5469</v>
      </c>
      <c r="B742" t="s">
        <v>8014</v>
      </c>
      <c r="C742" t="s">
        <v>1628</v>
      </c>
      <c r="D742" t="s">
        <v>1627</v>
      </c>
      <c r="E742" s="121">
        <v>42937</v>
      </c>
      <c r="F742" t="s">
        <v>57</v>
      </c>
      <c r="H742" t="s">
        <v>5549</v>
      </c>
      <c r="J742">
        <v>0</v>
      </c>
    </row>
    <row r="743" spans="1:10">
      <c r="A743" t="s">
        <v>5469</v>
      </c>
      <c r="B743" t="s">
        <v>8015</v>
      </c>
      <c r="C743" t="s">
        <v>1630</v>
      </c>
      <c r="D743" t="s">
        <v>1629</v>
      </c>
      <c r="E743" s="121">
        <v>42937</v>
      </c>
      <c r="F743" t="s">
        <v>57</v>
      </c>
      <c r="H743" t="s">
        <v>5549</v>
      </c>
      <c r="J743">
        <v>0</v>
      </c>
    </row>
    <row r="744" spans="1:10">
      <c r="A744" t="s">
        <v>5469</v>
      </c>
      <c r="B744" t="s">
        <v>8016</v>
      </c>
      <c r="C744" t="s">
        <v>1632</v>
      </c>
      <c r="D744" t="s">
        <v>1631</v>
      </c>
      <c r="E744" s="121" t="s">
        <v>1633</v>
      </c>
      <c r="F744" t="s">
        <v>57</v>
      </c>
      <c r="H744" t="s">
        <v>5488</v>
      </c>
      <c r="J744">
        <v>0</v>
      </c>
    </row>
    <row r="745" spans="1:10">
      <c r="A745" t="s">
        <v>5469</v>
      </c>
      <c r="B745" t="s">
        <v>8017</v>
      </c>
      <c r="C745" t="s">
        <v>1635</v>
      </c>
      <c r="D745" t="s">
        <v>1634</v>
      </c>
      <c r="E745" s="121">
        <v>42936</v>
      </c>
      <c r="F745" t="s">
        <v>352</v>
      </c>
      <c r="H745" t="s">
        <v>5550</v>
      </c>
      <c r="J745">
        <v>0</v>
      </c>
    </row>
    <row r="746" spans="1:10">
      <c r="A746" t="s">
        <v>5469</v>
      </c>
      <c r="B746" t="s">
        <v>8018</v>
      </c>
      <c r="C746" t="s">
        <v>1637</v>
      </c>
      <c r="D746" t="s">
        <v>1636</v>
      </c>
      <c r="E746" s="121">
        <v>42936</v>
      </c>
      <c r="F746" t="s">
        <v>107</v>
      </c>
      <c r="H746" t="s">
        <v>5551</v>
      </c>
      <c r="J746">
        <v>0</v>
      </c>
    </row>
    <row r="747" spans="1:10">
      <c r="A747" t="s">
        <v>5306</v>
      </c>
      <c r="B747" t="s">
        <v>8019</v>
      </c>
      <c r="C747" t="s">
        <v>74</v>
      </c>
      <c r="D747" t="s">
        <v>1638</v>
      </c>
      <c r="F747" t="s">
        <v>1639</v>
      </c>
      <c r="J747">
        <v>0</v>
      </c>
    </row>
    <row r="748" spans="1:10">
      <c r="A748" t="s">
        <v>5438</v>
      </c>
      <c r="B748" t="s">
        <v>8020</v>
      </c>
      <c r="C748" t="s">
        <v>1641</v>
      </c>
      <c r="D748" t="s">
        <v>1640</v>
      </c>
      <c r="E748" s="121">
        <v>42947</v>
      </c>
      <c r="F748" t="s">
        <v>57</v>
      </c>
      <c r="H748" t="s">
        <v>5552</v>
      </c>
      <c r="J748">
        <v>0</v>
      </c>
    </row>
    <row r="749" spans="1:10">
      <c r="A749" t="s">
        <v>5438</v>
      </c>
      <c r="B749" t="s">
        <v>8021</v>
      </c>
      <c r="C749" t="s">
        <v>1643</v>
      </c>
      <c r="D749" t="s">
        <v>1642</v>
      </c>
      <c r="E749" s="121">
        <v>42947</v>
      </c>
      <c r="F749" t="s">
        <v>57</v>
      </c>
      <c r="H749" t="s">
        <v>109</v>
      </c>
      <c r="J749">
        <v>0</v>
      </c>
    </row>
    <row r="750" spans="1:10">
      <c r="A750" t="s">
        <v>5438</v>
      </c>
      <c r="B750" t="s">
        <v>8022</v>
      </c>
      <c r="C750" t="s">
        <v>1645</v>
      </c>
      <c r="D750" t="s">
        <v>1644</v>
      </c>
      <c r="E750" s="121">
        <v>42947</v>
      </c>
      <c r="F750" t="s">
        <v>57</v>
      </c>
      <c r="H750" t="s">
        <v>5553</v>
      </c>
      <c r="J750">
        <v>0</v>
      </c>
    </row>
    <row r="751" spans="1:10">
      <c r="A751" t="s">
        <v>5438</v>
      </c>
      <c r="B751" t="s">
        <v>8023</v>
      </c>
      <c r="C751" t="s">
        <v>1647</v>
      </c>
      <c r="D751" t="s">
        <v>1646</v>
      </c>
      <c r="E751" s="121">
        <v>42947</v>
      </c>
      <c r="F751" t="s">
        <v>57</v>
      </c>
      <c r="H751" t="s">
        <v>5457</v>
      </c>
      <c r="J751">
        <v>0</v>
      </c>
    </row>
    <row r="752" spans="1:10">
      <c r="A752" t="s">
        <v>5438</v>
      </c>
      <c r="B752" t="s">
        <v>8024</v>
      </c>
      <c r="C752" t="s">
        <v>1649</v>
      </c>
      <c r="D752" t="s">
        <v>1648</v>
      </c>
      <c r="E752" s="121">
        <v>42948</v>
      </c>
      <c r="F752" t="s">
        <v>57</v>
      </c>
      <c r="H752" t="s">
        <v>5458</v>
      </c>
      <c r="J752">
        <v>0</v>
      </c>
    </row>
    <row r="753" spans="1:10">
      <c r="A753" t="s">
        <v>5438</v>
      </c>
      <c r="B753" t="s">
        <v>8025</v>
      </c>
      <c r="C753" t="s">
        <v>1651</v>
      </c>
      <c r="D753" t="s">
        <v>1650</v>
      </c>
      <c r="E753" s="121">
        <v>42961</v>
      </c>
      <c r="F753" t="s">
        <v>57</v>
      </c>
      <c r="H753" t="s">
        <v>5465</v>
      </c>
      <c r="J753">
        <v>0</v>
      </c>
    </row>
    <row r="754" spans="1:10">
      <c r="A754" t="s">
        <v>5389</v>
      </c>
      <c r="B754" t="s">
        <v>8026</v>
      </c>
      <c r="C754" t="s">
        <v>1653</v>
      </c>
      <c r="D754" t="s">
        <v>1652</v>
      </c>
      <c r="E754" s="121">
        <v>42966</v>
      </c>
      <c r="F754" t="s">
        <v>326</v>
      </c>
      <c r="H754" t="s">
        <v>5412</v>
      </c>
      <c r="J754">
        <v>0</v>
      </c>
    </row>
    <row r="755" spans="1:10">
      <c r="A755" t="s">
        <v>5389</v>
      </c>
      <c r="B755" t="s">
        <v>8027</v>
      </c>
      <c r="C755" t="s">
        <v>1655</v>
      </c>
      <c r="D755" t="s">
        <v>1654</v>
      </c>
      <c r="E755" s="121">
        <v>42957</v>
      </c>
      <c r="F755" t="s">
        <v>57</v>
      </c>
      <c r="H755" t="s">
        <v>5416</v>
      </c>
      <c r="J755">
        <v>0</v>
      </c>
    </row>
    <row r="756" spans="1:10">
      <c r="A756" t="s">
        <v>5389</v>
      </c>
      <c r="B756" t="s">
        <v>8028</v>
      </c>
      <c r="C756" t="s">
        <v>1657</v>
      </c>
      <c r="D756" t="s">
        <v>1656</v>
      </c>
      <c r="E756" s="121">
        <v>42948</v>
      </c>
      <c r="F756" t="s">
        <v>57</v>
      </c>
      <c r="H756" t="s">
        <v>5416</v>
      </c>
      <c r="J756">
        <v>0</v>
      </c>
    </row>
    <row r="757" spans="1:10">
      <c r="A757" t="s">
        <v>5389</v>
      </c>
      <c r="B757" t="s">
        <v>8029</v>
      </c>
      <c r="C757" t="s">
        <v>300</v>
      </c>
      <c r="D757" t="s">
        <v>1658</v>
      </c>
      <c r="E757" s="121">
        <v>42961</v>
      </c>
      <c r="F757" t="s">
        <v>57</v>
      </c>
      <c r="H757" t="s">
        <v>5422</v>
      </c>
      <c r="J757">
        <v>0</v>
      </c>
    </row>
    <row r="758" spans="1:10">
      <c r="A758" t="s">
        <v>5389</v>
      </c>
      <c r="B758" t="s">
        <v>8030</v>
      </c>
      <c r="C758" t="s">
        <v>1660</v>
      </c>
      <c r="D758" t="s">
        <v>1659</v>
      </c>
      <c r="E758" s="121">
        <v>42961</v>
      </c>
      <c r="F758" t="s">
        <v>326</v>
      </c>
      <c r="H758" t="s">
        <v>5422</v>
      </c>
      <c r="J758">
        <v>0</v>
      </c>
    </row>
    <row r="759" spans="1:10">
      <c r="A759" t="s">
        <v>5389</v>
      </c>
      <c r="B759" t="s">
        <v>8031</v>
      </c>
      <c r="C759" t="s">
        <v>1662</v>
      </c>
      <c r="D759" t="s">
        <v>1661</v>
      </c>
      <c r="E759" s="121">
        <v>42948</v>
      </c>
      <c r="F759" t="s">
        <v>57</v>
      </c>
      <c r="H759" t="s">
        <v>5426</v>
      </c>
      <c r="J759">
        <v>0</v>
      </c>
    </row>
    <row r="760" spans="1:10">
      <c r="A760" t="s">
        <v>5389</v>
      </c>
      <c r="B760" t="s">
        <v>8032</v>
      </c>
      <c r="C760" t="s">
        <v>1664</v>
      </c>
      <c r="D760" t="s">
        <v>1663</v>
      </c>
      <c r="E760" s="121">
        <v>42948</v>
      </c>
      <c r="F760" t="s">
        <v>57</v>
      </c>
      <c r="H760" t="s">
        <v>5537</v>
      </c>
      <c r="J760">
        <v>0</v>
      </c>
    </row>
    <row r="761" spans="1:10">
      <c r="A761" t="s">
        <v>5389</v>
      </c>
      <c r="B761" t="s">
        <v>8033</v>
      </c>
      <c r="C761" t="s">
        <v>1666</v>
      </c>
      <c r="D761" t="s">
        <v>1665</v>
      </c>
      <c r="E761" s="121">
        <v>42948</v>
      </c>
      <c r="F761" t="s">
        <v>57</v>
      </c>
      <c r="H761" t="s">
        <v>5537</v>
      </c>
      <c r="J761">
        <v>0</v>
      </c>
    </row>
    <row r="762" spans="1:10">
      <c r="A762" t="s">
        <v>5389</v>
      </c>
      <c r="B762" t="s">
        <v>8034</v>
      </c>
      <c r="C762" t="s">
        <v>1668</v>
      </c>
      <c r="D762" t="s">
        <v>1667</v>
      </c>
      <c r="E762" s="121">
        <v>42948</v>
      </c>
      <c r="F762" t="s">
        <v>194</v>
      </c>
      <c r="H762" t="s">
        <v>5426</v>
      </c>
      <c r="J762">
        <v>0</v>
      </c>
    </row>
    <row r="763" spans="1:10">
      <c r="A763" t="s">
        <v>5389</v>
      </c>
      <c r="B763" t="s">
        <v>8035</v>
      </c>
      <c r="C763" t="s">
        <v>1670</v>
      </c>
      <c r="D763" t="s">
        <v>1669</v>
      </c>
      <c r="E763" s="121">
        <v>42959</v>
      </c>
      <c r="F763" t="s">
        <v>558</v>
      </c>
      <c r="H763" t="s">
        <v>5433</v>
      </c>
      <c r="J763">
        <v>1</v>
      </c>
    </row>
    <row r="764" spans="1:10">
      <c r="A764" t="s">
        <v>5389</v>
      </c>
      <c r="B764" t="s">
        <v>8036</v>
      </c>
      <c r="C764" t="s">
        <v>1672</v>
      </c>
      <c r="D764" t="s">
        <v>1671</v>
      </c>
      <c r="E764" s="121">
        <v>42948</v>
      </c>
      <c r="F764" t="s">
        <v>57</v>
      </c>
      <c r="H764" t="s">
        <v>5436</v>
      </c>
      <c r="J764">
        <v>0</v>
      </c>
    </row>
    <row r="765" spans="1:10">
      <c r="A765" t="s">
        <v>5340</v>
      </c>
      <c r="B765" t="s">
        <v>8037</v>
      </c>
      <c r="C765" t="s">
        <v>1674</v>
      </c>
      <c r="D765" t="s">
        <v>1673</v>
      </c>
      <c r="E765" s="121">
        <v>42940</v>
      </c>
      <c r="F765" t="s">
        <v>107</v>
      </c>
      <c r="H765" t="s">
        <v>5554</v>
      </c>
      <c r="J765">
        <v>0</v>
      </c>
    </row>
    <row r="766" spans="1:10">
      <c r="A766" t="s">
        <v>5340</v>
      </c>
      <c r="B766" t="s">
        <v>8038</v>
      </c>
      <c r="C766" t="s">
        <v>1676</v>
      </c>
      <c r="D766" t="s">
        <v>1675</v>
      </c>
      <c r="E766" s="121">
        <v>42950</v>
      </c>
      <c r="F766" t="s">
        <v>57</v>
      </c>
      <c r="H766" t="s">
        <v>5554</v>
      </c>
      <c r="J766">
        <v>0</v>
      </c>
    </row>
    <row r="767" spans="1:10">
      <c r="A767" t="s">
        <v>5340</v>
      </c>
      <c r="B767" t="s">
        <v>8039</v>
      </c>
      <c r="C767" t="s">
        <v>1678</v>
      </c>
      <c r="D767" t="s">
        <v>1677</v>
      </c>
      <c r="E767" s="121">
        <v>42950</v>
      </c>
      <c r="F767" t="s">
        <v>57</v>
      </c>
      <c r="H767" t="s">
        <v>5554</v>
      </c>
      <c r="J767">
        <v>0</v>
      </c>
    </row>
    <row r="768" spans="1:10">
      <c r="A768" t="s">
        <v>5340</v>
      </c>
      <c r="B768" t="s">
        <v>8040</v>
      </c>
      <c r="C768" t="s">
        <v>1680</v>
      </c>
      <c r="D768" t="s">
        <v>1679</v>
      </c>
      <c r="E768" s="121">
        <v>42950</v>
      </c>
      <c r="F768" t="s">
        <v>326</v>
      </c>
      <c r="H768" t="s">
        <v>5554</v>
      </c>
      <c r="J768">
        <v>0</v>
      </c>
    </row>
    <row r="769" spans="1:10">
      <c r="A769" t="s">
        <v>5340</v>
      </c>
      <c r="B769" t="s">
        <v>8041</v>
      </c>
      <c r="C769" t="s">
        <v>1682</v>
      </c>
      <c r="D769" t="s">
        <v>1681</v>
      </c>
      <c r="E769" s="121">
        <v>42955</v>
      </c>
      <c r="F769" t="s">
        <v>107</v>
      </c>
      <c r="H769" t="s">
        <v>5555</v>
      </c>
      <c r="J769">
        <v>0</v>
      </c>
    </row>
    <row r="770" spans="1:10">
      <c r="A770" t="s">
        <v>5340</v>
      </c>
      <c r="B770" t="s">
        <v>8042</v>
      </c>
      <c r="C770" t="s">
        <v>1684</v>
      </c>
      <c r="D770" t="s">
        <v>1683</v>
      </c>
      <c r="E770" s="121">
        <v>42948</v>
      </c>
      <c r="F770" t="s">
        <v>57</v>
      </c>
      <c r="H770" t="s">
        <v>5345</v>
      </c>
      <c r="J770">
        <v>0</v>
      </c>
    </row>
    <row r="771" spans="1:10">
      <c r="A771" t="s">
        <v>5340</v>
      </c>
      <c r="B771" t="s">
        <v>8043</v>
      </c>
      <c r="C771" t="s">
        <v>1686</v>
      </c>
      <c r="D771" t="s">
        <v>1685</v>
      </c>
      <c r="E771" s="121">
        <v>42948</v>
      </c>
      <c r="F771" t="s">
        <v>176</v>
      </c>
      <c r="H771" t="s">
        <v>5345</v>
      </c>
      <c r="J771">
        <v>0</v>
      </c>
    </row>
    <row r="772" spans="1:10">
      <c r="A772" t="s">
        <v>5340</v>
      </c>
      <c r="B772" t="s">
        <v>8044</v>
      </c>
      <c r="C772" t="s">
        <v>1688</v>
      </c>
      <c r="D772" t="s">
        <v>1687</v>
      </c>
      <c r="E772" s="121">
        <v>42948</v>
      </c>
      <c r="F772" t="s">
        <v>352</v>
      </c>
      <c r="H772" t="s">
        <v>5348</v>
      </c>
      <c r="J772">
        <v>0</v>
      </c>
    </row>
    <row r="773" spans="1:10">
      <c r="A773" t="s">
        <v>5340</v>
      </c>
      <c r="B773" t="s">
        <v>8045</v>
      </c>
      <c r="C773" t="s">
        <v>77</v>
      </c>
      <c r="D773" t="s">
        <v>1689</v>
      </c>
      <c r="E773" s="121">
        <v>42940</v>
      </c>
      <c r="F773" t="s">
        <v>57</v>
      </c>
      <c r="H773" t="s">
        <v>5351</v>
      </c>
      <c r="J773">
        <v>0</v>
      </c>
    </row>
    <row r="774" spans="1:10">
      <c r="A774" t="s">
        <v>5340</v>
      </c>
      <c r="B774" t="s">
        <v>8046</v>
      </c>
      <c r="C774" t="s">
        <v>1691</v>
      </c>
      <c r="D774" t="s">
        <v>1690</v>
      </c>
      <c r="E774" s="121">
        <v>42940</v>
      </c>
      <c r="F774" t="s">
        <v>352</v>
      </c>
      <c r="H774" t="s">
        <v>5353</v>
      </c>
      <c r="J774">
        <v>0</v>
      </c>
    </row>
    <row r="775" spans="1:10">
      <c r="A775" t="s">
        <v>5340</v>
      </c>
      <c r="B775" t="s">
        <v>8047</v>
      </c>
      <c r="C775" t="s">
        <v>1693</v>
      </c>
      <c r="D775" t="s">
        <v>1692</v>
      </c>
      <c r="E775" s="121">
        <v>42957</v>
      </c>
      <c r="F775" t="s">
        <v>57</v>
      </c>
      <c r="H775" t="s">
        <v>5355</v>
      </c>
      <c r="J775">
        <v>0</v>
      </c>
    </row>
    <row r="776" spans="1:10">
      <c r="A776" t="s">
        <v>5340</v>
      </c>
      <c r="B776" t="s">
        <v>8048</v>
      </c>
      <c r="C776" t="s">
        <v>1695</v>
      </c>
      <c r="D776" t="s">
        <v>1694</v>
      </c>
      <c r="E776" s="121">
        <v>42937</v>
      </c>
      <c r="F776" t="s">
        <v>176</v>
      </c>
      <c r="H776" t="s">
        <v>5355</v>
      </c>
      <c r="J776">
        <v>0</v>
      </c>
    </row>
    <row r="777" spans="1:10">
      <c r="A777" t="s">
        <v>5340</v>
      </c>
      <c r="B777" t="s">
        <v>8049</v>
      </c>
      <c r="C777" t="s">
        <v>1697</v>
      </c>
      <c r="D777" t="s">
        <v>1696</v>
      </c>
      <c r="E777" s="121">
        <v>42954</v>
      </c>
      <c r="F777" t="s">
        <v>57</v>
      </c>
      <c r="H777" t="s">
        <v>5366</v>
      </c>
      <c r="J777">
        <v>0</v>
      </c>
    </row>
    <row r="778" spans="1:10">
      <c r="A778" t="s">
        <v>5340</v>
      </c>
      <c r="B778" t="s">
        <v>8050</v>
      </c>
      <c r="C778" t="s">
        <v>1699</v>
      </c>
      <c r="D778" t="s">
        <v>1698</v>
      </c>
      <c r="E778" s="121">
        <v>42948</v>
      </c>
      <c r="F778" t="s">
        <v>57</v>
      </c>
      <c r="H778" t="s">
        <v>5371</v>
      </c>
      <c r="J778">
        <v>0</v>
      </c>
    </row>
    <row r="779" spans="1:10">
      <c r="A779" t="s">
        <v>5340</v>
      </c>
      <c r="B779" t="s">
        <v>8051</v>
      </c>
      <c r="C779" t="s">
        <v>1701</v>
      </c>
      <c r="D779" t="s">
        <v>1700</v>
      </c>
      <c r="E779" s="121">
        <v>42948</v>
      </c>
      <c r="F779" t="s">
        <v>57</v>
      </c>
      <c r="H779" t="s">
        <v>5380</v>
      </c>
      <c r="J779">
        <v>0</v>
      </c>
    </row>
    <row r="780" spans="1:10">
      <c r="A780" t="s">
        <v>5340</v>
      </c>
      <c r="B780" t="s">
        <v>8052</v>
      </c>
      <c r="C780" t="s">
        <v>1703</v>
      </c>
      <c r="D780" t="s">
        <v>1702</v>
      </c>
      <c r="E780" s="121">
        <v>42940</v>
      </c>
      <c r="F780" t="s">
        <v>194</v>
      </c>
      <c r="H780" t="s">
        <v>5366</v>
      </c>
      <c r="J780">
        <v>0</v>
      </c>
    </row>
    <row r="781" spans="1:10">
      <c r="A781" t="s">
        <v>5340</v>
      </c>
      <c r="B781" t="s">
        <v>8053</v>
      </c>
      <c r="C781" t="s">
        <v>1705</v>
      </c>
      <c r="D781" t="s">
        <v>1704</v>
      </c>
      <c r="E781" s="121">
        <v>42947</v>
      </c>
      <c r="F781" t="s">
        <v>194</v>
      </c>
      <c r="H781" t="s">
        <v>5358</v>
      </c>
      <c r="J781">
        <v>0</v>
      </c>
    </row>
    <row r="782" spans="1:10">
      <c r="A782" t="s">
        <v>5469</v>
      </c>
      <c r="B782" t="s">
        <v>8054</v>
      </c>
      <c r="C782" t="s">
        <v>1707</v>
      </c>
      <c r="D782" t="s">
        <v>1706</v>
      </c>
      <c r="E782" s="121">
        <v>42958</v>
      </c>
      <c r="F782" t="s">
        <v>1374</v>
      </c>
      <c r="H782" t="s">
        <v>5486</v>
      </c>
      <c r="J782">
        <v>0</v>
      </c>
    </row>
    <row r="783" spans="1:10">
      <c r="A783" t="s">
        <v>5469</v>
      </c>
      <c r="B783" t="s">
        <v>8055</v>
      </c>
      <c r="C783" t="s">
        <v>1709</v>
      </c>
      <c r="D783" t="s">
        <v>1708</v>
      </c>
      <c r="E783" s="121">
        <v>42967</v>
      </c>
      <c r="F783" t="s">
        <v>107</v>
      </c>
      <c r="H783" t="s">
        <v>5556</v>
      </c>
      <c r="J783">
        <v>0</v>
      </c>
    </row>
    <row r="784" spans="1:10">
      <c r="A784" t="s">
        <v>5469</v>
      </c>
      <c r="B784" t="s">
        <v>8056</v>
      </c>
      <c r="C784" t="s">
        <v>1711</v>
      </c>
      <c r="D784" t="s">
        <v>1710</v>
      </c>
      <c r="E784" s="121">
        <v>42961</v>
      </c>
      <c r="F784" t="s">
        <v>1374</v>
      </c>
      <c r="H784" t="s">
        <v>5544</v>
      </c>
      <c r="J784">
        <v>0</v>
      </c>
    </row>
    <row r="785" spans="1:10">
      <c r="A785" t="s">
        <v>5469</v>
      </c>
      <c r="B785" t="s">
        <v>8057</v>
      </c>
      <c r="C785" t="s">
        <v>1713</v>
      </c>
      <c r="D785" t="s">
        <v>1712</v>
      </c>
      <c r="E785" s="121">
        <v>42961</v>
      </c>
      <c r="F785" t="s">
        <v>176</v>
      </c>
      <c r="H785" t="s">
        <v>5497</v>
      </c>
      <c r="J785">
        <v>0</v>
      </c>
    </row>
    <row r="786" spans="1:10">
      <c r="A786" t="s">
        <v>5469</v>
      </c>
      <c r="B786" t="s">
        <v>8058</v>
      </c>
      <c r="C786" t="s">
        <v>1715</v>
      </c>
      <c r="D786" t="s">
        <v>1714</v>
      </c>
      <c r="E786" s="121">
        <v>42948</v>
      </c>
      <c r="F786" t="s">
        <v>1716</v>
      </c>
      <c r="H786" t="s">
        <v>5495</v>
      </c>
      <c r="J786">
        <v>0</v>
      </c>
    </row>
    <row r="787" spans="1:10">
      <c r="A787" t="s">
        <v>5469</v>
      </c>
      <c r="B787" t="s">
        <v>8059</v>
      </c>
      <c r="C787" t="s">
        <v>1718</v>
      </c>
      <c r="D787" t="s">
        <v>1717</v>
      </c>
      <c r="E787" s="121">
        <v>42948</v>
      </c>
      <c r="F787" t="s">
        <v>1716</v>
      </c>
      <c r="H787" t="s">
        <v>5529</v>
      </c>
      <c r="J787">
        <v>0</v>
      </c>
    </row>
    <row r="788" spans="1:10">
      <c r="A788" t="s">
        <v>5469</v>
      </c>
      <c r="B788" t="s">
        <v>8060</v>
      </c>
      <c r="C788" t="s">
        <v>1720</v>
      </c>
      <c r="D788" t="s">
        <v>1719</v>
      </c>
      <c r="E788" s="121">
        <v>42948</v>
      </c>
      <c r="F788" t="s">
        <v>326</v>
      </c>
      <c r="H788" t="s">
        <v>5557</v>
      </c>
      <c r="J788">
        <v>0</v>
      </c>
    </row>
    <row r="789" spans="1:10">
      <c r="A789" t="s">
        <v>5469</v>
      </c>
      <c r="B789" t="s">
        <v>8061</v>
      </c>
      <c r="C789" t="s">
        <v>1722</v>
      </c>
      <c r="D789" t="s">
        <v>1721</v>
      </c>
      <c r="E789" s="121">
        <v>42961</v>
      </c>
      <c r="F789" t="s">
        <v>1374</v>
      </c>
      <c r="H789" t="s">
        <v>5546</v>
      </c>
      <c r="J789">
        <v>0</v>
      </c>
    </row>
    <row r="790" spans="1:10">
      <c r="A790" t="s">
        <v>5469</v>
      </c>
      <c r="B790" t="s">
        <v>8062</v>
      </c>
      <c r="C790" t="s">
        <v>1724</v>
      </c>
      <c r="D790" t="s">
        <v>1723</v>
      </c>
      <c r="E790" s="121">
        <v>42965</v>
      </c>
      <c r="F790" t="s">
        <v>1374</v>
      </c>
      <c r="H790" t="s">
        <v>5508</v>
      </c>
      <c r="J790">
        <v>0</v>
      </c>
    </row>
    <row r="791" spans="1:10">
      <c r="A791" t="s">
        <v>5469</v>
      </c>
      <c r="B791" t="s">
        <v>8063</v>
      </c>
      <c r="C791" t="s">
        <v>1726</v>
      </c>
      <c r="D791" t="s">
        <v>1725</v>
      </c>
      <c r="E791" s="121">
        <v>42948</v>
      </c>
      <c r="F791" t="s">
        <v>1374</v>
      </c>
      <c r="H791" t="s">
        <v>5546</v>
      </c>
      <c r="J791">
        <v>0</v>
      </c>
    </row>
    <row r="792" spans="1:10">
      <c r="A792" t="s">
        <v>5469</v>
      </c>
      <c r="B792" t="s">
        <v>8064</v>
      </c>
      <c r="C792" t="s">
        <v>1728</v>
      </c>
      <c r="D792" t="s">
        <v>1727</v>
      </c>
      <c r="E792" s="121">
        <v>42937</v>
      </c>
      <c r="F792" t="s">
        <v>203</v>
      </c>
      <c r="H792" t="s">
        <v>5507</v>
      </c>
      <c r="J792">
        <v>0</v>
      </c>
    </row>
    <row r="793" spans="1:10">
      <c r="A793" t="s">
        <v>5306</v>
      </c>
      <c r="B793" t="s">
        <v>8065</v>
      </c>
      <c r="C793" t="s">
        <v>1730</v>
      </c>
      <c r="D793" t="s">
        <v>1729</v>
      </c>
      <c r="E793" s="121" t="s">
        <v>1566</v>
      </c>
      <c r="F793" t="s">
        <v>57</v>
      </c>
      <c r="H793" t="s">
        <v>5558</v>
      </c>
      <c r="J793">
        <v>0</v>
      </c>
    </row>
    <row r="794" spans="1:10">
      <c r="A794" t="s">
        <v>5306</v>
      </c>
      <c r="B794" t="s">
        <v>8066</v>
      </c>
      <c r="C794" t="s">
        <v>1732</v>
      </c>
      <c r="D794" t="s">
        <v>1731</v>
      </c>
      <c r="E794" s="121">
        <v>42939</v>
      </c>
      <c r="F794" t="s">
        <v>57</v>
      </c>
      <c r="H794" t="s">
        <v>5558</v>
      </c>
      <c r="J794">
        <v>1</v>
      </c>
    </row>
    <row r="795" spans="1:10">
      <c r="A795" t="s">
        <v>5306</v>
      </c>
      <c r="B795" t="s">
        <v>8067</v>
      </c>
      <c r="C795" t="s">
        <v>1734</v>
      </c>
      <c r="D795" t="s">
        <v>1733</v>
      </c>
      <c r="E795" s="121" t="s">
        <v>1633</v>
      </c>
      <c r="F795" t="s">
        <v>57</v>
      </c>
      <c r="H795" t="s">
        <v>5559</v>
      </c>
      <c r="J795">
        <v>0</v>
      </c>
    </row>
    <row r="796" spans="1:10">
      <c r="A796" t="s">
        <v>5306</v>
      </c>
      <c r="B796" t="s">
        <v>8068</v>
      </c>
      <c r="C796" t="s">
        <v>1736</v>
      </c>
      <c r="D796" t="s">
        <v>1735</v>
      </c>
      <c r="E796" s="121">
        <v>42937</v>
      </c>
      <c r="F796" t="s">
        <v>57</v>
      </c>
      <c r="H796" t="s">
        <v>5560</v>
      </c>
      <c r="J796">
        <v>0</v>
      </c>
    </row>
    <row r="797" spans="1:10">
      <c r="A797" t="s">
        <v>5306</v>
      </c>
      <c r="B797" t="s">
        <v>8069</v>
      </c>
      <c r="C797" t="s">
        <v>1059</v>
      </c>
      <c r="D797" t="s">
        <v>1737</v>
      </c>
      <c r="E797" s="121">
        <v>42962</v>
      </c>
      <c r="F797" t="s">
        <v>1738</v>
      </c>
      <c r="H797" t="s">
        <v>5561</v>
      </c>
      <c r="J797">
        <v>0</v>
      </c>
    </row>
    <row r="798" spans="1:10">
      <c r="A798" t="s">
        <v>5306</v>
      </c>
      <c r="B798" t="s">
        <v>8070</v>
      </c>
      <c r="C798" t="s">
        <v>1740</v>
      </c>
      <c r="D798" t="s">
        <v>1739</v>
      </c>
      <c r="E798" s="121">
        <v>41865</v>
      </c>
      <c r="F798" t="s">
        <v>1738</v>
      </c>
      <c r="H798" t="s">
        <v>5309</v>
      </c>
      <c r="J798">
        <v>0</v>
      </c>
    </row>
    <row r="799" spans="1:10">
      <c r="A799" t="s">
        <v>5306</v>
      </c>
      <c r="B799" t="s">
        <v>8071</v>
      </c>
      <c r="C799" t="s">
        <v>1742</v>
      </c>
      <c r="D799" t="s">
        <v>1741</v>
      </c>
      <c r="E799" s="121">
        <v>42942</v>
      </c>
      <c r="F799" t="s">
        <v>107</v>
      </c>
      <c r="H799" t="s">
        <v>5531</v>
      </c>
      <c r="J799">
        <v>0</v>
      </c>
    </row>
    <row r="800" spans="1:10">
      <c r="A800" t="s">
        <v>5306</v>
      </c>
      <c r="B800" t="s">
        <v>8072</v>
      </c>
      <c r="C800" t="s">
        <v>1744</v>
      </c>
      <c r="D800" t="s">
        <v>1743</v>
      </c>
      <c r="E800" s="121">
        <v>42937</v>
      </c>
      <c r="F800" t="s">
        <v>57</v>
      </c>
      <c r="H800" t="s">
        <v>5317</v>
      </c>
      <c r="J800">
        <v>0</v>
      </c>
    </row>
    <row r="801" spans="1:10">
      <c r="A801" t="s">
        <v>5306</v>
      </c>
      <c r="B801" t="s">
        <v>8073</v>
      </c>
      <c r="C801" t="s">
        <v>1746</v>
      </c>
      <c r="D801" t="s">
        <v>1745</v>
      </c>
      <c r="E801" s="121">
        <v>42937</v>
      </c>
      <c r="F801" t="s">
        <v>194</v>
      </c>
      <c r="H801" t="s">
        <v>5325</v>
      </c>
      <c r="J801">
        <v>0</v>
      </c>
    </row>
    <row r="802" spans="1:10">
      <c r="A802" t="s">
        <v>5306</v>
      </c>
      <c r="B802" t="s">
        <v>8074</v>
      </c>
      <c r="C802" t="s">
        <v>1748</v>
      </c>
      <c r="D802" t="s">
        <v>1747</v>
      </c>
      <c r="E802" s="121">
        <v>42941</v>
      </c>
      <c r="F802" t="s">
        <v>194</v>
      </c>
      <c r="H802" t="s">
        <v>5325</v>
      </c>
      <c r="J802">
        <v>1</v>
      </c>
    </row>
    <row r="803" spans="1:10">
      <c r="A803" t="s">
        <v>5306</v>
      </c>
      <c r="B803" t="s">
        <v>8075</v>
      </c>
      <c r="C803" t="s">
        <v>1750</v>
      </c>
      <c r="D803" t="s">
        <v>1749</v>
      </c>
      <c r="E803" s="121">
        <v>42937</v>
      </c>
      <c r="F803" t="s">
        <v>57</v>
      </c>
      <c r="H803" t="s">
        <v>5532</v>
      </c>
      <c r="J803">
        <v>0</v>
      </c>
    </row>
    <row r="804" spans="1:10">
      <c r="A804" t="s">
        <v>5306</v>
      </c>
      <c r="B804" t="s">
        <v>8076</v>
      </c>
      <c r="C804" t="s">
        <v>1752</v>
      </c>
      <c r="D804" t="s">
        <v>1751</v>
      </c>
      <c r="E804" s="121">
        <v>42957</v>
      </c>
      <c r="F804" t="s">
        <v>57</v>
      </c>
      <c r="H804" t="s">
        <v>5533</v>
      </c>
      <c r="J804">
        <v>1</v>
      </c>
    </row>
    <row r="805" spans="1:10">
      <c r="A805" t="s">
        <v>5306</v>
      </c>
      <c r="B805" t="s">
        <v>8077</v>
      </c>
      <c r="C805" t="s">
        <v>508</v>
      </c>
      <c r="D805" t="s">
        <v>1753</v>
      </c>
      <c r="E805" s="121">
        <v>42954</v>
      </c>
      <c r="F805" t="s">
        <v>57</v>
      </c>
      <c r="H805" t="s">
        <v>5562</v>
      </c>
      <c r="J805">
        <v>0</v>
      </c>
    </row>
    <row r="806" spans="1:10">
      <c r="A806" t="s">
        <v>5306</v>
      </c>
      <c r="B806" t="s">
        <v>8078</v>
      </c>
      <c r="C806" t="s">
        <v>1755</v>
      </c>
      <c r="D806" t="s">
        <v>1754</v>
      </c>
      <c r="E806" s="121">
        <v>42955</v>
      </c>
      <c r="F806" t="s">
        <v>57</v>
      </c>
      <c r="H806" t="s">
        <v>5558</v>
      </c>
      <c r="J806">
        <v>0</v>
      </c>
    </row>
    <row r="807" spans="1:10">
      <c r="A807" t="s">
        <v>58</v>
      </c>
      <c r="B807" t="s">
        <v>8079</v>
      </c>
      <c r="C807" t="s">
        <v>1757</v>
      </c>
      <c r="D807" t="s">
        <v>1756</v>
      </c>
      <c r="E807" s="121">
        <v>42963</v>
      </c>
      <c r="F807" t="s">
        <v>15</v>
      </c>
      <c r="H807" t="s">
        <v>5563</v>
      </c>
      <c r="J807">
        <v>0</v>
      </c>
    </row>
    <row r="808" spans="1:10">
      <c r="A808" t="s">
        <v>5389</v>
      </c>
      <c r="B808" t="s">
        <v>8080</v>
      </c>
      <c r="C808" t="s">
        <v>1759</v>
      </c>
      <c r="D808" t="s">
        <v>1758</v>
      </c>
      <c r="E808" s="121">
        <v>42743</v>
      </c>
      <c r="F808" t="s">
        <v>57</v>
      </c>
      <c r="H808" t="s">
        <v>5433</v>
      </c>
      <c r="J808">
        <v>0</v>
      </c>
    </row>
    <row r="809" spans="1:10">
      <c r="A809" t="s">
        <v>5340</v>
      </c>
      <c r="B809" t="s">
        <v>8081</v>
      </c>
      <c r="C809" t="s">
        <v>1761</v>
      </c>
      <c r="D809" t="s">
        <v>1760</v>
      </c>
      <c r="E809" s="121" t="s">
        <v>1762</v>
      </c>
      <c r="F809" t="s">
        <v>57</v>
      </c>
      <c r="H809" t="s">
        <v>5355</v>
      </c>
      <c r="J809">
        <v>0</v>
      </c>
    </row>
    <row r="810" spans="1:10">
      <c r="A810" t="s">
        <v>5306</v>
      </c>
      <c r="B810" t="s">
        <v>8082</v>
      </c>
      <c r="C810" t="s">
        <v>1764</v>
      </c>
      <c r="D810" t="s">
        <v>1763</v>
      </c>
      <c r="E810" s="121">
        <v>42968</v>
      </c>
      <c r="H810" t="s">
        <v>5317</v>
      </c>
      <c r="J810">
        <v>0</v>
      </c>
    </row>
    <row r="811" spans="1:10">
      <c r="A811" t="s">
        <v>5438</v>
      </c>
      <c r="B811" t="s">
        <v>8083</v>
      </c>
      <c r="C811" t="s">
        <v>1766</v>
      </c>
      <c r="D811" t="s">
        <v>1765</v>
      </c>
      <c r="H811" t="s">
        <v>5464</v>
      </c>
      <c r="J811">
        <v>0</v>
      </c>
    </row>
    <row r="812" spans="1:10">
      <c r="A812" t="s">
        <v>5306</v>
      </c>
      <c r="B812" t="s">
        <v>8084</v>
      </c>
      <c r="C812" t="s">
        <v>1768</v>
      </c>
      <c r="D812" t="s">
        <v>1767</v>
      </c>
      <c r="E812" s="121">
        <v>42940</v>
      </c>
      <c r="F812" t="s">
        <v>107</v>
      </c>
      <c r="H812" t="s">
        <v>5325</v>
      </c>
      <c r="J812">
        <v>0</v>
      </c>
    </row>
    <row r="813" spans="1:10">
      <c r="A813" t="s">
        <v>5469</v>
      </c>
      <c r="B813" t="s">
        <v>8085</v>
      </c>
      <c r="C813" t="s">
        <v>1770</v>
      </c>
      <c r="D813" t="s">
        <v>1769</v>
      </c>
      <c r="E813" s="121">
        <v>42895</v>
      </c>
      <c r="F813" t="s">
        <v>1374</v>
      </c>
      <c r="H813" t="s">
        <v>5486</v>
      </c>
      <c r="J813">
        <v>0</v>
      </c>
    </row>
    <row r="814" spans="1:10">
      <c r="A814" t="s">
        <v>5469</v>
      </c>
      <c r="B814" t="s">
        <v>8086</v>
      </c>
      <c r="C814" t="s">
        <v>1772</v>
      </c>
      <c r="D814" t="s">
        <v>1771</v>
      </c>
      <c r="E814" s="121">
        <v>42979</v>
      </c>
      <c r="F814" t="s">
        <v>1374</v>
      </c>
      <c r="H814" t="s">
        <v>5549</v>
      </c>
      <c r="J814">
        <v>0</v>
      </c>
    </row>
    <row r="815" spans="1:10">
      <c r="A815" t="s">
        <v>5469</v>
      </c>
      <c r="B815" t="s">
        <v>8087</v>
      </c>
      <c r="C815" t="s">
        <v>1774</v>
      </c>
      <c r="D815" t="s">
        <v>1773</v>
      </c>
      <c r="E815" s="121">
        <v>42979</v>
      </c>
      <c r="F815" t="s">
        <v>1738</v>
      </c>
      <c r="H815" t="s">
        <v>5542</v>
      </c>
      <c r="J815">
        <v>0</v>
      </c>
    </row>
    <row r="816" spans="1:10">
      <c r="A816" t="s">
        <v>5469</v>
      </c>
      <c r="B816" t="s">
        <v>8088</v>
      </c>
      <c r="C816" t="s">
        <v>1776</v>
      </c>
      <c r="D816" t="s">
        <v>1775</v>
      </c>
      <c r="E816" s="121">
        <v>42979</v>
      </c>
      <c r="F816" t="s">
        <v>352</v>
      </c>
      <c r="H816" t="s">
        <v>5564</v>
      </c>
      <c r="J816">
        <v>0</v>
      </c>
    </row>
    <row r="817" spans="1:10">
      <c r="A817" t="s">
        <v>5469</v>
      </c>
      <c r="B817" t="s">
        <v>8089</v>
      </c>
      <c r="C817" t="s">
        <v>1778</v>
      </c>
      <c r="D817" t="s">
        <v>1777</v>
      </c>
      <c r="E817" s="121">
        <v>42979</v>
      </c>
      <c r="F817" t="s">
        <v>326</v>
      </c>
      <c r="H817" t="s">
        <v>5564</v>
      </c>
      <c r="J817">
        <v>0</v>
      </c>
    </row>
    <row r="818" spans="1:10">
      <c r="A818" t="s">
        <v>5469</v>
      </c>
      <c r="B818" t="s">
        <v>8090</v>
      </c>
      <c r="C818" t="s">
        <v>1780</v>
      </c>
      <c r="D818" t="s">
        <v>1779</v>
      </c>
      <c r="E818" s="121">
        <v>42979</v>
      </c>
      <c r="F818" t="s">
        <v>326</v>
      </c>
      <c r="H818" t="s">
        <v>5565</v>
      </c>
      <c r="J818">
        <v>0</v>
      </c>
    </row>
    <row r="819" spans="1:10">
      <c r="A819" t="s">
        <v>5469</v>
      </c>
      <c r="B819" t="s">
        <v>8091</v>
      </c>
      <c r="C819" t="s">
        <v>1782</v>
      </c>
      <c r="D819" t="s">
        <v>1781</v>
      </c>
      <c r="E819" s="121">
        <v>42979</v>
      </c>
      <c r="F819" t="s">
        <v>352</v>
      </c>
      <c r="H819" t="s">
        <v>1076</v>
      </c>
      <c r="J819">
        <v>0</v>
      </c>
    </row>
    <row r="820" spans="1:10">
      <c r="A820" t="s">
        <v>5469</v>
      </c>
      <c r="B820" t="s">
        <v>8092</v>
      </c>
      <c r="C820" t="s">
        <v>1784</v>
      </c>
      <c r="D820" t="s">
        <v>1783</v>
      </c>
      <c r="E820" s="121">
        <v>42979</v>
      </c>
      <c r="F820" t="s">
        <v>107</v>
      </c>
      <c r="H820" t="s">
        <v>5566</v>
      </c>
      <c r="J820">
        <v>0</v>
      </c>
    </row>
    <row r="821" spans="1:10">
      <c r="A821" t="s">
        <v>5469</v>
      </c>
      <c r="B821" t="s">
        <v>8093</v>
      </c>
      <c r="C821" t="s">
        <v>1786</v>
      </c>
      <c r="D821" t="s">
        <v>1785</v>
      </c>
      <c r="E821" s="121">
        <v>42979</v>
      </c>
      <c r="F821" t="s">
        <v>1374</v>
      </c>
      <c r="H821" t="s">
        <v>5511</v>
      </c>
      <c r="J821">
        <v>0</v>
      </c>
    </row>
    <row r="822" spans="1:10">
      <c r="A822" t="s">
        <v>5469</v>
      </c>
      <c r="B822" t="s">
        <v>8094</v>
      </c>
      <c r="C822" t="s">
        <v>1788</v>
      </c>
      <c r="D822" t="s">
        <v>1787</v>
      </c>
      <c r="E822" s="121">
        <v>42989</v>
      </c>
      <c r="F822" t="s">
        <v>176</v>
      </c>
      <c r="H822" t="s">
        <v>5567</v>
      </c>
      <c r="J822">
        <v>0</v>
      </c>
    </row>
    <row r="823" spans="1:10">
      <c r="A823" t="s">
        <v>5469</v>
      </c>
      <c r="B823" t="s">
        <v>8095</v>
      </c>
      <c r="C823" t="s">
        <v>1790</v>
      </c>
      <c r="D823" t="s">
        <v>1789</v>
      </c>
      <c r="E823" s="121">
        <v>42979</v>
      </c>
      <c r="F823" t="s">
        <v>1738</v>
      </c>
      <c r="H823" t="s">
        <v>5546</v>
      </c>
      <c r="J823">
        <v>0</v>
      </c>
    </row>
    <row r="824" spans="1:10">
      <c r="A824" t="s">
        <v>5469</v>
      </c>
      <c r="B824" t="s">
        <v>8096</v>
      </c>
      <c r="C824" t="s">
        <v>1792</v>
      </c>
      <c r="D824" t="s">
        <v>1791</v>
      </c>
      <c r="E824" s="121">
        <v>42968</v>
      </c>
      <c r="F824" t="s">
        <v>326</v>
      </c>
      <c r="H824" t="s">
        <v>5508</v>
      </c>
      <c r="J824">
        <v>0</v>
      </c>
    </row>
    <row r="825" spans="1:10">
      <c r="A825" t="s">
        <v>5469</v>
      </c>
      <c r="B825" t="s">
        <v>8097</v>
      </c>
      <c r="C825" t="s">
        <v>1794</v>
      </c>
      <c r="D825" t="s">
        <v>1793</v>
      </c>
      <c r="E825" s="121">
        <v>42972</v>
      </c>
      <c r="F825" t="s">
        <v>326</v>
      </c>
      <c r="H825" t="s">
        <v>5508</v>
      </c>
      <c r="J825">
        <v>0</v>
      </c>
    </row>
    <row r="826" spans="1:10">
      <c r="A826" t="s">
        <v>5469</v>
      </c>
      <c r="B826" t="s">
        <v>8098</v>
      </c>
      <c r="C826" t="s">
        <v>1796</v>
      </c>
      <c r="D826" t="s">
        <v>1795</v>
      </c>
      <c r="E826" s="121">
        <v>42972</v>
      </c>
      <c r="F826" t="s">
        <v>326</v>
      </c>
      <c r="H826" t="s">
        <v>5508</v>
      </c>
      <c r="J826">
        <v>0</v>
      </c>
    </row>
    <row r="827" spans="1:10">
      <c r="A827" t="s">
        <v>5469</v>
      </c>
      <c r="B827" t="s">
        <v>8099</v>
      </c>
      <c r="C827" t="s">
        <v>1798</v>
      </c>
      <c r="D827" t="s">
        <v>1797</v>
      </c>
      <c r="E827" s="121">
        <v>42972</v>
      </c>
      <c r="F827" t="s">
        <v>352</v>
      </c>
      <c r="H827" t="s">
        <v>5508</v>
      </c>
      <c r="J827">
        <v>0</v>
      </c>
    </row>
    <row r="828" spans="1:10">
      <c r="A828" t="s">
        <v>5469</v>
      </c>
      <c r="B828" t="s">
        <v>8100</v>
      </c>
      <c r="C828" t="s">
        <v>1800</v>
      </c>
      <c r="D828" t="s">
        <v>1799</v>
      </c>
      <c r="E828" s="121">
        <v>42979</v>
      </c>
      <c r="F828" t="s">
        <v>1738</v>
      </c>
      <c r="H828" t="s">
        <v>5568</v>
      </c>
      <c r="J828">
        <v>0</v>
      </c>
    </row>
    <row r="829" spans="1:10">
      <c r="A829" t="s">
        <v>5469</v>
      </c>
      <c r="B829" t="s">
        <v>8101</v>
      </c>
      <c r="C829" t="s">
        <v>1802</v>
      </c>
      <c r="D829" t="s">
        <v>1801</v>
      </c>
      <c r="E829" s="121">
        <v>42979</v>
      </c>
      <c r="F829" t="s">
        <v>1374</v>
      </c>
      <c r="H829" t="s">
        <v>5569</v>
      </c>
      <c r="J829">
        <v>0</v>
      </c>
    </row>
    <row r="830" spans="1:10">
      <c r="A830" t="s">
        <v>5469</v>
      </c>
      <c r="B830" t="s">
        <v>8102</v>
      </c>
      <c r="C830" t="s">
        <v>1804</v>
      </c>
      <c r="D830" t="s">
        <v>1803</v>
      </c>
      <c r="E830" s="121">
        <v>42982</v>
      </c>
      <c r="F830" t="s">
        <v>1374</v>
      </c>
      <c r="H830" t="s">
        <v>5567</v>
      </c>
      <c r="J830">
        <v>0</v>
      </c>
    </row>
    <row r="831" spans="1:10">
      <c r="A831" t="s">
        <v>5438</v>
      </c>
      <c r="B831" t="s">
        <v>8103</v>
      </c>
      <c r="C831" t="s">
        <v>1806</v>
      </c>
      <c r="D831" t="s">
        <v>1805</v>
      </c>
      <c r="E831" s="121">
        <v>42982</v>
      </c>
      <c r="F831" t="s">
        <v>1374</v>
      </c>
      <c r="H831" t="s">
        <v>5441</v>
      </c>
      <c r="J831">
        <v>0</v>
      </c>
    </row>
    <row r="832" spans="1:10">
      <c r="A832" t="s">
        <v>5438</v>
      </c>
      <c r="B832" t="s">
        <v>8104</v>
      </c>
      <c r="C832" t="s">
        <v>1808</v>
      </c>
      <c r="D832" t="s">
        <v>1807</v>
      </c>
      <c r="E832" s="121">
        <v>42986</v>
      </c>
      <c r="F832" t="s">
        <v>1738</v>
      </c>
      <c r="H832" t="s">
        <v>5441</v>
      </c>
      <c r="J832">
        <v>0</v>
      </c>
    </row>
    <row r="833" spans="1:10">
      <c r="A833" t="s">
        <v>5438</v>
      </c>
      <c r="B833" t="s">
        <v>8105</v>
      </c>
      <c r="C833" t="s">
        <v>1810</v>
      </c>
      <c r="D833" t="s">
        <v>1809</v>
      </c>
      <c r="E833" s="121">
        <v>42992</v>
      </c>
      <c r="F833" t="s">
        <v>1374</v>
      </c>
      <c r="H833" t="s">
        <v>5441</v>
      </c>
      <c r="J833">
        <v>0</v>
      </c>
    </row>
    <row r="834" spans="1:10">
      <c r="A834" t="s">
        <v>5438</v>
      </c>
      <c r="B834" t="s">
        <v>8106</v>
      </c>
      <c r="C834" t="s">
        <v>1812</v>
      </c>
      <c r="D834" t="s">
        <v>1811</v>
      </c>
      <c r="E834" s="121">
        <v>42992</v>
      </c>
      <c r="F834" t="s">
        <v>1738</v>
      </c>
      <c r="H834" t="s">
        <v>5441</v>
      </c>
      <c r="J834">
        <v>0</v>
      </c>
    </row>
    <row r="835" spans="1:10">
      <c r="A835" t="s">
        <v>5438</v>
      </c>
      <c r="B835" t="s">
        <v>8107</v>
      </c>
      <c r="C835" t="s">
        <v>1814</v>
      </c>
      <c r="D835" t="s">
        <v>1813</v>
      </c>
      <c r="E835" s="121">
        <v>42973</v>
      </c>
      <c r="F835" t="s">
        <v>1374</v>
      </c>
      <c r="H835" t="s">
        <v>5464</v>
      </c>
      <c r="J835">
        <v>0</v>
      </c>
    </row>
    <row r="836" spans="1:10">
      <c r="A836" t="s">
        <v>5438</v>
      </c>
      <c r="B836" t="s">
        <v>8108</v>
      </c>
      <c r="C836" t="s">
        <v>1816</v>
      </c>
      <c r="D836" t="s">
        <v>1815</v>
      </c>
      <c r="E836" s="121">
        <v>42984</v>
      </c>
      <c r="F836" t="s">
        <v>176</v>
      </c>
      <c r="H836" t="s">
        <v>1141</v>
      </c>
      <c r="J836">
        <v>0</v>
      </c>
    </row>
    <row r="837" spans="1:10">
      <c r="A837" t="s">
        <v>5438</v>
      </c>
      <c r="B837" t="s">
        <v>8109</v>
      </c>
      <c r="C837" t="s">
        <v>1818</v>
      </c>
      <c r="D837" t="s">
        <v>1817</v>
      </c>
      <c r="E837" s="121">
        <v>42983</v>
      </c>
      <c r="F837" t="s">
        <v>326</v>
      </c>
      <c r="H837" t="s">
        <v>1141</v>
      </c>
      <c r="J837">
        <v>0</v>
      </c>
    </row>
    <row r="838" spans="1:10">
      <c r="A838" t="s">
        <v>5438</v>
      </c>
      <c r="B838" t="s">
        <v>8110</v>
      </c>
      <c r="C838" t="s">
        <v>660</v>
      </c>
      <c r="D838" t="s">
        <v>1819</v>
      </c>
      <c r="E838" s="121">
        <v>42979</v>
      </c>
      <c r="F838" t="s">
        <v>1374</v>
      </c>
      <c r="H838" t="s">
        <v>5540</v>
      </c>
      <c r="J838">
        <v>0</v>
      </c>
    </row>
    <row r="839" spans="1:10">
      <c r="A839" t="s">
        <v>5438</v>
      </c>
      <c r="B839" t="s">
        <v>8111</v>
      </c>
      <c r="C839" t="s">
        <v>1821</v>
      </c>
      <c r="D839" t="s">
        <v>1820</v>
      </c>
      <c r="E839" s="121">
        <v>42979</v>
      </c>
      <c r="F839" t="s">
        <v>1374</v>
      </c>
      <c r="H839" t="s">
        <v>5570</v>
      </c>
      <c r="J839">
        <v>0</v>
      </c>
    </row>
    <row r="840" spans="1:10">
      <c r="A840" t="s">
        <v>5340</v>
      </c>
      <c r="B840" t="s">
        <v>8112</v>
      </c>
      <c r="C840" t="s">
        <v>1823</v>
      </c>
      <c r="D840" t="s">
        <v>1822</v>
      </c>
      <c r="E840" s="121">
        <v>42968</v>
      </c>
      <c r="F840" t="s">
        <v>1824</v>
      </c>
      <c r="H840" t="s">
        <v>5571</v>
      </c>
      <c r="J840">
        <v>0</v>
      </c>
    </row>
    <row r="841" spans="1:10">
      <c r="A841" t="s">
        <v>5340</v>
      </c>
      <c r="B841" t="s">
        <v>8113</v>
      </c>
      <c r="C841" t="s">
        <v>1826</v>
      </c>
      <c r="D841" t="s">
        <v>1825</v>
      </c>
      <c r="E841" s="121">
        <v>42968</v>
      </c>
      <c r="F841" t="s">
        <v>176</v>
      </c>
      <c r="H841" t="s">
        <v>5571</v>
      </c>
      <c r="J841">
        <v>0</v>
      </c>
    </row>
    <row r="842" spans="1:10">
      <c r="A842" t="s">
        <v>5340</v>
      </c>
      <c r="B842" t="s">
        <v>8114</v>
      </c>
      <c r="C842" t="s">
        <v>1828</v>
      </c>
      <c r="D842" t="s">
        <v>1827</v>
      </c>
      <c r="E842" s="121">
        <v>42968</v>
      </c>
      <c r="F842" t="s">
        <v>1829</v>
      </c>
      <c r="H842" t="s">
        <v>5571</v>
      </c>
      <c r="J842">
        <v>0</v>
      </c>
    </row>
    <row r="843" spans="1:10">
      <c r="A843" t="s">
        <v>5340</v>
      </c>
      <c r="B843" t="s">
        <v>8115</v>
      </c>
      <c r="C843" t="s">
        <v>1831</v>
      </c>
      <c r="D843" t="s">
        <v>1830</v>
      </c>
      <c r="E843" s="121">
        <v>42987</v>
      </c>
      <c r="F843" t="s">
        <v>57</v>
      </c>
      <c r="H843" t="s">
        <v>5352</v>
      </c>
      <c r="J843">
        <v>0</v>
      </c>
    </row>
    <row r="844" spans="1:10">
      <c r="A844" t="s">
        <v>5340</v>
      </c>
      <c r="B844" t="s">
        <v>8116</v>
      </c>
      <c r="C844" t="s">
        <v>1833</v>
      </c>
      <c r="D844" t="s">
        <v>1832</v>
      </c>
      <c r="E844" s="121">
        <v>42979</v>
      </c>
      <c r="F844" t="s">
        <v>326</v>
      </c>
      <c r="H844" t="s">
        <v>5363</v>
      </c>
      <c r="J844">
        <v>0</v>
      </c>
    </row>
    <row r="845" spans="1:10">
      <c r="A845" t="s">
        <v>5340</v>
      </c>
      <c r="B845" t="s">
        <v>8117</v>
      </c>
      <c r="C845" t="s">
        <v>1835</v>
      </c>
      <c r="D845" t="s">
        <v>1834</v>
      </c>
      <c r="E845" s="121">
        <v>42990</v>
      </c>
      <c r="F845" t="s">
        <v>57</v>
      </c>
      <c r="H845" t="s">
        <v>5345</v>
      </c>
      <c r="J845">
        <v>1</v>
      </c>
    </row>
    <row r="846" spans="1:10">
      <c r="A846" t="s">
        <v>5389</v>
      </c>
      <c r="B846" t="s">
        <v>8118</v>
      </c>
      <c r="C846" t="s">
        <v>1837</v>
      </c>
      <c r="D846" t="s">
        <v>1836</v>
      </c>
      <c r="E846" s="121">
        <v>42968</v>
      </c>
      <c r="F846" t="s">
        <v>326</v>
      </c>
      <c r="H846" t="s">
        <v>5572</v>
      </c>
      <c r="J846">
        <v>0</v>
      </c>
    </row>
    <row r="847" spans="1:10">
      <c r="A847" t="s">
        <v>5340</v>
      </c>
      <c r="B847" t="s">
        <v>8119</v>
      </c>
      <c r="C847" t="s">
        <v>1839</v>
      </c>
      <c r="D847" t="s">
        <v>1838</v>
      </c>
      <c r="E847" s="121">
        <v>42979</v>
      </c>
      <c r="F847" t="s">
        <v>57</v>
      </c>
      <c r="H847" t="s">
        <v>5371</v>
      </c>
      <c r="J847">
        <v>0</v>
      </c>
    </row>
    <row r="848" spans="1:10">
      <c r="A848" t="s">
        <v>5340</v>
      </c>
      <c r="B848" t="s">
        <v>8120</v>
      </c>
      <c r="C848" t="s">
        <v>1841</v>
      </c>
      <c r="D848" t="s">
        <v>1840</v>
      </c>
      <c r="E848" s="121">
        <v>42968</v>
      </c>
      <c r="F848" t="s">
        <v>57</v>
      </c>
      <c r="H848" t="s">
        <v>2449</v>
      </c>
      <c r="J848">
        <v>0</v>
      </c>
    </row>
    <row r="849" spans="1:10">
      <c r="A849" t="s">
        <v>5340</v>
      </c>
      <c r="B849" t="s">
        <v>8121</v>
      </c>
      <c r="C849" t="s">
        <v>1843</v>
      </c>
      <c r="D849" t="s">
        <v>1842</v>
      </c>
      <c r="E849" s="121">
        <v>42982</v>
      </c>
      <c r="F849" t="s">
        <v>57</v>
      </c>
      <c r="H849" t="s">
        <v>5388</v>
      </c>
      <c r="J849">
        <v>0</v>
      </c>
    </row>
    <row r="850" spans="1:10">
      <c r="A850" t="s">
        <v>5340</v>
      </c>
      <c r="B850" t="s">
        <v>8122</v>
      </c>
      <c r="C850" t="s">
        <v>1845</v>
      </c>
      <c r="D850" t="s">
        <v>1844</v>
      </c>
      <c r="E850" s="121">
        <v>42996</v>
      </c>
      <c r="F850" t="s">
        <v>57</v>
      </c>
      <c r="H850" t="s">
        <v>5573</v>
      </c>
      <c r="J850">
        <v>0</v>
      </c>
    </row>
    <row r="851" spans="1:10">
      <c r="A851" t="s">
        <v>5389</v>
      </c>
      <c r="B851" t="s">
        <v>8123</v>
      </c>
      <c r="C851" t="s">
        <v>1847</v>
      </c>
      <c r="D851" t="s">
        <v>1846</v>
      </c>
      <c r="E851" s="121">
        <v>42997</v>
      </c>
      <c r="F851" t="s">
        <v>57</v>
      </c>
      <c r="H851" t="s">
        <v>5407</v>
      </c>
      <c r="J851">
        <v>0</v>
      </c>
    </row>
    <row r="852" spans="1:10">
      <c r="A852" t="s">
        <v>5389</v>
      </c>
      <c r="B852" t="s">
        <v>8124</v>
      </c>
      <c r="C852" t="s">
        <v>1849</v>
      </c>
      <c r="D852" t="s">
        <v>1848</v>
      </c>
      <c r="E852" s="121">
        <v>42994</v>
      </c>
      <c r="F852" t="s">
        <v>107</v>
      </c>
      <c r="H852" t="s">
        <v>5402</v>
      </c>
      <c r="J852">
        <v>0</v>
      </c>
    </row>
    <row r="853" spans="1:10">
      <c r="A853" t="s">
        <v>5389</v>
      </c>
      <c r="B853" t="s">
        <v>8125</v>
      </c>
      <c r="C853" t="s">
        <v>1851</v>
      </c>
      <c r="D853" t="s">
        <v>1850</v>
      </c>
      <c r="E853" s="121">
        <v>42998</v>
      </c>
      <c r="F853" t="s">
        <v>107</v>
      </c>
      <c r="H853" t="s">
        <v>5574</v>
      </c>
      <c r="J853">
        <v>0</v>
      </c>
    </row>
    <row r="854" spans="1:10">
      <c r="A854" t="s">
        <v>5389</v>
      </c>
      <c r="B854" t="s">
        <v>8126</v>
      </c>
      <c r="C854" t="s">
        <v>1853</v>
      </c>
      <c r="D854" t="s">
        <v>1852</v>
      </c>
      <c r="E854" s="121">
        <v>42979</v>
      </c>
      <c r="F854" t="s">
        <v>352</v>
      </c>
      <c r="H854" t="s">
        <v>5575</v>
      </c>
      <c r="J854">
        <v>0</v>
      </c>
    </row>
    <row r="855" spans="1:10">
      <c r="A855" t="s">
        <v>5438</v>
      </c>
      <c r="B855" t="s">
        <v>8127</v>
      </c>
      <c r="C855" t="s">
        <v>1855</v>
      </c>
      <c r="D855" t="s">
        <v>1854</v>
      </c>
      <c r="E855" s="121">
        <v>42979</v>
      </c>
      <c r="F855" t="s">
        <v>57</v>
      </c>
      <c r="H855" t="s">
        <v>5446</v>
      </c>
      <c r="J855">
        <v>0</v>
      </c>
    </row>
    <row r="856" spans="1:10">
      <c r="A856" t="s">
        <v>5340</v>
      </c>
      <c r="B856" t="s">
        <v>8128</v>
      </c>
      <c r="C856" t="s">
        <v>1857</v>
      </c>
      <c r="D856" t="s">
        <v>1856</v>
      </c>
      <c r="E856" s="121">
        <v>42996</v>
      </c>
      <c r="F856" t="s">
        <v>57</v>
      </c>
      <c r="H856" t="s">
        <v>5342</v>
      </c>
      <c r="J856">
        <v>0</v>
      </c>
    </row>
    <row r="857" spans="1:10">
      <c r="A857" t="s">
        <v>5389</v>
      </c>
      <c r="B857" t="s">
        <v>8129</v>
      </c>
      <c r="C857" t="s">
        <v>1859</v>
      </c>
      <c r="D857" t="s">
        <v>1858</v>
      </c>
      <c r="E857" s="121">
        <v>42999</v>
      </c>
      <c r="F857" t="s">
        <v>57</v>
      </c>
      <c r="H857" t="s">
        <v>5398</v>
      </c>
      <c r="J857">
        <v>0</v>
      </c>
    </row>
    <row r="858" spans="1:10">
      <c r="A858" t="s">
        <v>5469</v>
      </c>
      <c r="B858" t="s">
        <v>8130</v>
      </c>
      <c r="C858" t="s">
        <v>1861</v>
      </c>
      <c r="D858" t="s">
        <v>1860</v>
      </c>
      <c r="E858" s="121">
        <v>42999</v>
      </c>
      <c r="F858" t="s">
        <v>1374</v>
      </c>
      <c r="H858" t="s">
        <v>5489</v>
      </c>
      <c r="J858">
        <v>0</v>
      </c>
    </row>
    <row r="859" spans="1:10">
      <c r="A859" t="s">
        <v>5469</v>
      </c>
      <c r="B859" t="s">
        <v>8131</v>
      </c>
      <c r="C859" t="s">
        <v>1863</v>
      </c>
      <c r="D859" t="s">
        <v>1862</v>
      </c>
      <c r="E859" s="121">
        <v>42990</v>
      </c>
      <c r="F859" t="s">
        <v>1374</v>
      </c>
      <c r="H859" t="s">
        <v>5493</v>
      </c>
      <c r="J859">
        <v>0</v>
      </c>
    </row>
    <row r="860" spans="1:10">
      <c r="A860" t="s">
        <v>5469</v>
      </c>
      <c r="B860" t="s">
        <v>8132</v>
      </c>
      <c r="C860" t="s">
        <v>1865</v>
      </c>
      <c r="D860" t="s">
        <v>1864</v>
      </c>
      <c r="E860" s="121">
        <v>42983</v>
      </c>
      <c r="F860" t="s">
        <v>1374</v>
      </c>
      <c r="H860" t="s">
        <v>5497</v>
      </c>
      <c r="J860">
        <v>0</v>
      </c>
    </row>
    <row r="861" spans="1:10">
      <c r="A861" t="s">
        <v>5469</v>
      </c>
      <c r="B861" t="s">
        <v>8133</v>
      </c>
      <c r="C861" t="s">
        <v>1867</v>
      </c>
      <c r="D861" t="s">
        <v>1866</v>
      </c>
      <c r="E861" s="121">
        <v>42999</v>
      </c>
      <c r="F861" t="s">
        <v>1374</v>
      </c>
      <c r="H861" t="s">
        <v>5497</v>
      </c>
      <c r="J861">
        <v>0</v>
      </c>
    </row>
    <row r="862" spans="1:10">
      <c r="A862" t="s">
        <v>5306</v>
      </c>
      <c r="B862" t="s">
        <v>8134</v>
      </c>
      <c r="C862" t="s">
        <v>1869</v>
      </c>
      <c r="D862" t="s">
        <v>1868</v>
      </c>
      <c r="E862" s="121">
        <v>42983</v>
      </c>
      <c r="F862" t="s">
        <v>1374</v>
      </c>
      <c r="H862" t="s">
        <v>5562</v>
      </c>
      <c r="J862">
        <v>0</v>
      </c>
    </row>
    <row r="863" spans="1:10">
      <c r="A863" t="s">
        <v>5306</v>
      </c>
      <c r="B863" t="s">
        <v>8135</v>
      </c>
      <c r="C863" t="s">
        <v>1871</v>
      </c>
      <c r="D863" t="s">
        <v>1870</v>
      </c>
      <c r="E863" s="121">
        <v>42982</v>
      </c>
      <c r="F863" t="s">
        <v>1374</v>
      </c>
      <c r="H863" t="s">
        <v>5562</v>
      </c>
      <c r="J863">
        <v>0</v>
      </c>
    </row>
    <row r="864" spans="1:10">
      <c r="A864" t="s">
        <v>5306</v>
      </c>
      <c r="B864" t="s">
        <v>8136</v>
      </c>
      <c r="C864" t="s">
        <v>1873</v>
      </c>
      <c r="D864" t="s">
        <v>1872</v>
      </c>
      <c r="E864" s="121">
        <v>42982</v>
      </c>
      <c r="F864" t="s">
        <v>1374</v>
      </c>
      <c r="H864" t="s">
        <v>5558</v>
      </c>
      <c r="J864">
        <v>0</v>
      </c>
    </row>
    <row r="865" spans="1:10">
      <c r="A865" t="s">
        <v>5306</v>
      </c>
      <c r="B865" t="s">
        <v>8137</v>
      </c>
      <c r="C865" t="s">
        <v>1875</v>
      </c>
      <c r="D865" t="s">
        <v>1874</v>
      </c>
      <c r="E865" s="121">
        <v>42987</v>
      </c>
      <c r="F865" t="s">
        <v>1374</v>
      </c>
      <c r="H865" t="s">
        <v>5576</v>
      </c>
      <c r="J865">
        <v>1</v>
      </c>
    </row>
    <row r="866" spans="1:10">
      <c r="A866" t="s">
        <v>5306</v>
      </c>
      <c r="B866" t="s">
        <v>8138</v>
      </c>
      <c r="C866" t="s">
        <v>1877</v>
      </c>
      <c r="D866" t="s">
        <v>1876</v>
      </c>
      <c r="E866" s="121">
        <v>42987</v>
      </c>
      <c r="F866" t="s">
        <v>1374</v>
      </c>
      <c r="H866" t="s">
        <v>5576</v>
      </c>
      <c r="J866">
        <v>0</v>
      </c>
    </row>
    <row r="867" spans="1:10">
      <c r="A867" t="s">
        <v>5306</v>
      </c>
      <c r="B867" t="s">
        <v>8139</v>
      </c>
      <c r="C867" t="s">
        <v>1879</v>
      </c>
      <c r="D867" t="s">
        <v>1878</v>
      </c>
      <c r="E867" s="121">
        <v>42973</v>
      </c>
      <c r="H867" t="s">
        <v>107</v>
      </c>
      <c r="J867">
        <v>1</v>
      </c>
    </row>
    <row r="868" spans="1:10">
      <c r="A868" t="s">
        <v>5306</v>
      </c>
      <c r="B868" t="s">
        <v>8140</v>
      </c>
      <c r="C868" t="s">
        <v>1881</v>
      </c>
      <c r="D868" t="s">
        <v>1880</v>
      </c>
      <c r="E868" s="121">
        <v>42983</v>
      </c>
      <c r="F868" t="s">
        <v>1374</v>
      </c>
      <c r="H868" t="s">
        <v>5560</v>
      </c>
      <c r="J868">
        <v>0</v>
      </c>
    </row>
    <row r="869" spans="1:10">
      <c r="A869" t="s">
        <v>5389</v>
      </c>
      <c r="B869" t="s">
        <v>8141</v>
      </c>
      <c r="C869" t="s">
        <v>1883</v>
      </c>
      <c r="D869" t="s">
        <v>1882</v>
      </c>
      <c r="E869" s="121">
        <v>42999</v>
      </c>
      <c r="F869" t="s">
        <v>326</v>
      </c>
      <c r="H869" t="s">
        <v>5392</v>
      </c>
      <c r="J869">
        <v>0</v>
      </c>
    </row>
    <row r="870" spans="1:10">
      <c r="A870" t="s">
        <v>5389</v>
      </c>
      <c r="B870" t="s">
        <v>5389</v>
      </c>
      <c r="D870" t="s">
        <v>1884</v>
      </c>
      <c r="E870" s="121">
        <v>42999</v>
      </c>
      <c r="F870" t="s">
        <v>326</v>
      </c>
      <c r="H870" t="s">
        <v>5577</v>
      </c>
      <c r="J870">
        <v>0</v>
      </c>
    </row>
    <row r="871" spans="1:10">
      <c r="A871" t="s">
        <v>5389</v>
      </c>
      <c r="B871" t="s">
        <v>8142</v>
      </c>
      <c r="C871" t="s">
        <v>1886</v>
      </c>
      <c r="D871" t="s">
        <v>1885</v>
      </c>
      <c r="E871" s="121">
        <v>42999</v>
      </c>
      <c r="F871" t="s">
        <v>1374</v>
      </c>
      <c r="H871" t="s">
        <v>5433</v>
      </c>
      <c r="J871">
        <v>0</v>
      </c>
    </row>
    <row r="872" spans="1:10">
      <c r="A872" t="s">
        <v>5469</v>
      </c>
      <c r="B872" t="s">
        <v>8143</v>
      </c>
      <c r="C872" t="s">
        <v>1888</v>
      </c>
      <c r="D872" t="s">
        <v>1887</v>
      </c>
      <c r="E872" s="121">
        <v>42996</v>
      </c>
      <c r="F872" t="s">
        <v>1738</v>
      </c>
      <c r="H872" t="s">
        <v>5578</v>
      </c>
      <c r="J872">
        <v>0</v>
      </c>
    </row>
    <row r="873" spans="1:10">
      <c r="A873" t="s">
        <v>5438</v>
      </c>
      <c r="B873" t="s">
        <v>8144</v>
      </c>
      <c r="C873" t="s">
        <v>1890</v>
      </c>
      <c r="D873" t="s">
        <v>1889</v>
      </c>
      <c r="E873" s="121">
        <v>42999</v>
      </c>
      <c r="F873" t="s">
        <v>1374</v>
      </c>
      <c r="H873" t="s">
        <v>5481</v>
      </c>
      <c r="J873">
        <v>0</v>
      </c>
    </row>
    <row r="874" spans="1:10">
      <c r="A874" t="s">
        <v>5438</v>
      </c>
      <c r="B874" t="s">
        <v>8145</v>
      </c>
      <c r="C874" t="s">
        <v>1892</v>
      </c>
      <c r="D874" t="s">
        <v>1891</v>
      </c>
      <c r="E874" s="121">
        <v>43003</v>
      </c>
      <c r="F874" t="s">
        <v>352</v>
      </c>
      <c r="H874" t="s">
        <v>5441</v>
      </c>
      <c r="J874">
        <v>0</v>
      </c>
    </row>
    <row r="875" spans="1:10">
      <c r="A875" t="s">
        <v>5438</v>
      </c>
      <c r="B875" t="s">
        <v>8146</v>
      </c>
      <c r="C875" t="s">
        <v>1894</v>
      </c>
      <c r="D875" t="s">
        <v>1893</v>
      </c>
      <c r="E875" s="121">
        <v>42999</v>
      </c>
      <c r="F875" t="s">
        <v>326</v>
      </c>
      <c r="H875" t="s">
        <v>5445</v>
      </c>
      <c r="J875">
        <v>0</v>
      </c>
    </row>
    <row r="876" spans="1:10">
      <c r="A876" t="s">
        <v>5306</v>
      </c>
      <c r="B876" t="s">
        <v>8147</v>
      </c>
      <c r="C876" t="s">
        <v>1896</v>
      </c>
      <c r="D876" t="s">
        <v>1895</v>
      </c>
      <c r="E876" s="121">
        <v>43012</v>
      </c>
      <c r="F876" t="s">
        <v>107</v>
      </c>
      <c r="H876" t="s">
        <v>5531</v>
      </c>
      <c r="J876">
        <v>0</v>
      </c>
    </row>
    <row r="877" spans="1:10">
      <c r="A877" t="s">
        <v>5306</v>
      </c>
      <c r="B877" t="s">
        <v>8148</v>
      </c>
      <c r="C877" t="s">
        <v>1898</v>
      </c>
      <c r="D877" t="s">
        <v>1897</v>
      </c>
      <c r="E877" s="121">
        <v>43017</v>
      </c>
      <c r="F877" t="s">
        <v>107</v>
      </c>
      <c r="H877" t="s">
        <v>5579</v>
      </c>
      <c r="J877">
        <v>0</v>
      </c>
    </row>
    <row r="878" spans="1:10">
      <c r="A878" t="s">
        <v>5306</v>
      </c>
      <c r="B878" t="s">
        <v>8149</v>
      </c>
      <c r="C878" t="s">
        <v>1900</v>
      </c>
      <c r="D878" t="s">
        <v>1899</v>
      </c>
      <c r="E878" s="121">
        <v>43013</v>
      </c>
      <c r="F878" t="s">
        <v>107</v>
      </c>
      <c r="H878" t="s">
        <v>5580</v>
      </c>
      <c r="J878">
        <v>0</v>
      </c>
    </row>
    <row r="879" spans="1:10">
      <c r="A879" t="s">
        <v>5306</v>
      </c>
      <c r="B879" t="s">
        <v>8150</v>
      </c>
      <c r="C879" t="s">
        <v>1902</v>
      </c>
      <c r="D879" t="s">
        <v>1901</v>
      </c>
      <c r="E879" s="121">
        <v>43008</v>
      </c>
      <c r="F879" t="s">
        <v>1374</v>
      </c>
      <c r="H879" t="s">
        <v>5581</v>
      </c>
      <c r="J879">
        <v>0</v>
      </c>
    </row>
    <row r="880" spans="1:10">
      <c r="A880" t="s">
        <v>5306</v>
      </c>
      <c r="B880" t="s">
        <v>8151</v>
      </c>
      <c r="C880" t="s">
        <v>1904</v>
      </c>
      <c r="D880" t="s">
        <v>1903</v>
      </c>
      <c r="E880" s="121">
        <v>43008</v>
      </c>
      <c r="F880" t="s">
        <v>1374</v>
      </c>
      <c r="H880" t="s">
        <v>5581</v>
      </c>
      <c r="J880">
        <v>1</v>
      </c>
    </row>
    <row r="881" spans="1:10">
      <c r="A881" t="s">
        <v>5306</v>
      </c>
      <c r="B881" t="s">
        <v>8152</v>
      </c>
      <c r="C881" t="s">
        <v>421</v>
      </c>
      <c r="D881" t="s">
        <v>1905</v>
      </c>
      <c r="E881" s="121">
        <v>43008</v>
      </c>
      <c r="F881" t="s">
        <v>1738</v>
      </c>
      <c r="H881" t="s">
        <v>5581</v>
      </c>
      <c r="J881">
        <v>0</v>
      </c>
    </row>
    <row r="882" spans="1:10">
      <c r="A882" t="s">
        <v>5306</v>
      </c>
      <c r="B882" t="s">
        <v>8153</v>
      </c>
      <c r="C882" t="s">
        <v>1907</v>
      </c>
      <c r="D882" t="s">
        <v>1906</v>
      </c>
      <c r="E882" s="121">
        <v>43000</v>
      </c>
      <c r="F882" t="s">
        <v>107</v>
      </c>
      <c r="H882" t="s">
        <v>5325</v>
      </c>
      <c r="J882">
        <v>0</v>
      </c>
    </row>
    <row r="883" spans="1:10">
      <c r="A883" t="s">
        <v>5306</v>
      </c>
      <c r="B883" t="s">
        <v>8154</v>
      </c>
      <c r="C883" t="s">
        <v>1909</v>
      </c>
      <c r="D883" t="s">
        <v>1908</v>
      </c>
      <c r="E883" s="121">
        <v>42996</v>
      </c>
      <c r="F883" t="s">
        <v>194</v>
      </c>
      <c r="H883" t="s">
        <v>5314</v>
      </c>
      <c r="J883">
        <v>0</v>
      </c>
    </row>
    <row r="884" spans="1:10">
      <c r="A884" t="s">
        <v>5306</v>
      </c>
      <c r="B884" t="s">
        <v>8155</v>
      </c>
      <c r="C884" t="s">
        <v>1911</v>
      </c>
      <c r="D884" t="s">
        <v>1910</v>
      </c>
      <c r="E884" s="121">
        <v>43017</v>
      </c>
      <c r="F884" t="s">
        <v>1374</v>
      </c>
      <c r="H884" t="s">
        <v>5532</v>
      </c>
      <c r="J884">
        <v>0</v>
      </c>
    </row>
    <row r="885" spans="1:10">
      <c r="A885" t="s">
        <v>5306</v>
      </c>
      <c r="B885" t="s">
        <v>8156</v>
      </c>
      <c r="C885" t="s">
        <v>1913</v>
      </c>
      <c r="D885" t="s">
        <v>1912</v>
      </c>
      <c r="E885" s="121">
        <v>43000</v>
      </c>
      <c r="F885" t="s">
        <v>107</v>
      </c>
      <c r="H885" t="s">
        <v>5533</v>
      </c>
      <c r="J885">
        <v>0</v>
      </c>
    </row>
    <row r="886" spans="1:10">
      <c r="A886" t="s">
        <v>5306</v>
      </c>
      <c r="B886" t="s">
        <v>8157</v>
      </c>
      <c r="C886" t="s">
        <v>1915</v>
      </c>
      <c r="D886" t="s">
        <v>1914</v>
      </c>
      <c r="E886" s="121">
        <v>43003</v>
      </c>
      <c r="F886" t="s">
        <v>1374</v>
      </c>
      <c r="H886" t="s">
        <v>5533</v>
      </c>
      <c r="J886">
        <v>0</v>
      </c>
    </row>
    <row r="887" spans="1:10">
      <c r="A887" t="s">
        <v>5306</v>
      </c>
      <c r="B887" t="s">
        <v>8158</v>
      </c>
      <c r="C887" t="s">
        <v>1917</v>
      </c>
      <c r="D887" t="s">
        <v>1916</v>
      </c>
      <c r="E887" s="121">
        <v>43003</v>
      </c>
      <c r="F887" t="s">
        <v>1374</v>
      </c>
      <c r="H887" t="s">
        <v>5533</v>
      </c>
      <c r="J887">
        <v>1</v>
      </c>
    </row>
    <row r="888" spans="1:10">
      <c r="A888" t="s">
        <v>5306</v>
      </c>
      <c r="B888" t="s">
        <v>8159</v>
      </c>
      <c r="C888" t="s">
        <v>1919</v>
      </c>
      <c r="D888" t="s">
        <v>1918</v>
      </c>
      <c r="E888" s="121">
        <v>43010</v>
      </c>
      <c r="F888" t="s">
        <v>1374</v>
      </c>
      <c r="H888" t="s">
        <v>5533</v>
      </c>
      <c r="J888">
        <v>0</v>
      </c>
    </row>
    <row r="889" spans="1:10">
      <c r="A889" t="s">
        <v>5306</v>
      </c>
      <c r="B889" t="s">
        <v>8160</v>
      </c>
      <c r="C889" t="s">
        <v>1921</v>
      </c>
      <c r="D889" t="s">
        <v>1920</v>
      </c>
      <c r="E889" s="121">
        <v>43003</v>
      </c>
      <c r="F889" t="s">
        <v>1374</v>
      </c>
      <c r="H889" t="s">
        <v>5582</v>
      </c>
      <c r="J889">
        <v>0</v>
      </c>
    </row>
    <row r="890" spans="1:10">
      <c r="A890" t="s">
        <v>5306</v>
      </c>
      <c r="B890" t="s">
        <v>8161</v>
      </c>
      <c r="C890" t="s">
        <v>1923</v>
      </c>
      <c r="D890" t="s">
        <v>1922</v>
      </c>
      <c r="E890" s="121">
        <v>43006</v>
      </c>
      <c r="F890" t="s">
        <v>107</v>
      </c>
      <c r="H890" t="s">
        <v>5583</v>
      </c>
      <c r="J890">
        <v>0</v>
      </c>
    </row>
    <row r="891" spans="1:10">
      <c r="A891" t="s">
        <v>5306</v>
      </c>
      <c r="B891" t="s">
        <v>8162</v>
      </c>
      <c r="C891" t="s">
        <v>1925</v>
      </c>
      <c r="D891" t="s">
        <v>1924</v>
      </c>
      <c r="E891" s="121">
        <v>43017</v>
      </c>
      <c r="F891" t="s">
        <v>107</v>
      </c>
      <c r="H891" t="s">
        <v>5559</v>
      </c>
      <c r="J891">
        <v>1</v>
      </c>
    </row>
    <row r="892" spans="1:10">
      <c r="A892" t="s">
        <v>5306</v>
      </c>
      <c r="B892" t="s">
        <v>8163</v>
      </c>
      <c r="C892" t="s">
        <v>1927</v>
      </c>
      <c r="D892" t="s">
        <v>1926</v>
      </c>
      <c r="E892" s="121" t="s">
        <v>1928</v>
      </c>
      <c r="F892" t="s">
        <v>1374</v>
      </c>
      <c r="H892" t="s">
        <v>5559</v>
      </c>
      <c r="J892">
        <v>1</v>
      </c>
    </row>
    <row r="893" spans="1:10">
      <c r="A893" t="s">
        <v>5306</v>
      </c>
      <c r="B893" t="s">
        <v>8164</v>
      </c>
      <c r="C893" t="s">
        <v>1930</v>
      </c>
      <c r="D893" t="s">
        <v>1929</v>
      </c>
      <c r="E893" s="121" t="s">
        <v>1931</v>
      </c>
      <c r="F893" t="s">
        <v>1374</v>
      </c>
      <c r="H893" t="s">
        <v>5559</v>
      </c>
      <c r="J893">
        <v>0</v>
      </c>
    </row>
    <row r="894" spans="1:10">
      <c r="A894" t="s">
        <v>5306</v>
      </c>
      <c r="B894" t="s">
        <v>8165</v>
      </c>
      <c r="C894" t="s">
        <v>1933</v>
      </c>
      <c r="D894" t="s">
        <v>1932</v>
      </c>
      <c r="E894" s="121" t="s">
        <v>1931</v>
      </c>
      <c r="F894" t="s">
        <v>1374</v>
      </c>
      <c r="H894" t="s">
        <v>5559</v>
      </c>
      <c r="J894">
        <v>0</v>
      </c>
    </row>
    <row r="895" spans="1:10">
      <c r="A895" t="s">
        <v>5306</v>
      </c>
      <c r="B895" t="s">
        <v>8166</v>
      </c>
      <c r="C895" t="s">
        <v>1935</v>
      </c>
      <c r="D895" t="s">
        <v>1934</v>
      </c>
      <c r="E895" s="121" t="s">
        <v>1936</v>
      </c>
      <c r="F895" t="s">
        <v>1374</v>
      </c>
      <c r="H895" t="s">
        <v>5559</v>
      </c>
      <c r="J895">
        <v>0</v>
      </c>
    </row>
    <row r="896" spans="1:10">
      <c r="A896" t="s">
        <v>5306</v>
      </c>
      <c r="B896" t="s">
        <v>8167</v>
      </c>
      <c r="C896" t="s">
        <v>1938</v>
      </c>
      <c r="D896" t="s">
        <v>1937</v>
      </c>
      <c r="E896" s="121" t="s">
        <v>1939</v>
      </c>
      <c r="F896" t="s">
        <v>1374</v>
      </c>
      <c r="H896" t="s">
        <v>5559</v>
      </c>
      <c r="J896">
        <v>1</v>
      </c>
    </row>
    <row r="897" spans="1:10">
      <c r="A897" t="s">
        <v>5306</v>
      </c>
      <c r="B897" t="s">
        <v>8168</v>
      </c>
      <c r="C897" t="s">
        <v>1941</v>
      </c>
      <c r="D897" t="s">
        <v>1940</v>
      </c>
      <c r="E897" s="121">
        <v>43012</v>
      </c>
      <c r="F897" t="s">
        <v>1374</v>
      </c>
      <c r="H897" t="s">
        <v>5576</v>
      </c>
      <c r="J897">
        <v>0</v>
      </c>
    </row>
    <row r="898" spans="1:10">
      <c r="A898" t="s">
        <v>5306</v>
      </c>
      <c r="B898" t="s">
        <v>8169</v>
      </c>
      <c r="C898" t="s">
        <v>1943</v>
      </c>
      <c r="D898" t="s">
        <v>1942</v>
      </c>
      <c r="E898" s="121">
        <v>43015</v>
      </c>
      <c r="F898" t="s">
        <v>1374</v>
      </c>
      <c r="H898" t="s">
        <v>5576</v>
      </c>
      <c r="J898">
        <v>0</v>
      </c>
    </row>
    <row r="899" spans="1:10">
      <c r="A899" t="s">
        <v>5306</v>
      </c>
      <c r="B899" t="s">
        <v>8170</v>
      </c>
      <c r="C899" t="s">
        <v>1945</v>
      </c>
      <c r="D899" t="s">
        <v>1944</v>
      </c>
      <c r="E899" s="121">
        <v>43013</v>
      </c>
      <c r="F899" t="s">
        <v>1374</v>
      </c>
      <c r="H899" t="s">
        <v>5576</v>
      </c>
      <c r="J899">
        <v>1</v>
      </c>
    </row>
    <row r="900" spans="1:10">
      <c r="A900" t="s">
        <v>5306</v>
      </c>
      <c r="B900" t="s">
        <v>8171</v>
      </c>
      <c r="C900" t="s">
        <v>1947</v>
      </c>
      <c r="D900" t="s">
        <v>1946</v>
      </c>
      <c r="E900" s="121">
        <v>43012</v>
      </c>
      <c r="F900" t="s">
        <v>107</v>
      </c>
      <c r="H900" t="s">
        <v>5307</v>
      </c>
      <c r="J900">
        <v>0</v>
      </c>
    </row>
    <row r="901" spans="1:10">
      <c r="A901" t="s">
        <v>5340</v>
      </c>
      <c r="B901" t="s">
        <v>8172</v>
      </c>
      <c r="C901" t="s">
        <v>1949</v>
      </c>
      <c r="D901" t="s">
        <v>1948</v>
      </c>
      <c r="E901" s="121">
        <v>43018</v>
      </c>
      <c r="F901" t="s">
        <v>1374</v>
      </c>
      <c r="H901" t="s">
        <v>5360</v>
      </c>
      <c r="J901">
        <v>0</v>
      </c>
    </row>
    <row r="902" spans="1:10">
      <c r="A902" t="s">
        <v>5340</v>
      </c>
      <c r="B902" t="s">
        <v>8173</v>
      </c>
      <c r="C902" t="s">
        <v>1951</v>
      </c>
      <c r="D902" t="s">
        <v>1950</v>
      </c>
      <c r="E902" s="121">
        <v>43020</v>
      </c>
      <c r="F902" t="s">
        <v>194</v>
      </c>
      <c r="H902" t="s">
        <v>5345</v>
      </c>
      <c r="J902">
        <v>0</v>
      </c>
    </row>
    <row r="903" spans="1:10">
      <c r="A903" t="s">
        <v>5340</v>
      </c>
      <c r="B903" t="s">
        <v>8174</v>
      </c>
      <c r="C903" t="s">
        <v>1953</v>
      </c>
      <c r="D903" t="s">
        <v>1952</v>
      </c>
      <c r="E903" s="121">
        <v>43010</v>
      </c>
      <c r="F903" t="s">
        <v>1374</v>
      </c>
      <c r="H903" t="s">
        <v>5584</v>
      </c>
      <c r="J903">
        <v>0</v>
      </c>
    </row>
    <row r="904" spans="1:10">
      <c r="A904" t="s">
        <v>5389</v>
      </c>
      <c r="B904" t="s">
        <v>8175</v>
      </c>
      <c r="C904" t="s">
        <v>1955</v>
      </c>
      <c r="D904" t="s">
        <v>1954</v>
      </c>
      <c r="E904" s="121">
        <v>43017</v>
      </c>
      <c r="F904" t="s">
        <v>1374</v>
      </c>
      <c r="H904" t="s">
        <v>5407</v>
      </c>
      <c r="J904">
        <v>0</v>
      </c>
    </row>
    <row r="905" spans="1:10">
      <c r="A905" t="s">
        <v>5389</v>
      </c>
      <c r="B905" t="s">
        <v>8176</v>
      </c>
      <c r="C905" t="s">
        <v>1957</v>
      </c>
      <c r="D905" t="s">
        <v>1956</v>
      </c>
      <c r="E905" s="121">
        <v>43010</v>
      </c>
      <c r="F905" t="s">
        <v>1374</v>
      </c>
      <c r="H905" t="s">
        <v>5585</v>
      </c>
      <c r="J905">
        <v>0</v>
      </c>
    </row>
    <row r="906" spans="1:10">
      <c r="A906" t="s">
        <v>5389</v>
      </c>
      <c r="B906" t="s">
        <v>8177</v>
      </c>
      <c r="C906" t="s">
        <v>1959</v>
      </c>
      <c r="D906" t="s">
        <v>1958</v>
      </c>
      <c r="E906" s="121">
        <v>43010</v>
      </c>
      <c r="F906" t="s">
        <v>1374</v>
      </c>
      <c r="H906" t="s">
        <v>5585</v>
      </c>
      <c r="J906">
        <v>0</v>
      </c>
    </row>
    <row r="907" spans="1:10">
      <c r="A907" t="s">
        <v>5469</v>
      </c>
      <c r="B907" t="s">
        <v>8178</v>
      </c>
      <c r="C907" t="s">
        <v>1961</v>
      </c>
      <c r="D907" t="s">
        <v>1960</v>
      </c>
      <c r="E907" s="121">
        <v>43010</v>
      </c>
      <c r="F907" t="s">
        <v>1374</v>
      </c>
      <c r="H907" t="s">
        <v>5549</v>
      </c>
      <c r="J907">
        <v>0</v>
      </c>
    </row>
    <row r="908" spans="1:10">
      <c r="A908" t="s">
        <v>5469</v>
      </c>
      <c r="B908" t="s">
        <v>8179</v>
      </c>
      <c r="C908" t="s">
        <v>1963</v>
      </c>
      <c r="D908" t="s">
        <v>1962</v>
      </c>
      <c r="E908" s="121">
        <v>43010</v>
      </c>
      <c r="F908" t="s">
        <v>1374</v>
      </c>
      <c r="H908" t="s">
        <v>5529</v>
      </c>
      <c r="J908">
        <v>0</v>
      </c>
    </row>
    <row r="909" spans="1:10">
      <c r="A909" t="s">
        <v>5469</v>
      </c>
      <c r="B909" t="s">
        <v>8180</v>
      </c>
      <c r="C909" t="s">
        <v>1965</v>
      </c>
      <c r="D909" t="s">
        <v>1964</v>
      </c>
      <c r="E909" s="121">
        <v>43009</v>
      </c>
      <c r="F909" t="s">
        <v>352</v>
      </c>
      <c r="H909" t="s">
        <v>5557</v>
      </c>
      <c r="J909">
        <v>0</v>
      </c>
    </row>
    <row r="910" spans="1:10">
      <c r="A910" t="s">
        <v>5469</v>
      </c>
      <c r="B910" t="s">
        <v>8181</v>
      </c>
      <c r="C910" t="s">
        <v>1967</v>
      </c>
      <c r="D910" t="s">
        <v>1966</v>
      </c>
      <c r="E910" s="121">
        <v>43015</v>
      </c>
      <c r="F910" t="s">
        <v>326</v>
      </c>
      <c r="H910" t="s">
        <v>5565</v>
      </c>
      <c r="J910">
        <v>0</v>
      </c>
    </row>
    <row r="911" spans="1:10">
      <c r="A911" t="s">
        <v>5469</v>
      </c>
      <c r="B911" t="s">
        <v>8182</v>
      </c>
      <c r="C911" t="s">
        <v>1969</v>
      </c>
      <c r="D911" t="s">
        <v>1968</v>
      </c>
      <c r="E911" s="121">
        <v>43014</v>
      </c>
      <c r="F911" t="s">
        <v>352</v>
      </c>
      <c r="H911" t="s">
        <v>1076</v>
      </c>
      <c r="J911">
        <v>0</v>
      </c>
    </row>
    <row r="912" spans="1:10">
      <c r="A912" t="s">
        <v>5469</v>
      </c>
      <c r="B912" t="s">
        <v>8183</v>
      </c>
      <c r="C912" t="s">
        <v>1971</v>
      </c>
      <c r="D912" t="s">
        <v>1970</v>
      </c>
      <c r="E912" s="121">
        <v>43010</v>
      </c>
      <c r="F912" t="s">
        <v>352</v>
      </c>
      <c r="H912" t="s">
        <v>5567</v>
      </c>
      <c r="J912">
        <v>0</v>
      </c>
    </row>
    <row r="913" spans="1:10">
      <c r="A913" t="s">
        <v>5469</v>
      </c>
      <c r="B913" t="s">
        <v>8184</v>
      </c>
      <c r="C913" t="s">
        <v>1973</v>
      </c>
      <c r="D913" t="s">
        <v>1972</v>
      </c>
      <c r="E913" s="121">
        <v>43010</v>
      </c>
      <c r="F913" t="s">
        <v>1374</v>
      </c>
      <c r="H913" t="s">
        <v>5567</v>
      </c>
      <c r="J913">
        <v>0</v>
      </c>
    </row>
    <row r="914" spans="1:10">
      <c r="A914" t="s">
        <v>5469</v>
      </c>
      <c r="B914" t="s">
        <v>8185</v>
      </c>
      <c r="C914" t="s">
        <v>1975</v>
      </c>
      <c r="D914" t="s">
        <v>1974</v>
      </c>
      <c r="E914" s="121">
        <v>42846</v>
      </c>
      <c r="F914" t="s">
        <v>352</v>
      </c>
      <c r="H914" t="s">
        <v>5586</v>
      </c>
      <c r="J914">
        <v>0</v>
      </c>
    </row>
    <row r="915" spans="1:10">
      <c r="A915" t="s">
        <v>5469</v>
      </c>
      <c r="B915" t="s">
        <v>8186</v>
      </c>
      <c r="C915" t="s">
        <v>1977</v>
      </c>
      <c r="D915" t="s">
        <v>1976</v>
      </c>
      <c r="E915" s="121">
        <v>43013</v>
      </c>
      <c r="F915" t="s">
        <v>352</v>
      </c>
      <c r="H915" t="s">
        <v>5587</v>
      </c>
      <c r="J915">
        <v>0</v>
      </c>
    </row>
    <row r="916" spans="1:10">
      <c r="A916" t="s">
        <v>5469</v>
      </c>
      <c r="B916" t="s">
        <v>8187</v>
      </c>
      <c r="C916" t="s">
        <v>1979</v>
      </c>
      <c r="D916" t="s">
        <v>1978</v>
      </c>
      <c r="E916" s="121">
        <v>43018</v>
      </c>
      <c r="F916" t="s">
        <v>1374</v>
      </c>
      <c r="H916" t="s">
        <v>5588</v>
      </c>
      <c r="J916">
        <v>0</v>
      </c>
    </row>
    <row r="917" spans="1:10">
      <c r="A917" t="s">
        <v>5469</v>
      </c>
      <c r="B917" t="s">
        <v>8188</v>
      </c>
      <c r="C917" t="s">
        <v>1981</v>
      </c>
      <c r="D917" t="s">
        <v>1980</v>
      </c>
      <c r="E917" s="121">
        <v>43009</v>
      </c>
      <c r="F917" t="s">
        <v>1738</v>
      </c>
      <c r="H917" t="s">
        <v>5546</v>
      </c>
      <c r="J917">
        <v>0</v>
      </c>
    </row>
    <row r="918" spans="1:10">
      <c r="A918" t="s">
        <v>5469</v>
      </c>
      <c r="B918" t="s">
        <v>8189</v>
      </c>
      <c r="C918" t="s">
        <v>1983</v>
      </c>
      <c r="D918" t="s">
        <v>1982</v>
      </c>
      <c r="E918" s="121">
        <v>43020</v>
      </c>
      <c r="F918" t="s">
        <v>176</v>
      </c>
      <c r="H918" t="s">
        <v>5546</v>
      </c>
      <c r="J918">
        <v>0</v>
      </c>
    </row>
    <row r="919" spans="1:10">
      <c r="A919" t="s">
        <v>5438</v>
      </c>
      <c r="B919" t="s">
        <v>8190</v>
      </c>
      <c r="C919" t="s">
        <v>1985</v>
      </c>
      <c r="D919" t="s">
        <v>1984</v>
      </c>
      <c r="E919" s="121">
        <v>43009</v>
      </c>
      <c r="F919" t="s">
        <v>1374</v>
      </c>
      <c r="H919" t="s">
        <v>5445</v>
      </c>
      <c r="J919">
        <v>0</v>
      </c>
    </row>
    <row r="920" spans="1:10">
      <c r="A920" t="s">
        <v>5438</v>
      </c>
      <c r="B920" t="s">
        <v>8191</v>
      </c>
      <c r="C920" t="s">
        <v>1987</v>
      </c>
      <c r="D920" t="s">
        <v>1986</v>
      </c>
      <c r="E920" s="121">
        <v>43009</v>
      </c>
      <c r="F920" t="s">
        <v>1374</v>
      </c>
      <c r="H920" t="s">
        <v>5455</v>
      </c>
      <c r="J920">
        <v>0</v>
      </c>
    </row>
    <row r="921" spans="1:10">
      <c r="A921" t="s">
        <v>5438</v>
      </c>
      <c r="B921" t="s">
        <v>8192</v>
      </c>
      <c r="C921" t="s">
        <v>1989</v>
      </c>
      <c r="D921" t="s">
        <v>1988</v>
      </c>
      <c r="E921" s="121">
        <v>43018</v>
      </c>
      <c r="F921" t="s">
        <v>1374</v>
      </c>
      <c r="H921" t="s">
        <v>5538</v>
      </c>
      <c r="J921">
        <v>0</v>
      </c>
    </row>
    <row r="922" spans="1:10">
      <c r="A922" t="s">
        <v>5340</v>
      </c>
      <c r="B922" t="s">
        <v>8193</v>
      </c>
      <c r="C922" t="s">
        <v>1991</v>
      </c>
      <c r="D922" t="s">
        <v>1990</v>
      </c>
      <c r="F922" t="s">
        <v>203</v>
      </c>
      <c r="H922" t="s">
        <v>5589</v>
      </c>
      <c r="J922">
        <v>0</v>
      </c>
    </row>
    <row r="923" spans="1:10">
      <c r="A923" t="s">
        <v>5469</v>
      </c>
      <c r="B923" t="s">
        <v>8194</v>
      </c>
      <c r="C923" t="s">
        <v>1993</v>
      </c>
      <c r="D923" t="s">
        <v>1992</v>
      </c>
      <c r="E923" s="121">
        <v>43012</v>
      </c>
      <c r="F923" t="s">
        <v>1994</v>
      </c>
      <c r="H923" t="s">
        <v>5590</v>
      </c>
      <c r="J923">
        <v>0</v>
      </c>
    </row>
    <row r="924" spans="1:10">
      <c r="A924" t="s">
        <v>5469</v>
      </c>
      <c r="B924" t="s">
        <v>8195</v>
      </c>
      <c r="C924" t="s">
        <v>1996</v>
      </c>
      <c r="D924" t="s">
        <v>1995</v>
      </c>
      <c r="E924" s="121">
        <v>43024</v>
      </c>
      <c r="F924" t="s">
        <v>1994</v>
      </c>
      <c r="H924" t="s">
        <v>5511</v>
      </c>
      <c r="J924">
        <v>0</v>
      </c>
    </row>
    <row r="925" spans="1:10">
      <c r="A925" t="s">
        <v>5389</v>
      </c>
      <c r="B925" t="s">
        <v>8196</v>
      </c>
      <c r="C925" t="s">
        <v>1998</v>
      </c>
      <c r="D925" t="s">
        <v>1997</v>
      </c>
      <c r="E925" s="121">
        <v>43010</v>
      </c>
      <c r="F925" t="s">
        <v>107</v>
      </c>
      <c r="H925" t="s">
        <v>5397</v>
      </c>
      <c r="J925">
        <v>0</v>
      </c>
    </row>
    <row r="926" spans="1:10">
      <c r="A926" t="s">
        <v>5389</v>
      </c>
      <c r="B926" t="s">
        <v>8197</v>
      </c>
      <c r="C926" t="s">
        <v>2000</v>
      </c>
      <c r="D926" t="s">
        <v>1999</v>
      </c>
      <c r="E926" s="121">
        <v>43017</v>
      </c>
      <c r="F926" t="s">
        <v>57</v>
      </c>
      <c r="H926" t="s">
        <v>5591</v>
      </c>
      <c r="J926">
        <v>0</v>
      </c>
    </row>
    <row r="927" spans="1:10">
      <c r="A927" t="s">
        <v>5389</v>
      </c>
      <c r="B927" t="s">
        <v>8198</v>
      </c>
      <c r="C927" t="s">
        <v>2002</v>
      </c>
      <c r="D927" t="s">
        <v>2001</v>
      </c>
      <c r="E927" s="121">
        <v>43024</v>
      </c>
      <c r="F927" t="s">
        <v>57</v>
      </c>
      <c r="H927" t="s">
        <v>5416</v>
      </c>
      <c r="J927">
        <v>1</v>
      </c>
    </row>
    <row r="928" spans="1:10">
      <c r="A928" t="s">
        <v>5389</v>
      </c>
      <c r="B928" t="s">
        <v>8199</v>
      </c>
      <c r="C928" t="s">
        <v>2004</v>
      </c>
      <c r="D928" t="s">
        <v>2003</v>
      </c>
      <c r="E928" s="121">
        <v>43024</v>
      </c>
      <c r="F928" t="s">
        <v>57</v>
      </c>
      <c r="H928" t="s">
        <v>5416</v>
      </c>
      <c r="J928">
        <v>0</v>
      </c>
    </row>
    <row r="929" spans="1:10">
      <c r="A929" t="s">
        <v>5389</v>
      </c>
      <c r="B929" t="s">
        <v>8200</v>
      </c>
      <c r="C929" t="s">
        <v>2006</v>
      </c>
      <c r="D929" t="s">
        <v>2005</v>
      </c>
      <c r="E929" s="121">
        <v>43009</v>
      </c>
      <c r="F929" t="s">
        <v>326</v>
      </c>
      <c r="H929" t="s">
        <v>5416</v>
      </c>
      <c r="J929">
        <v>0</v>
      </c>
    </row>
    <row r="930" spans="1:10">
      <c r="A930" t="s">
        <v>5340</v>
      </c>
      <c r="B930" t="s">
        <v>8201</v>
      </c>
      <c r="C930" t="s">
        <v>2008</v>
      </c>
      <c r="D930" t="s">
        <v>2007</v>
      </c>
      <c r="E930" s="121">
        <v>43024</v>
      </c>
      <c r="F930" t="s">
        <v>107</v>
      </c>
      <c r="H930" t="s">
        <v>5366</v>
      </c>
      <c r="J930">
        <v>0</v>
      </c>
    </row>
    <row r="931" spans="1:10">
      <c r="A931" t="s">
        <v>5340</v>
      </c>
      <c r="B931" t="s">
        <v>8202</v>
      </c>
      <c r="C931" t="s">
        <v>2010</v>
      </c>
      <c r="D931" t="s">
        <v>2009</v>
      </c>
      <c r="E931" s="121">
        <v>43022</v>
      </c>
      <c r="F931" t="s">
        <v>176</v>
      </c>
      <c r="H931" t="s">
        <v>5366</v>
      </c>
      <c r="J931">
        <v>0</v>
      </c>
    </row>
    <row r="932" spans="1:10">
      <c r="A932" t="s">
        <v>5340</v>
      </c>
      <c r="B932" t="s">
        <v>8203</v>
      </c>
      <c r="C932" t="s">
        <v>2012</v>
      </c>
      <c r="D932" t="s">
        <v>2011</v>
      </c>
      <c r="E932" s="121">
        <v>43010</v>
      </c>
      <c r="F932" t="s">
        <v>57</v>
      </c>
      <c r="H932" t="s">
        <v>5380</v>
      </c>
      <c r="J932">
        <v>0</v>
      </c>
    </row>
    <row r="933" spans="1:10">
      <c r="A933" t="s">
        <v>5340</v>
      </c>
      <c r="B933" t="s">
        <v>8204</v>
      </c>
      <c r="C933" t="s">
        <v>2014</v>
      </c>
      <c r="D933" t="s">
        <v>2013</v>
      </c>
      <c r="E933" s="121">
        <v>43021</v>
      </c>
      <c r="F933" t="s">
        <v>57</v>
      </c>
      <c r="H933" t="s">
        <v>5351</v>
      </c>
      <c r="J933">
        <v>0</v>
      </c>
    </row>
    <row r="934" spans="1:10">
      <c r="A934" t="s">
        <v>5340</v>
      </c>
      <c r="B934" t="s">
        <v>8205</v>
      </c>
      <c r="C934" t="s">
        <v>2016</v>
      </c>
      <c r="D934" t="s">
        <v>2015</v>
      </c>
      <c r="E934" s="121">
        <v>43010</v>
      </c>
      <c r="F934" t="s">
        <v>57</v>
      </c>
      <c r="H934" t="s">
        <v>5351</v>
      </c>
      <c r="J934">
        <v>0</v>
      </c>
    </row>
    <row r="935" spans="1:10">
      <c r="A935" t="s">
        <v>5340</v>
      </c>
      <c r="B935" t="s">
        <v>8206</v>
      </c>
      <c r="C935" t="s">
        <v>2018</v>
      </c>
      <c r="D935" t="s">
        <v>2017</v>
      </c>
      <c r="E935" s="121">
        <v>43010</v>
      </c>
      <c r="F935" t="s">
        <v>57</v>
      </c>
      <c r="H935" t="s">
        <v>5375</v>
      </c>
      <c r="J935">
        <v>0</v>
      </c>
    </row>
    <row r="936" spans="1:10">
      <c r="A936" t="s">
        <v>5340</v>
      </c>
      <c r="B936" t="s">
        <v>8207</v>
      </c>
      <c r="C936" t="s">
        <v>1800</v>
      </c>
      <c r="D936" t="s">
        <v>2019</v>
      </c>
      <c r="E936" s="121">
        <v>43010</v>
      </c>
      <c r="F936" t="s">
        <v>57</v>
      </c>
      <c r="H936" t="s">
        <v>5375</v>
      </c>
      <c r="J936">
        <v>0</v>
      </c>
    </row>
    <row r="937" spans="1:10">
      <c r="A937" t="s">
        <v>5340</v>
      </c>
      <c r="B937" t="s">
        <v>8208</v>
      </c>
      <c r="C937" t="s">
        <v>2021</v>
      </c>
      <c r="D937" t="s">
        <v>2020</v>
      </c>
      <c r="E937" s="121">
        <v>43003</v>
      </c>
      <c r="F937" t="s">
        <v>107</v>
      </c>
      <c r="H937" t="s">
        <v>5592</v>
      </c>
      <c r="J937">
        <v>0</v>
      </c>
    </row>
    <row r="938" spans="1:10">
      <c r="A938" t="s">
        <v>5340</v>
      </c>
      <c r="B938" t="s">
        <v>8209</v>
      </c>
      <c r="C938" t="s">
        <v>2023</v>
      </c>
      <c r="D938" t="s">
        <v>2022</v>
      </c>
      <c r="E938" s="121">
        <v>43010</v>
      </c>
      <c r="F938" t="s">
        <v>57</v>
      </c>
      <c r="H938" t="s">
        <v>5592</v>
      </c>
      <c r="J938">
        <v>0</v>
      </c>
    </row>
    <row r="939" spans="1:10">
      <c r="A939" t="s">
        <v>5340</v>
      </c>
      <c r="B939" t="s">
        <v>8210</v>
      </c>
      <c r="C939" t="s">
        <v>2025</v>
      </c>
      <c r="D939" t="s">
        <v>2024</v>
      </c>
      <c r="E939" s="121">
        <v>43010</v>
      </c>
      <c r="F939" t="s">
        <v>176</v>
      </c>
      <c r="H939" t="s">
        <v>5592</v>
      </c>
      <c r="J939">
        <v>0</v>
      </c>
    </row>
    <row r="940" spans="1:10">
      <c r="A940" t="s">
        <v>5340</v>
      </c>
      <c r="B940" t="s">
        <v>8211</v>
      </c>
      <c r="C940" t="s">
        <v>2027</v>
      </c>
      <c r="D940" t="s">
        <v>2026</v>
      </c>
      <c r="E940" s="121">
        <v>43010</v>
      </c>
      <c r="F940" t="s">
        <v>326</v>
      </c>
      <c r="H940" t="s">
        <v>5592</v>
      </c>
      <c r="J940">
        <v>0</v>
      </c>
    </row>
    <row r="941" spans="1:10">
      <c r="A941" t="s">
        <v>5340</v>
      </c>
      <c r="B941" t="s">
        <v>8212</v>
      </c>
      <c r="C941" t="s">
        <v>2029</v>
      </c>
      <c r="D941" t="s">
        <v>2028</v>
      </c>
      <c r="E941" s="121">
        <v>43018</v>
      </c>
      <c r="F941" t="s">
        <v>57</v>
      </c>
      <c r="H941" t="s">
        <v>5374</v>
      </c>
      <c r="J941">
        <v>1</v>
      </c>
    </row>
    <row r="942" spans="1:10">
      <c r="A942" t="s">
        <v>5340</v>
      </c>
      <c r="B942" t="s">
        <v>8213</v>
      </c>
      <c r="C942" t="s">
        <v>2031</v>
      </c>
      <c r="D942" t="s">
        <v>2030</v>
      </c>
      <c r="E942" s="121">
        <v>43022</v>
      </c>
      <c r="F942" t="s">
        <v>326</v>
      </c>
      <c r="H942" t="s">
        <v>5374</v>
      </c>
      <c r="J942">
        <v>0</v>
      </c>
    </row>
    <row r="943" spans="1:10">
      <c r="A943" t="s">
        <v>5340</v>
      </c>
      <c r="B943" t="s">
        <v>8214</v>
      </c>
      <c r="C943" t="s">
        <v>2033</v>
      </c>
      <c r="D943" t="s">
        <v>2032</v>
      </c>
      <c r="E943" s="121">
        <v>43024</v>
      </c>
      <c r="F943" t="s">
        <v>107</v>
      </c>
      <c r="H943" t="s">
        <v>5554</v>
      </c>
      <c r="J943">
        <v>0</v>
      </c>
    </row>
    <row r="944" spans="1:10">
      <c r="A944" t="s">
        <v>5438</v>
      </c>
      <c r="B944" t="s">
        <v>8215</v>
      </c>
      <c r="C944" t="s">
        <v>2035</v>
      </c>
      <c r="D944" t="s">
        <v>2034</v>
      </c>
      <c r="E944" s="121">
        <v>43010</v>
      </c>
      <c r="F944" t="s">
        <v>57</v>
      </c>
      <c r="H944" t="s">
        <v>5461</v>
      </c>
      <c r="J944">
        <v>0</v>
      </c>
    </row>
    <row r="945" spans="1:10">
      <c r="A945" t="s">
        <v>5340</v>
      </c>
      <c r="B945" t="s">
        <v>8216</v>
      </c>
      <c r="C945" t="s">
        <v>2037</v>
      </c>
      <c r="D945" t="s">
        <v>2036</v>
      </c>
      <c r="E945" s="121">
        <v>43027</v>
      </c>
      <c r="F945" t="s">
        <v>57</v>
      </c>
      <c r="H945" t="s">
        <v>5352</v>
      </c>
      <c r="J945">
        <v>0</v>
      </c>
    </row>
    <row r="946" spans="1:10">
      <c r="A946" t="s">
        <v>5306</v>
      </c>
      <c r="B946" t="s">
        <v>8217</v>
      </c>
      <c r="C946" t="s">
        <v>2039</v>
      </c>
      <c r="D946" t="s">
        <v>2038</v>
      </c>
      <c r="E946" s="121">
        <v>43018</v>
      </c>
      <c r="F946" t="s">
        <v>1374</v>
      </c>
      <c r="H946" t="s">
        <v>5308</v>
      </c>
      <c r="J946">
        <v>0</v>
      </c>
    </row>
    <row r="947" spans="1:10">
      <c r="A947" t="s">
        <v>5306</v>
      </c>
      <c r="B947" t="s">
        <v>8218</v>
      </c>
      <c r="C947" t="s">
        <v>2041</v>
      </c>
      <c r="D947" t="s">
        <v>2040</v>
      </c>
      <c r="E947" s="121">
        <v>43010</v>
      </c>
      <c r="F947" t="s">
        <v>1374</v>
      </c>
      <c r="H947" t="s">
        <v>5310</v>
      </c>
      <c r="J947">
        <v>0</v>
      </c>
    </row>
    <row r="948" spans="1:10">
      <c r="A948" t="s">
        <v>5306</v>
      </c>
      <c r="B948" t="s">
        <v>8219</v>
      </c>
      <c r="C948" t="s">
        <v>2043</v>
      </c>
      <c r="D948" t="s">
        <v>2042</v>
      </c>
      <c r="E948" s="121">
        <v>43026</v>
      </c>
      <c r="F948" t="s">
        <v>1374</v>
      </c>
      <c r="H948" t="s">
        <v>5310</v>
      </c>
      <c r="J948">
        <v>0</v>
      </c>
    </row>
    <row r="949" spans="1:10">
      <c r="A949" t="s">
        <v>5306</v>
      </c>
      <c r="B949" t="s">
        <v>8220</v>
      </c>
      <c r="C949" t="s">
        <v>2045</v>
      </c>
      <c r="D949" t="s">
        <v>2044</v>
      </c>
      <c r="E949" s="121">
        <v>43026</v>
      </c>
      <c r="F949" t="s">
        <v>1374</v>
      </c>
      <c r="H949" t="s">
        <v>5311</v>
      </c>
      <c r="J949">
        <v>0</v>
      </c>
    </row>
    <row r="950" spans="1:10">
      <c r="A950" t="s">
        <v>5306</v>
      </c>
      <c r="B950" t="s">
        <v>8221</v>
      </c>
      <c r="C950" t="s">
        <v>2047</v>
      </c>
      <c r="D950" t="s">
        <v>2046</v>
      </c>
      <c r="E950" s="121">
        <v>43018</v>
      </c>
      <c r="F950" t="s">
        <v>1374</v>
      </c>
      <c r="H950" t="s">
        <v>5579</v>
      </c>
      <c r="J950">
        <v>0</v>
      </c>
    </row>
    <row r="951" spans="1:10">
      <c r="A951" t="s">
        <v>5306</v>
      </c>
      <c r="B951" t="s">
        <v>8222</v>
      </c>
      <c r="C951" t="s">
        <v>2049</v>
      </c>
      <c r="D951" t="s">
        <v>2048</v>
      </c>
      <c r="E951" s="121">
        <v>43019</v>
      </c>
      <c r="F951" t="s">
        <v>1374</v>
      </c>
      <c r="H951" t="s">
        <v>5579</v>
      </c>
      <c r="J951">
        <v>0</v>
      </c>
    </row>
    <row r="952" spans="1:10">
      <c r="A952" t="s">
        <v>5306</v>
      </c>
      <c r="B952" t="s">
        <v>8223</v>
      </c>
      <c r="C952" t="s">
        <v>2051</v>
      </c>
      <c r="D952" t="s">
        <v>2050</v>
      </c>
      <c r="E952" s="121">
        <v>43018</v>
      </c>
      <c r="F952" t="s">
        <v>1374</v>
      </c>
      <c r="H952" t="s">
        <v>5579</v>
      </c>
      <c r="J952">
        <v>0</v>
      </c>
    </row>
    <row r="953" spans="1:10">
      <c r="A953" t="s">
        <v>5306</v>
      </c>
      <c r="B953" t="s">
        <v>8224</v>
      </c>
      <c r="C953" t="s">
        <v>2053</v>
      </c>
      <c r="D953" t="s">
        <v>2052</v>
      </c>
      <c r="E953" s="121">
        <v>43019</v>
      </c>
      <c r="F953" t="s">
        <v>1374</v>
      </c>
      <c r="H953" t="s">
        <v>5579</v>
      </c>
      <c r="J953">
        <v>0</v>
      </c>
    </row>
    <row r="954" spans="1:10">
      <c r="A954" t="s">
        <v>5306</v>
      </c>
      <c r="B954" t="s">
        <v>8225</v>
      </c>
      <c r="C954" t="s">
        <v>1713</v>
      </c>
      <c r="D954" t="s">
        <v>2054</v>
      </c>
      <c r="E954" s="121">
        <v>43010</v>
      </c>
      <c r="F954" t="s">
        <v>1374</v>
      </c>
      <c r="H954" t="s">
        <v>5314</v>
      </c>
      <c r="J954">
        <v>0</v>
      </c>
    </row>
    <row r="955" spans="1:10">
      <c r="A955" t="s">
        <v>5306</v>
      </c>
      <c r="B955" t="s">
        <v>8226</v>
      </c>
      <c r="C955" t="s">
        <v>2056</v>
      </c>
      <c r="D955" t="s">
        <v>2055</v>
      </c>
      <c r="E955" s="121">
        <v>43017</v>
      </c>
      <c r="F955" t="s">
        <v>1374</v>
      </c>
      <c r="H955" t="s">
        <v>5314</v>
      </c>
      <c r="J955">
        <v>0</v>
      </c>
    </row>
    <row r="956" spans="1:10">
      <c r="A956" t="s">
        <v>5306</v>
      </c>
      <c r="B956" t="s">
        <v>8227</v>
      </c>
      <c r="C956" t="s">
        <v>2058</v>
      </c>
      <c r="D956" t="s">
        <v>2057</v>
      </c>
      <c r="E956" s="121">
        <v>43027</v>
      </c>
      <c r="F956" t="s">
        <v>1374</v>
      </c>
      <c r="H956" t="s">
        <v>5314</v>
      </c>
      <c r="J956">
        <v>0</v>
      </c>
    </row>
    <row r="957" spans="1:10">
      <c r="A957" t="s">
        <v>5306</v>
      </c>
      <c r="B957" t="s">
        <v>8228</v>
      </c>
      <c r="C957" t="s">
        <v>2060</v>
      </c>
      <c r="D957" t="s">
        <v>2059</v>
      </c>
      <c r="E957" s="121">
        <v>43027</v>
      </c>
      <c r="F957" t="s">
        <v>1374</v>
      </c>
      <c r="H957" t="s">
        <v>5518</v>
      </c>
      <c r="J957">
        <v>0</v>
      </c>
    </row>
    <row r="958" spans="1:10">
      <c r="A958" t="s">
        <v>5306</v>
      </c>
      <c r="B958" t="s">
        <v>8229</v>
      </c>
      <c r="C958" t="s">
        <v>2062</v>
      </c>
      <c r="D958" t="s">
        <v>2061</v>
      </c>
      <c r="E958" s="121">
        <v>43017</v>
      </c>
      <c r="F958" t="s">
        <v>107</v>
      </c>
      <c r="H958" t="s">
        <v>5593</v>
      </c>
      <c r="J958">
        <v>0</v>
      </c>
    </row>
    <row r="959" spans="1:10">
      <c r="A959" t="s">
        <v>5306</v>
      </c>
      <c r="B959" t="s">
        <v>8230</v>
      </c>
      <c r="C959" t="s">
        <v>2064</v>
      </c>
      <c r="D959" t="s">
        <v>2063</v>
      </c>
      <c r="E959" s="121">
        <v>43019</v>
      </c>
      <c r="F959" t="s">
        <v>1374</v>
      </c>
      <c r="H959" t="s">
        <v>5320</v>
      </c>
      <c r="J959">
        <v>0</v>
      </c>
    </row>
    <row r="960" spans="1:10">
      <c r="A960" t="s">
        <v>5306</v>
      </c>
      <c r="B960" t="s">
        <v>8231</v>
      </c>
      <c r="C960" t="s">
        <v>2066</v>
      </c>
      <c r="D960" t="s">
        <v>2065</v>
      </c>
      <c r="E960" s="121">
        <v>43020</v>
      </c>
      <c r="F960" t="s">
        <v>1374</v>
      </c>
      <c r="H960" t="s">
        <v>5320</v>
      </c>
      <c r="J960">
        <v>0</v>
      </c>
    </row>
    <row r="961" spans="1:10">
      <c r="A961" t="s">
        <v>5306</v>
      </c>
      <c r="B961" t="s">
        <v>8232</v>
      </c>
      <c r="C961" t="s">
        <v>2068</v>
      </c>
      <c r="D961" t="s">
        <v>2067</v>
      </c>
      <c r="E961" s="121">
        <v>43024</v>
      </c>
      <c r="F961" t="s">
        <v>1374</v>
      </c>
      <c r="H961" t="s">
        <v>5320</v>
      </c>
      <c r="J961">
        <v>0</v>
      </c>
    </row>
    <row r="962" spans="1:10">
      <c r="A962" t="s">
        <v>5306</v>
      </c>
      <c r="B962" t="s">
        <v>8233</v>
      </c>
      <c r="C962" t="s">
        <v>2070</v>
      </c>
      <c r="D962" t="s">
        <v>2069</v>
      </c>
      <c r="E962" s="121">
        <v>43026</v>
      </c>
      <c r="F962" t="s">
        <v>1738</v>
      </c>
      <c r="H962" t="s">
        <v>5320</v>
      </c>
      <c r="J962">
        <v>0</v>
      </c>
    </row>
    <row r="963" spans="1:10">
      <c r="A963" t="s">
        <v>5306</v>
      </c>
      <c r="B963" t="s">
        <v>8234</v>
      </c>
      <c r="C963" t="s">
        <v>2072</v>
      </c>
      <c r="D963" t="s">
        <v>2071</v>
      </c>
      <c r="E963" s="121">
        <v>43006</v>
      </c>
      <c r="F963" t="s">
        <v>1374</v>
      </c>
      <c r="H963" t="s">
        <v>5594</v>
      </c>
      <c r="J963">
        <v>0</v>
      </c>
    </row>
    <row r="964" spans="1:10">
      <c r="A964" t="s">
        <v>5306</v>
      </c>
      <c r="B964" t="s">
        <v>8235</v>
      </c>
      <c r="C964" t="s">
        <v>2074</v>
      </c>
      <c r="D964" t="s">
        <v>2073</v>
      </c>
      <c r="E964" s="121">
        <v>43026</v>
      </c>
      <c r="F964" t="s">
        <v>1374</v>
      </c>
      <c r="H964" t="s">
        <v>5533</v>
      </c>
      <c r="J964">
        <v>0</v>
      </c>
    </row>
    <row r="965" spans="1:10">
      <c r="A965" t="s">
        <v>5306</v>
      </c>
      <c r="B965" t="s">
        <v>8236</v>
      </c>
      <c r="C965" t="s">
        <v>2076</v>
      </c>
      <c r="D965" t="s">
        <v>2075</v>
      </c>
      <c r="E965" s="121">
        <v>43026</v>
      </c>
      <c r="F965" t="s">
        <v>1374</v>
      </c>
      <c r="H965" t="s">
        <v>5533</v>
      </c>
      <c r="J965">
        <v>0</v>
      </c>
    </row>
    <row r="966" spans="1:10">
      <c r="A966" t="s">
        <v>5306</v>
      </c>
      <c r="B966" t="s">
        <v>8237</v>
      </c>
      <c r="C966" t="s">
        <v>2078</v>
      </c>
      <c r="D966" t="s">
        <v>2077</v>
      </c>
      <c r="E966" s="121">
        <v>43026</v>
      </c>
      <c r="F966" t="s">
        <v>1374</v>
      </c>
      <c r="H966" t="s">
        <v>5562</v>
      </c>
      <c r="J966">
        <v>0</v>
      </c>
    </row>
    <row r="967" spans="1:10">
      <c r="A967" t="s">
        <v>5306</v>
      </c>
      <c r="B967" t="s">
        <v>8238</v>
      </c>
      <c r="C967" t="s">
        <v>2080</v>
      </c>
      <c r="D967" t="s">
        <v>2079</v>
      </c>
      <c r="E967" s="121">
        <v>43027</v>
      </c>
      <c r="F967" t="s">
        <v>1738</v>
      </c>
      <c r="H967" t="s">
        <v>5562</v>
      </c>
      <c r="J967">
        <v>0</v>
      </c>
    </row>
    <row r="968" spans="1:10">
      <c r="A968" t="s">
        <v>5306</v>
      </c>
      <c r="B968" t="s">
        <v>8239</v>
      </c>
      <c r="C968" t="s">
        <v>2082</v>
      </c>
      <c r="D968" t="s">
        <v>2081</v>
      </c>
      <c r="E968" s="121">
        <v>43020</v>
      </c>
      <c r="F968" t="s">
        <v>1374</v>
      </c>
      <c r="H968" t="s">
        <v>5558</v>
      </c>
      <c r="J968">
        <v>0</v>
      </c>
    </row>
    <row r="969" spans="1:10">
      <c r="A969" t="s">
        <v>5306</v>
      </c>
      <c r="B969" t="s">
        <v>8240</v>
      </c>
      <c r="C969" t="s">
        <v>2084</v>
      </c>
      <c r="D969" t="s">
        <v>2083</v>
      </c>
      <c r="E969" s="121">
        <v>43020</v>
      </c>
      <c r="F969" t="s">
        <v>1738</v>
      </c>
      <c r="H969" t="s">
        <v>5558</v>
      </c>
      <c r="J969">
        <v>0</v>
      </c>
    </row>
    <row r="970" spans="1:10">
      <c r="A970" t="s">
        <v>5306</v>
      </c>
      <c r="B970" t="s">
        <v>8241</v>
      </c>
      <c r="C970" t="s">
        <v>2086</v>
      </c>
      <c r="D970" t="s">
        <v>2085</v>
      </c>
      <c r="E970" s="121">
        <v>43024</v>
      </c>
      <c r="F970" t="s">
        <v>107</v>
      </c>
      <c r="H970" t="s">
        <v>5583</v>
      </c>
      <c r="J970">
        <v>1</v>
      </c>
    </row>
    <row r="971" spans="1:10">
      <c r="A971" t="s">
        <v>5306</v>
      </c>
      <c r="B971" t="s">
        <v>8242</v>
      </c>
      <c r="C971" t="s">
        <v>2088</v>
      </c>
      <c r="D971" t="s">
        <v>2087</v>
      </c>
      <c r="E971" s="121" t="s">
        <v>2089</v>
      </c>
      <c r="F971" t="s">
        <v>1374</v>
      </c>
      <c r="H971" t="s">
        <v>5583</v>
      </c>
      <c r="J971">
        <v>0</v>
      </c>
    </row>
    <row r="972" spans="1:10">
      <c r="A972" t="s">
        <v>5306</v>
      </c>
      <c r="B972" t="s">
        <v>8243</v>
      </c>
      <c r="C972" t="s">
        <v>2091</v>
      </c>
      <c r="D972" t="s">
        <v>2090</v>
      </c>
      <c r="E972" s="121">
        <v>43020</v>
      </c>
      <c r="F972" t="s">
        <v>1374</v>
      </c>
      <c r="H972" t="s">
        <v>5583</v>
      </c>
      <c r="J972">
        <v>0</v>
      </c>
    </row>
    <row r="973" spans="1:10">
      <c r="A973" t="s">
        <v>5306</v>
      </c>
      <c r="B973" t="s">
        <v>8244</v>
      </c>
      <c r="C973" t="s">
        <v>2093</v>
      </c>
      <c r="D973" t="s">
        <v>2092</v>
      </c>
      <c r="E973" s="121" t="s">
        <v>2089</v>
      </c>
      <c r="F973" t="s">
        <v>1374</v>
      </c>
      <c r="H973" t="s">
        <v>5583</v>
      </c>
      <c r="J973">
        <v>0</v>
      </c>
    </row>
    <row r="974" spans="1:10">
      <c r="A974" t="s">
        <v>5306</v>
      </c>
      <c r="B974" t="s">
        <v>8245</v>
      </c>
      <c r="C974" t="s">
        <v>2095</v>
      </c>
      <c r="D974" t="s">
        <v>2094</v>
      </c>
      <c r="E974" s="121" t="s">
        <v>2089</v>
      </c>
      <c r="F974" t="s">
        <v>1374</v>
      </c>
      <c r="H974" t="s">
        <v>5583</v>
      </c>
      <c r="J974">
        <v>0</v>
      </c>
    </row>
    <row r="975" spans="1:10">
      <c r="A975" t="s">
        <v>5306</v>
      </c>
      <c r="B975" t="s">
        <v>8246</v>
      </c>
      <c r="C975" t="s">
        <v>2097</v>
      </c>
      <c r="D975" t="s">
        <v>2096</v>
      </c>
      <c r="E975" s="121">
        <v>43010</v>
      </c>
      <c r="F975" t="s">
        <v>1374</v>
      </c>
      <c r="H975" t="s">
        <v>5583</v>
      </c>
      <c r="J975">
        <v>1</v>
      </c>
    </row>
    <row r="976" spans="1:10">
      <c r="A976" t="s">
        <v>5306</v>
      </c>
      <c r="B976" t="s">
        <v>8247</v>
      </c>
      <c r="C976" t="s">
        <v>2099</v>
      </c>
      <c r="D976" t="s">
        <v>2098</v>
      </c>
      <c r="E976" s="121" t="s">
        <v>2100</v>
      </c>
      <c r="F976" t="s">
        <v>1738</v>
      </c>
      <c r="H976" t="s">
        <v>5583</v>
      </c>
      <c r="J976">
        <v>0</v>
      </c>
    </row>
    <row r="977" spans="1:10">
      <c r="A977" t="s">
        <v>5306</v>
      </c>
      <c r="B977" t="s">
        <v>8248</v>
      </c>
      <c r="C977" t="s">
        <v>2102</v>
      </c>
      <c r="D977" t="s">
        <v>2101</v>
      </c>
      <c r="E977" s="121">
        <v>43021</v>
      </c>
      <c r="F977" t="s">
        <v>1738</v>
      </c>
      <c r="H977" t="s">
        <v>5583</v>
      </c>
      <c r="J977">
        <v>0</v>
      </c>
    </row>
    <row r="978" spans="1:10">
      <c r="A978" t="s">
        <v>5306</v>
      </c>
      <c r="B978" t="s">
        <v>8249</v>
      </c>
      <c r="C978" t="s">
        <v>2104</v>
      </c>
      <c r="D978" t="s">
        <v>2103</v>
      </c>
      <c r="E978" s="121">
        <v>43019</v>
      </c>
      <c r="F978" t="s">
        <v>1374</v>
      </c>
      <c r="H978" t="s">
        <v>5559</v>
      </c>
      <c r="J978">
        <v>0</v>
      </c>
    </row>
    <row r="979" spans="1:10">
      <c r="A979" t="s">
        <v>5306</v>
      </c>
      <c r="B979" t="s">
        <v>8250</v>
      </c>
      <c r="C979" t="s">
        <v>2106</v>
      </c>
      <c r="D979" t="s">
        <v>2105</v>
      </c>
      <c r="E979" s="121">
        <v>43025</v>
      </c>
      <c r="F979" t="s">
        <v>1738</v>
      </c>
      <c r="H979" t="s">
        <v>5559</v>
      </c>
      <c r="J979">
        <v>0</v>
      </c>
    </row>
    <row r="980" spans="1:10">
      <c r="A980" t="s">
        <v>5306</v>
      </c>
      <c r="B980" t="s">
        <v>8251</v>
      </c>
      <c r="C980" t="s">
        <v>2108</v>
      </c>
      <c r="D980" t="s">
        <v>2107</v>
      </c>
      <c r="E980" s="121">
        <v>43028</v>
      </c>
      <c r="F980" t="s">
        <v>1374</v>
      </c>
      <c r="H980" t="s">
        <v>5560</v>
      </c>
      <c r="J980">
        <v>0</v>
      </c>
    </row>
    <row r="981" spans="1:10">
      <c r="A981" t="s">
        <v>58</v>
      </c>
      <c r="B981" t="s">
        <v>8252</v>
      </c>
      <c r="C981" t="s">
        <v>2110</v>
      </c>
      <c r="D981" t="s">
        <v>2109</v>
      </c>
      <c r="E981" s="121">
        <v>43024</v>
      </c>
      <c r="F981" t="s">
        <v>15</v>
      </c>
      <c r="H981" t="s">
        <v>4735</v>
      </c>
      <c r="J981">
        <v>0</v>
      </c>
    </row>
    <row r="982" spans="1:10">
      <c r="A982" t="s">
        <v>5306</v>
      </c>
      <c r="B982" t="s">
        <v>8253</v>
      </c>
      <c r="C982" t="s">
        <v>2112</v>
      </c>
      <c r="D982" t="s">
        <v>2111</v>
      </c>
      <c r="E982" s="121">
        <v>43006</v>
      </c>
      <c r="F982" t="s">
        <v>1374</v>
      </c>
      <c r="H982" t="s">
        <v>5583</v>
      </c>
      <c r="J982">
        <v>0</v>
      </c>
    </row>
    <row r="983" spans="1:10">
      <c r="A983" t="s">
        <v>5306</v>
      </c>
      <c r="B983" t="s">
        <v>8254</v>
      </c>
      <c r="C983" t="s">
        <v>2114</v>
      </c>
      <c r="D983" t="s">
        <v>2113</v>
      </c>
      <c r="E983" s="121">
        <v>43006</v>
      </c>
      <c r="F983" t="s">
        <v>1374</v>
      </c>
      <c r="H983" t="s">
        <v>5583</v>
      </c>
      <c r="J983">
        <v>0</v>
      </c>
    </row>
    <row r="984" spans="1:10">
      <c r="A984" t="s">
        <v>5306</v>
      </c>
      <c r="B984" t="s">
        <v>8255</v>
      </c>
      <c r="C984" t="s">
        <v>2116</v>
      </c>
      <c r="D984" t="s">
        <v>2115</v>
      </c>
      <c r="E984" s="121">
        <v>42998</v>
      </c>
      <c r="F984" t="s">
        <v>107</v>
      </c>
      <c r="H984" t="s">
        <v>5560</v>
      </c>
      <c r="J984">
        <v>0</v>
      </c>
    </row>
    <row r="985" spans="1:10">
      <c r="A985" t="s">
        <v>5340</v>
      </c>
      <c r="B985" t="s">
        <v>8256</v>
      </c>
      <c r="C985" t="s">
        <v>2118</v>
      </c>
      <c r="D985" t="s">
        <v>2117</v>
      </c>
      <c r="E985" s="121">
        <v>43010</v>
      </c>
      <c r="F985" t="s">
        <v>326</v>
      </c>
      <c r="H985" t="s">
        <v>5595</v>
      </c>
      <c r="J985">
        <v>0</v>
      </c>
    </row>
    <row r="986" spans="1:10">
      <c r="A986" t="s">
        <v>5306</v>
      </c>
      <c r="B986" t="s">
        <v>8257</v>
      </c>
      <c r="C986" t="s">
        <v>2120</v>
      </c>
      <c r="D986" t="s">
        <v>2119</v>
      </c>
      <c r="E986" s="121">
        <v>43029</v>
      </c>
      <c r="F986" t="s">
        <v>1738</v>
      </c>
      <c r="H986" t="s">
        <v>5596</v>
      </c>
      <c r="J986">
        <v>1</v>
      </c>
    </row>
    <row r="987" spans="1:10">
      <c r="A987" t="s">
        <v>5306</v>
      </c>
      <c r="B987" t="s">
        <v>8258</v>
      </c>
      <c r="C987" t="s">
        <v>2122</v>
      </c>
      <c r="D987" t="s">
        <v>2121</v>
      </c>
      <c r="E987" s="121">
        <v>43035</v>
      </c>
      <c r="F987" t="s">
        <v>1738</v>
      </c>
      <c r="H987" t="s">
        <v>5596</v>
      </c>
      <c r="J987">
        <v>1</v>
      </c>
    </row>
    <row r="988" spans="1:10">
      <c r="A988" t="s">
        <v>5306</v>
      </c>
      <c r="B988" t="s">
        <v>8259</v>
      </c>
      <c r="C988" t="s">
        <v>2124</v>
      </c>
      <c r="D988" t="s">
        <v>2123</v>
      </c>
      <c r="E988" s="121">
        <v>43031</v>
      </c>
      <c r="F988" t="s">
        <v>1374</v>
      </c>
      <c r="H988" t="s">
        <v>5597</v>
      </c>
      <c r="J988">
        <v>0</v>
      </c>
    </row>
    <row r="989" spans="1:10">
      <c r="A989" t="s">
        <v>5306</v>
      </c>
      <c r="B989" t="s">
        <v>8260</v>
      </c>
      <c r="C989" t="s">
        <v>2126</v>
      </c>
      <c r="D989" t="s">
        <v>2125</v>
      </c>
      <c r="E989" s="121">
        <v>43029</v>
      </c>
      <c r="F989" t="s">
        <v>1374</v>
      </c>
      <c r="H989" t="s">
        <v>5320</v>
      </c>
      <c r="J989">
        <v>0</v>
      </c>
    </row>
    <row r="990" spans="1:10">
      <c r="A990" t="s">
        <v>5306</v>
      </c>
      <c r="B990" t="s">
        <v>8261</v>
      </c>
      <c r="C990" t="s">
        <v>2128</v>
      </c>
      <c r="D990" t="s">
        <v>2127</v>
      </c>
      <c r="E990" s="121">
        <v>43035</v>
      </c>
      <c r="F990" t="s">
        <v>194</v>
      </c>
      <c r="H990" t="s">
        <v>5596</v>
      </c>
      <c r="J990">
        <v>0</v>
      </c>
    </row>
    <row r="991" spans="1:10">
      <c r="A991" t="s">
        <v>5306</v>
      </c>
      <c r="B991" t="s">
        <v>8262</v>
      </c>
      <c r="C991" t="s">
        <v>2130</v>
      </c>
      <c r="D991" t="s">
        <v>2129</v>
      </c>
      <c r="E991" s="121">
        <v>43031</v>
      </c>
      <c r="F991" t="s">
        <v>1738</v>
      </c>
      <c r="H991" t="s">
        <v>5598</v>
      </c>
      <c r="J991">
        <v>0</v>
      </c>
    </row>
    <row r="992" spans="1:10">
      <c r="A992" t="s">
        <v>5306</v>
      </c>
      <c r="B992" t="s">
        <v>8263</v>
      </c>
      <c r="C992" t="s">
        <v>2132</v>
      </c>
      <c r="D992" t="s">
        <v>2131</v>
      </c>
      <c r="E992" s="121">
        <v>43029</v>
      </c>
      <c r="F992" t="s">
        <v>13</v>
      </c>
      <c r="H992" t="s">
        <v>4735</v>
      </c>
      <c r="J992">
        <v>0</v>
      </c>
    </row>
    <row r="993" spans="1:10">
      <c r="A993" t="s">
        <v>5340</v>
      </c>
      <c r="B993" t="s">
        <v>8264</v>
      </c>
      <c r="C993" t="s">
        <v>2134</v>
      </c>
      <c r="D993" t="s">
        <v>2133</v>
      </c>
      <c r="E993" s="121">
        <v>43029</v>
      </c>
      <c r="F993" t="s">
        <v>326</v>
      </c>
      <c r="H993" t="s">
        <v>5351</v>
      </c>
      <c r="J993">
        <v>1</v>
      </c>
    </row>
    <row r="994" spans="1:10">
      <c r="A994" t="s">
        <v>5340</v>
      </c>
      <c r="B994" t="s">
        <v>8265</v>
      </c>
      <c r="C994" t="s">
        <v>2136</v>
      </c>
      <c r="D994" t="s">
        <v>2135</v>
      </c>
      <c r="E994" s="121">
        <v>43040</v>
      </c>
      <c r="F994" t="s">
        <v>352</v>
      </c>
      <c r="H994" t="s">
        <v>5356</v>
      </c>
      <c r="J994">
        <v>0</v>
      </c>
    </row>
    <row r="995" spans="1:10">
      <c r="A995" t="s">
        <v>5340</v>
      </c>
      <c r="B995" t="s">
        <v>8266</v>
      </c>
      <c r="C995" t="s">
        <v>2138</v>
      </c>
      <c r="D995" t="s">
        <v>2137</v>
      </c>
      <c r="E995" s="121">
        <v>43040</v>
      </c>
      <c r="F995" t="s">
        <v>326</v>
      </c>
      <c r="H995" t="s">
        <v>5356</v>
      </c>
      <c r="J995">
        <v>0</v>
      </c>
    </row>
    <row r="996" spans="1:10">
      <c r="A996" t="s">
        <v>5340</v>
      </c>
      <c r="B996" t="s">
        <v>8267</v>
      </c>
      <c r="C996" t="s">
        <v>2140</v>
      </c>
      <c r="D996" t="s">
        <v>2139</v>
      </c>
      <c r="E996" s="121">
        <v>43029</v>
      </c>
      <c r="F996" t="s">
        <v>1374</v>
      </c>
      <c r="H996" t="s">
        <v>5353</v>
      </c>
      <c r="J996">
        <v>0</v>
      </c>
    </row>
    <row r="997" spans="1:10">
      <c r="A997" t="s">
        <v>5340</v>
      </c>
      <c r="B997" t="s">
        <v>8268</v>
      </c>
      <c r="C997" t="s">
        <v>927</v>
      </c>
      <c r="D997" t="s">
        <v>2141</v>
      </c>
      <c r="E997" s="121">
        <v>43040</v>
      </c>
      <c r="F997" t="s">
        <v>203</v>
      </c>
      <c r="H997" t="s">
        <v>5599</v>
      </c>
      <c r="J997">
        <v>0</v>
      </c>
    </row>
    <row r="998" spans="1:10">
      <c r="A998" t="s">
        <v>5340</v>
      </c>
      <c r="B998" t="s">
        <v>8269</v>
      </c>
      <c r="C998" t="s">
        <v>2143</v>
      </c>
      <c r="D998" t="s">
        <v>2142</v>
      </c>
      <c r="E998" s="121">
        <v>43040</v>
      </c>
      <c r="F998" t="s">
        <v>1738</v>
      </c>
      <c r="H998" t="s">
        <v>5371</v>
      </c>
      <c r="J998">
        <v>0</v>
      </c>
    </row>
    <row r="999" spans="1:10">
      <c r="A999" t="s">
        <v>5340</v>
      </c>
      <c r="B999" t="s">
        <v>8270</v>
      </c>
      <c r="C999" t="s">
        <v>2145</v>
      </c>
      <c r="D999" t="s">
        <v>2144</v>
      </c>
      <c r="E999" s="121">
        <v>43040</v>
      </c>
      <c r="F999" t="s">
        <v>1374</v>
      </c>
      <c r="H999" t="s">
        <v>5584</v>
      </c>
      <c r="J999">
        <v>0</v>
      </c>
    </row>
    <row r="1000" spans="1:10">
      <c r="A1000" t="s">
        <v>5389</v>
      </c>
      <c r="B1000" t="s">
        <v>8271</v>
      </c>
      <c r="C1000" t="s">
        <v>2147</v>
      </c>
      <c r="D1000" t="s">
        <v>2146</v>
      </c>
      <c r="E1000" s="121">
        <v>43040</v>
      </c>
      <c r="F1000" t="s">
        <v>1374</v>
      </c>
      <c r="H1000" t="s">
        <v>5600</v>
      </c>
      <c r="J1000">
        <v>0</v>
      </c>
    </row>
    <row r="1001" spans="1:10">
      <c r="A1001" t="s">
        <v>5389</v>
      </c>
      <c r="B1001" t="s">
        <v>8272</v>
      </c>
      <c r="C1001" t="s">
        <v>2149</v>
      </c>
      <c r="D1001" t="s">
        <v>2148</v>
      </c>
      <c r="E1001" s="121">
        <v>43029</v>
      </c>
      <c r="F1001" t="s">
        <v>107</v>
      </c>
      <c r="H1001" t="s">
        <v>5402</v>
      </c>
      <c r="J1001">
        <v>0</v>
      </c>
    </row>
    <row r="1002" spans="1:10">
      <c r="A1002" t="s">
        <v>5389</v>
      </c>
      <c r="B1002" t="s">
        <v>8273</v>
      </c>
      <c r="C1002" t="s">
        <v>2151</v>
      </c>
      <c r="D1002" t="s">
        <v>2150</v>
      </c>
      <c r="E1002" s="121">
        <v>43042</v>
      </c>
      <c r="F1002" t="s">
        <v>1738</v>
      </c>
      <c r="H1002" t="s">
        <v>5591</v>
      </c>
      <c r="J1002">
        <v>0</v>
      </c>
    </row>
    <row r="1003" spans="1:10">
      <c r="A1003" t="s">
        <v>5389</v>
      </c>
      <c r="B1003" t="s">
        <v>8274</v>
      </c>
      <c r="C1003" t="s">
        <v>2153</v>
      </c>
      <c r="D1003" t="s">
        <v>2152</v>
      </c>
      <c r="E1003" s="121" t="s">
        <v>2154</v>
      </c>
      <c r="F1003" t="s">
        <v>352</v>
      </c>
      <c r="H1003" t="s">
        <v>5417</v>
      </c>
      <c r="J1003">
        <v>0</v>
      </c>
    </row>
    <row r="1004" spans="1:10">
      <c r="A1004" t="s">
        <v>5389</v>
      </c>
      <c r="B1004" t="s">
        <v>8275</v>
      </c>
      <c r="C1004" t="s">
        <v>2156</v>
      </c>
      <c r="D1004" t="s">
        <v>2155</v>
      </c>
      <c r="E1004" s="121">
        <v>43034</v>
      </c>
      <c r="F1004" t="s">
        <v>1374</v>
      </c>
      <c r="H1004" t="s">
        <v>5537</v>
      </c>
      <c r="J1004">
        <v>0</v>
      </c>
    </row>
    <row r="1005" spans="1:10">
      <c r="A1005" t="s">
        <v>5389</v>
      </c>
      <c r="B1005" t="s">
        <v>8276</v>
      </c>
      <c r="C1005" t="s">
        <v>2158</v>
      </c>
      <c r="D1005" t="s">
        <v>2157</v>
      </c>
      <c r="E1005" s="121">
        <v>43034</v>
      </c>
      <c r="F1005" t="s">
        <v>1374</v>
      </c>
      <c r="H1005" t="s">
        <v>5537</v>
      </c>
      <c r="J1005">
        <v>0</v>
      </c>
    </row>
    <row r="1006" spans="1:10">
      <c r="A1006" t="s">
        <v>5389</v>
      </c>
      <c r="B1006" t="s">
        <v>8277</v>
      </c>
      <c r="C1006" t="s">
        <v>2160</v>
      </c>
      <c r="D1006" t="s">
        <v>2159</v>
      </c>
      <c r="E1006" s="121">
        <v>43034</v>
      </c>
      <c r="F1006" t="s">
        <v>1374</v>
      </c>
      <c r="H1006" t="s">
        <v>5537</v>
      </c>
      <c r="J1006">
        <v>0</v>
      </c>
    </row>
    <row r="1007" spans="1:10">
      <c r="A1007" t="s">
        <v>5389</v>
      </c>
      <c r="B1007" t="s">
        <v>8278</v>
      </c>
      <c r="C1007" t="s">
        <v>2162</v>
      </c>
      <c r="D1007" t="s">
        <v>2161</v>
      </c>
      <c r="E1007" s="121">
        <v>43034</v>
      </c>
      <c r="F1007" t="s">
        <v>1374</v>
      </c>
      <c r="H1007" t="s">
        <v>5537</v>
      </c>
      <c r="J1007">
        <v>0</v>
      </c>
    </row>
    <row r="1008" spans="1:10">
      <c r="A1008" t="s">
        <v>5389</v>
      </c>
      <c r="B1008" t="s">
        <v>8279</v>
      </c>
      <c r="C1008" t="s">
        <v>2164</v>
      </c>
      <c r="D1008" t="s">
        <v>2163</v>
      </c>
      <c r="E1008" s="121">
        <v>43034</v>
      </c>
      <c r="F1008" t="s">
        <v>176</v>
      </c>
      <c r="H1008" t="s">
        <v>5537</v>
      </c>
      <c r="J1008">
        <v>1</v>
      </c>
    </row>
    <row r="1009" spans="1:10">
      <c r="A1009" t="s">
        <v>5389</v>
      </c>
      <c r="B1009" t="s">
        <v>8280</v>
      </c>
      <c r="C1009" t="s">
        <v>2166</v>
      </c>
      <c r="D1009" t="s">
        <v>2165</v>
      </c>
      <c r="E1009" s="121">
        <v>43040</v>
      </c>
      <c r="F1009" t="s">
        <v>1374</v>
      </c>
      <c r="H1009" t="s">
        <v>5435</v>
      </c>
      <c r="J1009">
        <v>0</v>
      </c>
    </row>
    <row r="1010" spans="1:10">
      <c r="A1010" t="s">
        <v>5389</v>
      </c>
      <c r="B1010" t="s">
        <v>8281</v>
      </c>
      <c r="C1010" t="s">
        <v>2168</v>
      </c>
      <c r="D1010" t="s">
        <v>2167</v>
      </c>
      <c r="E1010" s="121">
        <v>43043</v>
      </c>
      <c r="F1010" t="s">
        <v>1374</v>
      </c>
      <c r="H1010" t="s">
        <v>5435</v>
      </c>
      <c r="J1010">
        <v>0</v>
      </c>
    </row>
    <row r="1011" spans="1:10">
      <c r="A1011" t="s">
        <v>5389</v>
      </c>
      <c r="B1011" t="s">
        <v>8282</v>
      </c>
      <c r="C1011" t="s">
        <v>2170</v>
      </c>
      <c r="D1011" t="s">
        <v>2169</v>
      </c>
      <c r="E1011" s="121">
        <v>43029</v>
      </c>
      <c r="F1011" t="s">
        <v>326</v>
      </c>
      <c r="H1011" t="s">
        <v>5435</v>
      </c>
      <c r="J1011">
        <v>0</v>
      </c>
    </row>
    <row r="1012" spans="1:10">
      <c r="A1012" t="s">
        <v>5469</v>
      </c>
      <c r="B1012" t="s">
        <v>8283</v>
      </c>
      <c r="C1012" t="s">
        <v>2172</v>
      </c>
      <c r="D1012" t="s">
        <v>2171</v>
      </c>
      <c r="E1012" s="121">
        <v>43032</v>
      </c>
      <c r="F1012" t="s">
        <v>1994</v>
      </c>
      <c r="H1012" t="s">
        <v>5590</v>
      </c>
      <c r="J1012">
        <v>0</v>
      </c>
    </row>
    <row r="1013" spans="1:10">
      <c r="A1013" t="s">
        <v>5469</v>
      </c>
      <c r="B1013" t="s">
        <v>8284</v>
      </c>
      <c r="C1013" t="s">
        <v>2174</v>
      </c>
      <c r="D1013" t="s">
        <v>2173</v>
      </c>
      <c r="E1013" s="121">
        <v>43036</v>
      </c>
      <c r="F1013" t="s">
        <v>1994</v>
      </c>
      <c r="H1013" t="s">
        <v>5497</v>
      </c>
      <c r="J1013">
        <v>0</v>
      </c>
    </row>
    <row r="1014" spans="1:10">
      <c r="A1014" t="s">
        <v>5469</v>
      </c>
      <c r="B1014" t="s">
        <v>8285</v>
      </c>
      <c r="C1014" t="s">
        <v>2176</v>
      </c>
      <c r="D1014" t="s">
        <v>2175</v>
      </c>
      <c r="E1014" s="121">
        <v>43036</v>
      </c>
      <c r="F1014" t="s">
        <v>176</v>
      </c>
      <c r="H1014" t="s">
        <v>5497</v>
      </c>
      <c r="J1014">
        <v>0</v>
      </c>
    </row>
    <row r="1015" spans="1:10">
      <c r="A1015" t="s">
        <v>5469</v>
      </c>
      <c r="B1015" t="s">
        <v>8286</v>
      </c>
      <c r="C1015" t="s">
        <v>2178</v>
      </c>
      <c r="D1015" t="s">
        <v>2177</v>
      </c>
      <c r="E1015" s="121">
        <v>43038</v>
      </c>
      <c r="F1015" t="s">
        <v>1994</v>
      </c>
      <c r="H1015" t="s">
        <v>5497</v>
      </c>
      <c r="J1015">
        <v>0</v>
      </c>
    </row>
    <row r="1016" spans="1:10">
      <c r="A1016" t="s">
        <v>5469</v>
      </c>
      <c r="B1016" t="s">
        <v>8287</v>
      </c>
      <c r="C1016" t="s">
        <v>2180</v>
      </c>
      <c r="D1016" t="s">
        <v>2179</v>
      </c>
      <c r="E1016" s="121">
        <v>43038</v>
      </c>
      <c r="F1016" t="s">
        <v>326</v>
      </c>
      <c r="H1016" t="s">
        <v>5590</v>
      </c>
      <c r="J1016">
        <v>0</v>
      </c>
    </row>
    <row r="1017" spans="1:10">
      <c r="A1017" t="s">
        <v>5469</v>
      </c>
      <c r="B1017" t="s">
        <v>8288</v>
      </c>
      <c r="C1017" t="s">
        <v>2182</v>
      </c>
      <c r="D1017" t="s">
        <v>2181</v>
      </c>
      <c r="E1017" s="121">
        <v>43038</v>
      </c>
      <c r="F1017" t="s">
        <v>176</v>
      </c>
      <c r="H1017" t="s">
        <v>5590</v>
      </c>
      <c r="J1017">
        <v>0</v>
      </c>
    </row>
    <row r="1018" spans="1:10">
      <c r="A1018" t="s">
        <v>5469</v>
      </c>
      <c r="B1018" t="s">
        <v>8289</v>
      </c>
      <c r="C1018" t="s">
        <v>2184</v>
      </c>
      <c r="D1018" t="s">
        <v>2183</v>
      </c>
      <c r="E1018" s="121">
        <v>43031</v>
      </c>
      <c r="F1018" t="s">
        <v>326</v>
      </c>
      <c r="H1018" t="s">
        <v>5567</v>
      </c>
      <c r="J1018">
        <v>0</v>
      </c>
    </row>
    <row r="1019" spans="1:10">
      <c r="A1019" t="s">
        <v>5469</v>
      </c>
      <c r="B1019" t="s">
        <v>8290</v>
      </c>
      <c r="C1019" t="s">
        <v>2186</v>
      </c>
      <c r="D1019" t="s">
        <v>2185</v>
      </c>
      <c r="E1019" s="121" t="s">
        <v>2187</v>
      </c>
      <c r="F1019" t="s">
        <v>1994</v>
      </c>
      <c r="H1019" t="s">
        <v>5601</v>
      </c>
      <c r="J1019">
        <v>0</v>
      </c>
    </row>
    <row r="1020" spans="1:10">
      <c r="A1020" t="s">
        <v>5469</v>
      </c>
      <c r="B1020" t="s">
        <v>8291</v>
      </c>
      <c r="C1020" t="s">
        <v>2189</v>
      </c>
      <c r="D1020" t="s">
        <v>2188</v>
      </c>
      <c r="E1020" s="121">
        <v>43029</v>
      </c>
      <c r="F1020" t="s">
        <v>1994</v>
      </c>
      <c r="H1020" t="s">
        <v>5512</v>
      </c>
      <c r="J1020">
        <v>0</v>
      </c>
    </row>
    <row r="1021" spans="1:10">
      <c r="A1021" t="s">
        <v>5306</v>
      </c>
      <c r="B1021" t="s">
        <v>8292</v>
      </c>
      <c r="C1021" t="s">
        <v>2191</v>
      </c>
      <c r="D1021" t="s">
        <v>2190</v>
      </c>
      <c r="E1021" s="121">
        <v>43036</v>
      </c>
      <c r="F1021" t="s">
        <v>2192</v>
      </c>
      <c r="H1021" t="s">
        <v>5307</v>
      </c>
      <c r="J1021">
        <v>1</v>
      </c>
    </row>
    <row r="1022" spans="1:10">
      <c r="A1022" t="s">
        <v>5306</v>
      </c>
      <c r="B1022" t="s">
        <v>8293</v>
      </c>
      <c r="C1022" t="s">
        <v>2194</v>
      </c>
      <c r="D1022" t="s">
        <v>2193</v>
      </c>
      <c r="E1022" s="121">
        <v>43041</v>
      </c>
      <c r="F1022" t="s">
        <v>1374</v>
      </c>
      <c r="H1022" t="s">
        <v>5561</v>
      </c>
      <c r="J1022">
        <v>0</v>
      </c>
    </row>
    <row r="1023" spans="1:10">
      <c r="A1023" t="s">
        <v>5306</v>
      </c>
      <c r="B1023" t="s">
        <v>8294</v>
      </c>
      <c r="C1023" t="s">
        <v>2196</v>
      </c>
      <c r="D1023" t="s">
        <v>2195</v>
      </c>
      <c r="E1023" s="121">
        <v>43038</v>
      </c>
      <c r="F1023" t="s">
        <v>1374</v>
      </c>
      <c r="H1023" t="s">
        <v>5310</v>
      </c>
      <c r="J1023">
        <v>0</v>
      </c>
    </row>
    <row r="1024" spans="1:10">
      <c r="A1024" t="s">
        <v>5306</v>
      </c>
      <c r="B1024" t="s">
        <v>8295</v>
      </c>
      <c r="C1024" t="s">
        <v>2198</v>
      </c>
      <c r="D1024" t="s">
        <v>2197</v>
      </c>
      <c r="E1024" s="121">
        <v>43041</v>
      </c>
      <c r="F1024" t="s">
        <v>1738</v>
      </c>
      <c r="H1024" t="s">
        <v>5310</v>
      </c>
      <c r="J1024">
        <v>0</v>
      </c>
    </row>
    <row r="1025" spans="1:10">
      <c r="A1025" t="s">
        <v>5306</v>
      </c>
      <c r="B1025" t="s">
        <v>8296</v>
      </c>
      <c r="C1025" t="s">
        <v>2200</v>
      </c>
      <c r="D1025" t="s">
        <v>2199</v>
      </c>
      <c r="E1025" s="121">
        <v>43041</v>
      </c>
      <c r="F1025" t="s">
        <v>1374</v>
      </c>
      <c r="H1025" t="s">
        <v>5311</v>
      </c>
      <c r="J1025">
        <v>0</v>
      </c>
    </row>
    <row r="1026" spans="1:10">
      <c r="A1026" t="s">
        <v>5306</v>
      </c>
      <c r="B1026" t="s">
        <v>8297</v>
      </c>
      <c r="C1026" t="s">
        <v>2202</v>
      </c>
      <c r="D1026" t="s">
        <v>2201</v>
      </c>
      <c r="E1026" s="121">
        <v>43040</v>
      </c>
      <c r="F1026" t="s">
        <v>1374</v>
      </c>
      <c r="H1026" t="s">
        <v>5320</v>
      </c>
      <c r="J1026">
        <v>0</v>
      </c>
    </row>
    <row r="1027" spans="1:10">
      <c r="A1027" t="s">
        <v>5306</v>
      </c>
      <c r="B1027" t="s">
        <v>8298</v>
      </c>
      <c r="C1027" t="s">
        <v>2204</v>
      </c>
      <c r="D1027" t="s">
        <v>2203</v>
      </c>
      <c r="E1027" s="121">
        <v>43040</v>
      </c>
      <c r="F1027" t="s">
        <v>1374</v>
      </c>
      <c r="H1027" t="s">
        <v>5320</v>
      </c>
      <c r="J1027">
        <v>0</v>
      </c>
    </row>
    <row r="1028" spans="1:10">
      <c r="A1028" t="s">
        <v>5306</v>
      </c>
      <c r="B1028" t="s">
        <v>8299</v>
      </c>
      <c r="C1028" t="s">
        <v>2206</v>
      </c>
      <c r="D1028" t="s">
        <v>2205</v>
      </c>
      <c r="E1028" s="121">
        <v>43036</v>
      </c>
      <c r="F1028" t="s">
        <v>1374</v>
      </c>
      <c r="H1028" t="s">
        <v>5602</v>
      </c>
      <c r="J1028">
        <v>0</v>
      </c>
    </row>
    <row r="1029" spans="1:10">
      <c r="A1029" t="s">
        <v>5306</v>
      </c>
      <c r="B1029" t="s">
        <v>8300</v>
      </c>
      <c r="C1029" t="s">
        <v>2208</v>
      </c>
      <c r="D1029" t="s">
        <v>2207</v>
      </c>
      <c r="E1029" s="121">
        <v>43035</v>
      </c>
      <c r="F1029" t="s">
        <v>1374</v>
      </c>
      <c r="H1029" t="s">
        <v>5602</v>
      </c>
      <c r="J1029">
        <v>0</v>
      </c>
    </row>
    <row r="1030" spans="1:10">
      <c r="A1030" t="s">
        <v>5306</v>
      </c>
      <c r="B1030" t="s">
        <v>8301</v>
      </c>
      <c r="C1030" t="s">
        <v>2210</v>
      </c>
      <c r="D1030" t="s">
        <v>2209</v>
      </c>
      <c r="E1030" s="121">
        <v>43036</v>
      </c>
      <c r="F1030" t="s">
        <v>194</v>
      </c>
      <c r="H1030" t="s">
        <v>5314</v>
      </c>
      <c r="J1030">
        <v>0</v>
      </c>
    </row>
    <row r="1031" spans="1:10">
      <c r="A1031" t="s">
        <v>5306</v>
      </c>
      <c r="B1031" t="s">
        <v>8302</v>
      </c>
      <c r="C1031" t="s">
        <v>2212</v>
      </c>
      <c r="D1031" t="s">
        <v>2211</v>
      </c>
      <c r="E1031" s="121">
        <v>43029</v>
      </c>
      <c r="F1031" t="s">
        <v>1374</v>
      </c>
      <c r="H1031" t="s">
        <v>5583</v>
      </c>
      <c r="J1031">
        <v>0</v>
      </c>
    </row>
    <row r="1032" spans="1:10">
      <c r="A1032" t="s">
        <v>58</v>
      </c>
      <c r="B1032" t="s">
        <v>8303</v>
      </c>
      <c r="C1032" t="s">
        <v>2214</v>
      </c>
      <c r="D1032" t="s">
        <v>2213</v>
      </c>
      <c r="E1032" s="121">
        <v>43042</v>
      </c>
      <c r="F1032" t="s">
        <v>15</v>
      </c>
      <c r="H1032" t="s">
        <v>5517</v>
      </c>
      <c r="J1032">
        <v>0</v>
      </c>
    </row>
    <row r="1033" spans="1:10">
      <c r="A1033" t="s">
        <v>5469</v>
      </c>
      <c r="B1033" t="s">
        <v>8304</v>
      </c>
      <c r="C1033" t="s">
        <v>2216</v>
      </c>
      <c r="D1033" t="s">
        <v>2215</v>
      </c>
      <c r="E1033" s="121">
        <v>43040</v>
      </c>
      <c r="F1033" t="s">
        <v>326</v>
      </c>
      <c r="H1033" t="s">
        <v>5603</v>
      </c>
      <c r="J1033">
        <v>0</v>
      </c>
    </row>
    <row r="1034" spans="1:10">
      <c r="A1034" t="s">
        <v>5469</v>
      </c>
      <c r="B1034" t="s">
        <v>8305</v>
      </c>
      <c r="C1034" t="s">
        <v>2218</v>
      </c>
      <c r="D1034" t="s">
        <v>2217</v>
      </c>
      <c r="E1034" s="121">
        <v>43040</v>
      </c>
      <c r="F1034" t="s">
        <v>1994</v>
      </c>
      <c r="H1034" t="s">
        <v>5604</v>
      </c>
      <c r="J1034">
        <v>0</v>
      </c>
    </row>
    <row r="1035" spans="1:10">
      <c r="A1035" t="s">
        <v>5469</v>
      </c>
      <c r="B1035" t="s">
        <v>8306</v>
      </c>
      <c r="C1035" t="s">
        <v>2220</v>
      </c>
      <c r="D1035" t="s">
        <v>2219</v>
      </c>
      <c r="E1035" s="121">
        <v>43040</v>
      </c>
      <c r="F1035" t="s">
        <v>326</v>
      </c>
      <c r="H1035" t="s">
        <v>5604</v>
      </c>
      <c r="J1035">
        <v>0</v>
      </c>
    </row>
    <row r="1036" spans="1:10">
      <c r="A1036" t="s">
        <v>5438</v>
      </c>
      <c r="B1036" t="s">
        <v>8307</v>
      </c>
      <c r="C1036" t="s">
        <v>2222</v>
      </c>
      <c r="D1036" t="s">
        <v>2221</v>
      </c>
      <c r="E1036" s="121">
        <v>43040</v>
      </c>
      <c r="F1036" t="s">
        <v>326</v>
      </c>
      <c r="H1036" t="s">
        <v>5439</v>
      </c>
      <c r="J1036">
        <v>0</v>
      </c>
    </row>
    <row r="1037" spans="1:10">
      <c r="A1037" t="s">
        <v>5438</v>
      </c>
      <c r="B1037" t="s">
        <v>8308</v>
      </c>
      <c r="C1037" t="s">
        <v>2224</v>
      </c>
      <c r="D1037" t="s">
        <v>2223</v>
      </c>
      <c r="E1037" s="121">
        <v>43040</v>
      </c>
      <c r="F1037" t="s">
        <v>326</v>
      </c>
      <c r="H1037" t="s">
        <v>5605</v>
      </c>
      <c r="J1037">
        <v>0</v>
      </c>
    </row>
    <row r="1038" spans="1:10">
      <c r="A1038" t="s">
        <v>5438</v>
      </c>
      <c r="B1038" t="s">
        <v>8309</v>
      </c>
      <c r="C1038" t="s">
        <v>2226</v>
      </c>
      <c r="D1038" t="s">
        <v>2225</v>
      </c>
      <c r="E1038" s="121">
        <v>43029</v>
      </c>
      <c r="F1038" t="s">
        <v>352</v>
      </c>
      <c r="H1038" t="s">
        <v>5441</v>
      </c>
      <c r="J1038">
        <v>0</v>
      </c>
    </row>
    <row r="1039" spans="1:10">
      <c r="A1039" t="s">
        <v>5438</v>
      </c>
      <c r="B1039" t="s">
        <v>8310</v>
      </c>
      <c r="C1039" t="s">
        <v>2228</v>
      </c>
      <c r="D1039" t="s">
        <v>2227</v>
      </c>
      <c r="E1039" s="121">
        <v>43036</v>
      </c>
      <c r="F1039" t="s">
        <v>352</v>
      </c>
      <c r="H1039" t="s">
        <v>5605</v>
      </c>
      <c r="J1039">
        <v>0</v>
      </c>
    </row>
    <row r="1040" spans="1:10">
      <c r="A1040" t="s">
        <v>5438</v>
      </c>
      <c r="B1040" t="s">
        <v>8311</v>
      </c>
      <c r="C1040" t="s">
        <v>2230</v>
      </c>
      <c r="D1040" t="s">
        <v>2229</v>
      </c>
      <c r="E1040" s="121">
        <v>43036</v>
      </c>
      <c r="F1040" t="s">
        <v>352</v>
      </c>
      <c r="H1040" t="s">
        <v>5605</v>
      </c>
      <c r="J1040">
        <v>0</v>
      </c>
    </row>
    <row r="1041" spans="1:10">
      <c r="A1041" t="s">
        <v>5469</v>
      </c>
      <c r="B1041" t="s">
        <v>8312</v>
      </c>
      <c r="C1041" t="s">
        <v>2232</v>
      </c>
      <c r="D1041" t="s">
        <v>2231</v>
      </c>
      <c r="E1041" s="121">
        <v>43045</v>
      </c>
      <c r="F1041" t="s">
        <v>1738</v>
      </c>
      <c r="H1041" t="s">
        <v>5604</v>
      </c>
      <c r="J1041">
        <v>0</v>
      </c>
    </row>
    <row r="1042" spans="1:10">
      <c r="A1042" t="s">
        <v>5469</v>
      </c>
      <c r="B1042" t="s">
        <v>8313</v>
      </c>
      <c r="C1042" t="s">
        <v>2234</v>
      </c>
      <c r="D1042" t="s">
        <v>2233</v>
      </c>
      <c r="E1042" s="121">
        <v>43040</v>
      </c>
      <c r="F1042" t="s">
        <v>352</v>
      </c>
      <c r="H1042" t="s">
        <v>1076</v>
      </c>
      <c r="J1042">
        <v>0</v>
      </c>
    </row>
    <row r="1043" spans="1:10">
      <c r="A1043" t="s">
        <v>5469</v>
      </c>
      <c r="B1043" t="s">
        <v>8314</v>
      </c>
      <c r="C1043" t="s">
        <v>2236</v>
      </c>
      <c r="D1043" t="s">
        <v>2235</v>
      </c>
      <c r="E1043" s="121">
        <v>43045</v>
      </c>
      <c r="F1043" t="s">
        <v>1994</v>
      </c>
      <c r="H1043" t="s">
        <v>5511</v>
      </c>
      <c r="J1043">
        <v>0</v>
      </c>
    </row>
    <row r="1044" spans="1:10">
      <c r="A1044" t="s">
        <v>5306</v>
      </c>
      <c r="B1044" t="s">
        <v>8315</v>
      </c>
      <c r="C1044" t="s">
        <v>2238</v>
      </c>
      <c r="D1044" t="s">
        <v>2237</v>
      </c>
      <c r="E1044" s="121">
        <v>43049</v>
      </c>
      <c r="F1044" t="s">
        <v>1374</v>
      </c>
      <c r="H1044" t="s">
        <v>5561</v>
      </c>
      <c r="J1044">
        <v>0</v>
      </c>
    </row>
    <row r="1045" spans="1:10">
      <c r="A1045" t="s">
        <v>5306</v>
      </c>
      <c r="B1045" t="s">
        <v>8316</v>
      </c>
      <c r="C1045" t="s">
        <v>2240</v>
      </c>
      <c r="D1045" t="s">
        <v>2239</v>
      </c>
      <c r="E1045" s="121">
        <v>43047</v>
      </c>
      <c r="F1045" t="s">
        <v>1738</v>
      </c>
      <c r="H1045" t="s">
        <v>5602</v>
      </c>
      <c r="J1045">
        <v>0</v>
      </c>
    </row>
    <row r="1046" spans="1:10">
      <c r="A1046" t="s">
        <v>58</v>
      </c>
      <c r="B1046" t="s">
        <v>8317</v>
      </c>
      <c r="C1046" t="s">
        <v>2242</v>
      </c>
      <c r="D1046" t="s">
        <v>2241</v>
      </c>
      <c r="E1046" s="121">
        <v>43045</v>
      </c>
      <c r="F1046" t="s">
        <v>15</v>
      </c>
      <c r="H1046" t="s">
        <v>5517</v>
      </c>
      <c r="J1046">
        <v>0</v>
      </c>
    </row>
    <row r="1047" spans="1:10">
      <c r="A1047" t="s">
        <v>5306</v>
      </c>
      <c r="B1047" t="s">
        <v>8318</v>
      </c>
      <c r="C1047" t="s">
        <v>2244</v>
      </c>
      <c r="D1047" t="s">
        <v>2243</v>
      </c>
      <c r="E1047" s="121">
        <v>43052</v>
      </c>
      <c r="F1047" t="s">
        <v>1738</v>
      </c>
      <c r="H1047" t="s">
        <v>5596</v>
      </c>
      <c r="J1047">
        <v>0</v>
      </c>
    </row>
    <row r="1048" spans="1:10">
      <c r="A1048" t="s">
        <v>5306</v>
      </c>
      <c r="B1048" t="s">
        <v>8319</v>
      </c>
      <c r="C1048" t="s">
        <v>2246</v>
      </c>
      <c r="D1048" t="s">
        <v>2245</v>
      </c>
      <c r="E1048" s="121">
        <v>43052</v>
      </c>
      <c r="F1048" t="s">
        <v>1738</v>
      </c>
      <c r="H1048" t="s">
        <v>5596</v>
      </c>
      <c r="J1048">
        <v>0</v>
      </c>
    </row>
    <row r="1049" spans="1:10">
      <c r="A1049" t="s">
        <v>5306</v>
      </c>
      <c r="B1049" t="s">
        <v>8320</v>
      </c>
      <c r="C1049" t="s">
        <v>2248</v>
      </c>
      <c r="D1049" t="s">
        <v>2247</v>
      </c>
      <c r="E1049" s="121">
        <v>43045</v>
      </c>
      <c r="F1049" t="s">
        <v>1738</v>
      </c>
      <c r="H1049" t="s">
        <v>5314</v>
      </c>
      <c r="J1049">
        <v>0</v>
      </c>
    </row>
    <row r="1050" spans="1:10">
      <c r="A1050" t="s">
        <v>5306</v>
      </c>
      <c r="B1050" t="s">
        <v>8321</v>
      </c>
      <c r="C1050" t="s">
        <v>2250</v>
      </c>
      <c r="D1050" t="s">
        <v>2249</v>
      </c>
      <c r="E1050" s="121">
        <v>43054</v>
      </c>
      <c r="F1050" t="s">
        <v>1738</v>
      </c>
      <c r="H1050" t="s">
        <v>5314</v>
      </c>
      <c r="J1050">
        <v>0</v>
      </c>
    </row>
    <row r="1051" spans="1:10">
      <c r="A1051" t="s">
        <v>5306</v>
      </c>
      <c r="B1051" t="s">
        <v>8322</v>
      </c>
      <c r="C1051" t="s">
        <v>2252</v>
      </c>
      <c r="D1051" t="s">
        <v>2251</v>
      </c>
      <c r="E1051" s="121">
        <v>43047</v>
      </c>
      <c r="F1051" t="s">
        <v>1374</v>
      </c>
      <c r="H1051" t="s">
        <v>5518</v>
      </c>
      <c r="J1051">
        <v>0</v>
      </c>
    </row>
    <row r="1052" spans="1:10">
      <c r="A1052" t="s">
        <v>5306</v>
      </c>
      <c r="B1052" t="s">
        <v>8323</v>
      </c>
      <c r="C1052" t="s">
        <v>2254</v>
      </c>
      <c r="D1052" t="s">
        <v>2253</v>
      </c>
      <c r="E1052" s="121">
        <v>43054</v>
      </c>
      <c r="F1052" t="s">
        <v>1738</v>
      </c>
      <c r="H1052" t="s">
        <v>5518</v>
      </c>
      <c r="J1052">
        <v>0</v>
      </c>
    </row>
    <row r="1053" spans="1:10">
      <c r="A1053" t="s">
        <v>5306</v>
      </c>
      <c r="B1053" t="s">
        <v>8324</v>
      </c>
      <c r="C1053" t="s">
        <v>2256</v>
      </c>
      <c r="D1053" t="s">
        <v>2255</v>
      </c>
      <c r="E1053" s="121">
        <v>43052</v>
      </c>
      <c r="F1053" t="s">
        <v>176</v>
      </c>
      <c r="H1053" t="s">
        <v>5311</v>
      </c>
      <c r="J1053">
        <v>1</v>
      </c>
    </row>
    <row r="1054" spans="1:10">
      <c r="A1054" t="s">
        <v>5306</v>
      </c>
      <c r="B1054" t="s">
        <v>8325</v>
      </c>
      <c r="C1054" t="s">
        <v>2258</v>
      </c>
      <c r="D1054" t="s">
        <v>2257</v>
      </c>
      <c r="E1054" s="121">
        <v>43045</v>
      </c>
      <c r="F1054" t="s">
        <v>107</v>
      </c>
      <c r="H1054" t="s">
        <v>5325</v>
      </c>
      <c r="J1054">
        <v>0</v>
      </c>
    </row>
    <row r="1055" spans="1:10">
      <c r="A1055" t="s">
        <v>5306</v>
      </c>
      <c r="B1055" t="s">
        <v>8326</v>
      </c>
      <c r="C1055" t="s">
        <v>2260</v>
      </c>
      <c r="D1055" t="s">
        <v>2259</v>
      </c>
      <c r="E1055" s="121">
        <v>43052</v>
      </c>
      <c r="F1055" t="s">
        <v>194</v>
      </c>
      <c r="H1055" t="s">
        <v>5314</v>
      </c>
      <c r="J1055">
        <v>0</v>
      </c>
    </row>
    <row r="1056" spans="1:10">
      <c r="A1056" t="s">
        <v>5306</v>
      </c>
      <c r="B1056" t="s">
        <v>8327</v>
      </c>
      <c r="C1056" t="s">
        <v>2262</v>
      </c>
      <c r="D1056" t="s">
        <v>2261</v>
      </c>
      <c r="E1056" s="121">
        <v>43053</v>
      </c>
      <c r="F1056" t="s">
        <v>1738</v>
      </c>
      <c r="H1056" t="s">
        <v>5598</v>
      </c>
      <c r="J1056">
        <v>1</v>
      </c>
    </row>
    <row r="1057" spans="1:10">
      <c r="A1057" t="s">
        <v>5306</v>
      </c>
      <c r="B1057" t="s">
        <v>8328</v>
      </c>
      <c r="C1057" t="s">
        <v>2264</v>
      </c>
      <c r="D1057" t="s">
        <v>2263</v>
      </c>
      <c r="E1057" s="121">
        <v>43052</v>
      </c>
      <c r="F1057" t="s">
        <v>1738</v>
      </c>
      <c r="H1057" t="s">
        <v>5583</v>
      </c>
      <c r="J1057">
        <v>0</v>
      </c>
    </row>
    <row r="1058" spans="1:10">
      <c r="A1058" t="s">
        <v>58</v>
      </c>
      <c r="B1058" t="s">
        <v>8329</v>
      </c>
      <c r="C1058" t="s">
        <v>2266</v>
      </c>
      <c r="D1058" t="s">
        <v>2265</v>
      </c>
      <c r="E1058" s="121">
        <v>43059</v>
      </c>
      <c r="F1058" t="s">
        <v>15</v>
      </c>
      <c r="H1058" t="s">
        <v>5517</v>
      </c>
      <c r="J1058">
        <v>0</v>
      </c>
    </row>
    <row r="1059" spans="1:10">
      <c r="A1059" t="s">
        <v>58</v>
      </c>
      <c r="B1059" t="s">
        <v>8330</v>
      </c>
      <c r="C1059" t="s">
        <v>2268</v>
      </c>
      <c r="D1059" t="s">
        <v>2267</v>
      </c>
      <c r="E1059" s="121">
        <v>43059</v>
      </c>
      <c r="F1059" t="s">
        <v>15</v>
      </c>
      <c r="H1059" t="s">
        <v>5517</v>
      </c>
      <c r="J1059">
        <v>0</v>
      </c>
    </row>
    <row r="1060" spans="1:10">
      <c r="A1060" t="s">
        <v>5389</v>
      </c>
      <c r="B1060" t="s">
        <v>8331</v>
      </c>
      <c r="C1060" t="s">
        <v>2270</v>
      </c>
      <c r="D1060" t="s">
        <v>2269</v>
      </c>
      <c r="E1060" s="121">
        <v>43052</v>
      </c>
      <c r="F1060" t="s">
        <v>1738</v>
      </c>
      <c r="H1060" t="s">
        <v>5416</v>
      </c>
      <c r="J1060">
        <v>0</v>
      </c>
    </row>
    <row r="1061" spans="1:10">
      <c r="A1061" t="s">
        <v>5389</v>
      </c>
      <c r="B1061" t="s">
        <v>8332</v>
      </c>
      <c r="C1061" t="s">
        <v>2272</v>
      </c>
      <c r="D1061" t="s">
        <v>2271</v>
      </c>
      <c r="E1061" s="121">
        <v>43047</v>
      </c>
      <c r="F1061" t="s">
        <v>1738</v>
      </c>
      <c r="H1061" t="s">
        <v>5422</v>
      </c>
      <c r="J1061">
        <v>0</v>
      </c>
    </row>
    <row r="1062" spans="1:10">
      <c r="A1062" t="s">
        <v>5389</v>
      </c>
      <c r="B1062" t="s">
        <v>8333</v>
      </c>
      <c r="C1062" t="s">
        <v>2274</v>
      </c>
      <c r="D1062" t="s">
        <v>2273</v>
      </c>
      <c r="E1062" s="121">
        <v>43050</v>
      </c>
      <c r="F1062" t="s">
        <v>1374</v>
      </c>
      <c r="H1062" t="s">
        <v>5537</v>
      </c>
      <c r="J1062">
        <v>0</v>
      </c>
    </row>
    <row r="1063" spans="1:10">
      <c r="A1063" t="s">
        <v>5389</v>
      </c>
      <c r="B1063" t="s">
        <v>8334</v>
      </c>
      <c r="C1063" t="s">
        <v>2276</v>
      </c>
      <c r="D1063" t="s">
        <v>2275</v>
      </c>
      <c r="E1063" s="121">
        <v>43056</v>
      </c>
      <c r="F1063" t="s">
        <v>1738</v>
      </c>
      <c r="H1063" t="s">
        <v>5435</v>
      </c>
      <c r="J1063">
        <v>0</v>
      </c>
    </row>
    <row r="1064" spans="1:10">
      <c r="A1064" t="s">
        <v>5340</v>
      </c>
      <c r="B1064" t="s">
        <v>8335</v>
      </c>
      <c r="C1064" t="s">
        <v>2278</v>
      </c>
      <c r="D1064" t="s">
        <v>2277</v>
      </c>
      <c r="E1064" s="121">
        <v>43057</v>
      </c>
      <c r="F1064" t="s">
        <v>203</v>
      </c>
      <c r="H1064" t="s">
        <v>5589</v>
      </c>
      <c r="J1064">
        <v>0</v>
      </c>
    </row>
    <row r="1065" spans="1:10">
      <c r="A1065" t="s">
        <v>5340</v>
      </c>
      <c r="B1065" t="s">
        <v>8336</v>
      </c>
      <c r="C1065" t="s">
        <v>2280</v>
      </c>
      <c r="D1065" t="s">
        <v>2279</v>
      </c>
      <c r="E1065" s="121">
        <v>43040</v>
      </c>
      <c r="F1065" t="s">
        <v>1374</v>
      </c>
      <c r="H1065" t="s">
        <v>5366</v>
      </c>
      <c r="J1065">
        <v>0</v>
      </c>
    </row>
    <row r="1066" spans="1:10">
      <c r="A1066" t="s">
        <v>5389</v>
      </c>
      <c r="B1066" t="s">
        <v>8337</v>
      </c>
      <c r="C1066" t="s">
        <v>2282</v>
      </c>
      <c r="D1066" t="s">
        <v>2281</v>
      </c>
      <c r="E1066" s="121">
        <v>43057</v>
      </c>
      <c r="F1066" t="s">
        <v>1374</v>
      </c>
      <c r="H1066" t="s">
        <v>5606</v>
      </c>
      <c r="J1066">
        <v>1</v>
      </c>
    </row>
    <row r="1067" spans="1:10">
      <c r="A1067" t="s">
        <v>5340</v>
      </c>
      <c r="B1067" t="s">
        <v>8338</v>
      </c>
      <c r="C1067" t="s">
        <v>2284</v>
      </c>
      <c r="D1067" t="s">
        <v>2283</v>
      </c>
      <c r="E1067" s="121">
        <v>43029</v>
      </c>
      <c r="F1067" t="s">
        <v>1374</v>
      </c>
      <c r="H1067" t="s">
        <v>5595</v>
      </c>
      <c r="J1067">
        <v>0</v>
      </c>
    </row>
    <row r="1068" spans="1:10">
      <c r="A1068" t="s">
        <v>5469</v>
      </c>
      <c r="B1068" t="s">
        <v>8339</v>
      </c>
      <c r="C1068" t="s">
        <v>2286</v>
      </c>
      <c r="D1068" t="s">
        <v>2285</v>
      </c>
      <c r="E1068" s="121" t="s">
        <v>2287</v>
      </c>
      <c r="F1068" t="s">
        <v>1994</v>
      </c>
      <c r="H1068" t="s">
        <v>5511</v>
      </c>
      <c r="J1068">
        <v>0</v>
      </c>
    </row>
    <row r="1069" spans="1:10">
      <c r="A1069" t="s">
        <v>5469</v>
      </c>
      <c r="B1069" t="s">
        <v>8340</v>
      </c>
      <c r="C1069" t="s">
        <v>2289</v>
      </c>
      <c r="D1069" t="s">
        <v>2288</v>
      </c>
      <c r="E1069" s="121" t="s">
        <v>2287</v>
      </c>
      <c r="F1069" t="s">
        <v>352</v>
      </c>
      <c r="H1069" t="s">
        <v>5512</v>
      </c>
      <c r="J1069">
        <v>0</v>
      </c>
    </row>
    <row r="1070" spans="1:10">
      <c r="A1070" t="s">
        <v>5469</v>
      </c>
      <c r="B1070" t="s">
        <v>8341</v>
      </c>
      <c r="C1070" t="s">
        <v>2291</v>
      </c>
      <c r="D1070" t="s">
        <v>2290</v>
      </c>
      <c r="E1070" s="121" t="s">
        <v>2292</v>
      </c>
      <c r="F1070" t="s">
        <v>1994</v>
      </c>
      <c r="H1070" t="s">
        <v>5549</v>
      </c>
      <c r="J1070">
        <v>0</v>
      </c>
    </row>
    <row r="1071" spans="1:10">
      <c r="A1071" t="s">
        <v>5469</v>
      </c>
      <c r="B1071" t="s">
        <v>8342</v>
      </c>
      <c r="C1071" t="s">
        <v>2294</v>
      </c>
      <c r="D1071" t="s">
        <v>2293</v>
      </c>
      <c r="E1071" s="121" t="s">
        <v>2295</v>
      </c>
      <c r="F1071" t="s">
        <v>1994</v>
      </c>
      <c r="H1071" t="s">
        <v>5549</v>
      </c>
      <c r="J1071">
        <v>0</v>
      </c>
    </row>
    <row r="1072" spans="1:10">
      <c r="A1072" t="s">
        <v>5469</v>
      </c>
      <c r="B1072" t="s">
        <v>8343</v>
      </c>
      <c r="C1072" t="s">
        <v>2297</v>
      </c>
      <c r="D1072" t="s">
        <v>2296</v>
      </c>
      <c r="E1072" s="121">
        <v>43060</v>
      </c>
      <c r="F1072" t="s">
        <v>352</v>
      </c>
      <c r="H1072" t="s">
        <v>5607</v>
      </c>
      <c r="J1072">
        <v>0</v>
      </c>
    </row>
    <row r="1073" spans="1:10">
      <c r="A1073" t="s">
        <v>5306</v>
      </c>
      <c r="B1073" t="s">
        <v>8344</v>
      </c>
      <c r="C1073" t="s">
        <v>2299</v>
      </c>
      <c r="D1073" t="s">
        <v>2298</v>
      </c>
      <c r="E1073" s="121">
        <v>43060</v>
      </c>
      <c r="F1073" t="s">
        <v>1374</v>
      </c>
      <c r="H1073" t="s">
        <v>5561</v>
      </c>
      <c r="J1073">
        <v>0</v>
      </c>
    </row>
    <row r="1074" spans="1:10">
      <c r="A1074" t="s">
        <v>5306</v>
      </c>
      <c r="B1074" t="s">
        <v>8345</v>
      </c>
      <c r="C1074" t="s">
        <v>2301</v>
      </c>
      <c r="D1074" t="s">
        <v>2300</v>
      </c>
      <c r="E1074" s="121">
        <v>43060</v>
      </c>
      <c r="F1074" t="s">
        <v>1374</v>
      </c>
      <c r="H1074" t="s">
        <v>5561</v>
      </c>
      <c r="J1074">
        <v>0</v>
      </c>
    </row>
    <row r="1075" spans="1:10">
      <c r="A1075" t="s">
        <v>5306</v>
      </c>
      <c r="B1075" t="s">
        <v>8346</v>
      </c>
      <c r="C1075" t="s">
        <v>2303</v>
      </c>
      <c r="D1075" t="s">
        <v>2302</v>
      </c>
      <c r="E1075" s="121">
        <v>43060</v>
      </c>
      <c r="F1075" t="s">
        <v>1374</v>
      </c>
      <c r="H1075" t="s">
        <v>5308</v>
      </c>
      <c r="J1075">
        <v>0</v>
      </c>
    </row>
    <row r="1076" spans="1:10">
      <c r="A1076" t="s">
        <v>5306</v>
      </c>
      <c r="B1076" t="s">
        <v>8347</v>
      </c>
      <c r="C1076" t="s">
        <v>2305</v>
      </c>
      <c r="D1076" t="s">
        <v>2304</v>
      </c>
      <c r="E1076" s="121">
        <v>43063</v>
      </c>
      <c r="F1076" t="s">
        <v>1738</v>
      </c>
      <c r="H1076" t="s">
        <v>5314</v>
      </c>
      <c r="J1076">
        <v>0</v>
      </c>
    </row>
    <row r="1077" spans="1:10">
      <c r="A1077" t="s">
        <v>5306</v>
      </c>
      <c r="B1077" t="s">
        <v>8348</v>
      </c>
      <c r="C1077" t="s">
        <v>2307</v>
      </c>
      <c r="D1077" t="s">
        <v>2306</v>
      </c>
      <c r="E1077" s="121">
        <v>43061</v>
      </c>
      <c r="F1077" t="s">
        <v>1738</v>
      </c>
      <c r="H1077" t="s">
        <v>5518</v>
      </c>
      <c r="J1077">
        <v>0</v>
      </c>
    </row>
    <row r="1078" spans="1:10">
      <c r="A1078" t="s">
        <v>5306</v>
      </c>
      <c r="B1078" t="s">
        <v>8349</v>
      </c>
      <c r="C1078" t="s">
        <v>2309</v>
      </c>
      <c r="D1078" t="s">
        <v>2308</v>
      </c>
      <c r="E1078" s="121">
        <v>43063</v>
      </c>
      <c r="F1078" t="s">
        <v>194</v>
      </c>
      <c r="H1078" t="s">
        <v>5314</v>
      </c>
      <c r="J1078">
        <v>0</v>
      </c>
    </row>
    <row r="1079" spans="1:10">
      <c r="A1079" t="s">
        <v>5306</v>
      </c>
      <c r="B1079" t="s">
        <v>8350</v>
      </c>
      <c r="C1079" t="s">
        <v>2311</v>
      </c>
      <c r="D1079" t="s">
        <v>2310</v>
      </c>
      <c r="E1079" s="121" t="s">
        <v>2312</v>
      </c>
      <c r="F1079" t="s">
        <v>1374</v>
      </c>
      <c r="H1079" t="s">
        <v>5583</v>
      </c>
      <c r="J1079">
        <v>1</v>
      </c>
    </row>
    <row r="1080" spans="1:10">
      <c r="A1080" t="s">
        <v>5306</v>
      </c>
      <c r="B1080" t="s">
        <v>8351</v>
      </c>
      <c r="C1080" t="s">
        <v>1343</v>
      </c>
      <c r="D1080" t="s">
        <v>2313</v>
      </c>
      <c r="E1080" s="121">
        <v>43012</v>
      </c>
      <c r="F1080" t="s">
        <v>107</v>
      </c>
      <c r="H1080" t="s">
        <v>5608</v>
      </c>
      <c r="J1080">
        <v>0</v>
      </c>
    </row>
    <row r="1081" spans="1:10">
      <c r="A1081" t="s">
        <v>5340</v>
      </c>
      <c r="B1081" t="s">
        <v>8352</v>
      </c>
      <c r="C1081" t="s">
        <v>2315</v>
      </c>
      <c r="D1081" t="s">
        <v>2314</v>
      </c>
      <c r="E1081" s="121">
        <v>43070</v>
      </c>
      <c r="F1081" t="s">
        <v>2316</v>
      </c>
      <c r="H1081" t="s">
        <v>5573</v>
      </c>
      <c r="J1081">
        <v>0</v>
      </c>
    </row>
    <row r="1082" spans="1:10">
      <c r="A1082" t="s">
        <v>5340</v>
      </c>
      <c r="B1082" t="s">
        <v>8353</v>
      </c>
      <c r="C1082" t="s">
        <v>2318</v>
      </c>
      <c r="D1082" t="s">
        <v>2317</v>
      </c>
      <c r="E1082" s="121">
        <v>43070</v>
      </c>
      <c r="F1082" t="s">
        <v>2316</v>
      </c>
      <c r="H1082" t="s">
        <v>5360</v>
      </c>
      <c r="J1082">
        <v>0</v>
      </c>
    </row>
    <row r="1083" spans="1:10">
      <c r="A1083" t="s">
        <v>5389</v>
      </c>
      <c r="B1083" t="s">
        <v>8354</v>
      </c>
      <c r="C1083" t="s">
        <v>2320</v>
      </c>
      <c r="D1083" t="s">
        <v>2319</v>
      </c>
      <c r="E1083" s="121">
        <v>43070</v>
      </c>
      <c r="F1083" t="s">
        <v>2316</v>
      </c>
      <c r="H1083" t="s">
        <v>5609</v>
      </c>
      <c r="J1083">
        <v>0</v>
      </c>
    </row>
    <row r="1084" spans="1:10">
      <c r="A1084" t="s">
        <v>5389</v>
      </c>
      <c r="B1084" t="s">
        <v>8355</v>
      </c>
      <c r="C1084" t="s">
        <v>2322</v>
      </c>
      <c r="D1084" t="s">
        <v>2321</v>
      </c>
      <c r="E1084" s="121">
        <v>43077</v>
      </c>
      <c r="F1084" t="s">
        <v>1374</v>
      </c>
      <c r="H1084" t="s">
        <v>5392</v>
      </c>
      <c r="J1084">
        <v>0</v>
      </c>
    </row>
    <row r="1085" spans="1:10">
      <c r="A1085" t="s">
        <v>5340</v>
      </c>
      <c r="B1085" t="s">
        <v>5340</v>
      </c>
      <c r="D1085" t="s">
        <v>2323</v>
      </c>
      <c r="E1085" s="121">
        <v>43078</v>
      </c>
      <c r="F1085" t="s">
        <v>1374</v>
      </c>
      <c r="H1085" t="s">
        <v>5610</v>
      </c>
      <c r="J1085">
        <v>1</v>
      </c>
    </row>
    <row r="1086" spans="1:10">
      <c r="A1086" t="s">
        <v>5389</v>
      </c>
      <c r="B1086" t="s">
        <v>8356</v>
      </c>
      <c r="C1086" t="s">
        <v>2325</v>
      </c>
      <c r="D1086" t="s">
        <v>2324</v>
      </c>
      <c r="E1086" s="121">
        <v>43080</v>
      </c>
      <c r="F1086" t="s">
        <v>1374</v>
      </c>
      <c r="H1086" t="s">
        <v>5396</v>
      </c>
      <c r="J1086">
        <v>0</v>
      </c>
    </row>
    <row r="1087" spans="1:10">
      <c r="A1087" t="s">
        <v>5340</v>
      </c>
      <c r="B1087" t="s">
        <v>8357</v>
      </c>
      <c r="C1087" t="s">
        <v>2327</v>
      </c>
      <c r="D1087" t="s">
        <v>2326</v>
      </c>
      <c r="E1087" s="121">
        <v>43070</v>
      </c>
      <c r="F1087" t="s">
        <v>1374</v>
      </c>
      <c r="H1087" t="s">
        <v>1955</v>
      </c>
      <c r="J1087">
        <v>0</v>
      </c>
    </row>
    <row r="1088" spans="1:10">
      <c r="A1088" t="s">
        <v>5389</v>
      </c>
      <c r="B1088" t="s">
        <v>8358</v>
      </c>
      <c r="C1088" t="s">
        <v>2329</v>
      </c>
      <c r="D1088" t="s">
        <v>2328</v>
      </c>
      <c r="E1088" s="121">
        <v>43060</v>
      </c>
      <c r="F1088" t="s">
        <v>2316</v>
      </c>
      <c r="H1088" t="s">
        <v>5585</v>
      </c>
      <c r="J1088">
        <v>0</v>
      </c>
    </row>
    <row r="1089" spans="1:10">
      <c r="A1089" t="s">
        <v>5306</v>
      </c>
      <c r="B1089" t="s">
        <v>8359</v>
      </c>
      <c r="C1089" t="s">
        <v>2331</v>
      </c>
      <c r="D1089" t="s">
        <v>2330</v>
      </c>
      <c r="E1089" s="121">
        <v>43060</v>
      </c>
      <c r="F1089" t="s">
        <v>107</v>
      </c>
      <c r="H1089" t="s">
        <v>5307</v>
      </c>
      <c r="J1089">
        <v>0</v>
      </c>
    </row>
    <row r="1090" spans="1:10">
      <c r="A1090" t="s">
        <v>5306</v>
      </c>
      <c r="B1090" t="s">
        <v>8360</v>
      </c>
      <c r="C1090" t="s">
        <v>2333</v>
      </c>
      <c r="D1090" t="s">
        <v>2332</v>
      </c>
      <c r="E1090" s="121">
        <v>43070</v>
      </c>
      <c r="F1090" t="s">
        <v>2316</v>
      </c>
      <c r="H1090" t="s">
        <v>5561</v>
      </c>
      <c r="J1090">
        <v>0</v>
      </c>
    </row>
    <row r="1091" spans="1:10">
      <c r="A1091" t="s">
        <v>5306</v>
      </c>
      <c r="B1091" t="s">
        <v>8361</v>
      </c>
      <c r="C1091" t="s">
        <v>2335</v>
      </c>
      <c r="D1091" t="s">
        <v>2334</v>
      </c>
      <c r="E1091" s="121">
        <v>43064</v>
      </c>
      <c r="F1091" t="s">
        <v>2316</v>
      </c>
      <c r="H1091" t="s">
        <v>5310</v>
      </c>
      <c r="J1091">
        <v>0</v>
      </c>
    </row>
    <row r="1092" spans="1:10">
      <c r="A1092" t="s">
        <v>5306</v>
      </c>
      <c r="B1092" t="s">
        <v>8362</v>
      </c>
      <c r="C1092" t="s">
        <v>2337</v>
      </c>
      <c r="D1092" t="s">
        <v>2336</v>
      </c>
      <c r="E1092" s="121">
        <v>43070</v>
      </c>
      <c r="F1092" t="s">
        <v>1374</v>
      </c>
      <c r="H1092" t="s">
        <v>5310</v>
      </c>
      <c r="J1092">
        <v>0</v>
      </c>
    </row>
    <row r="1093" spans="1:10">
      <c r="A1093" t="s">
        <v>5306</v>
      </c>
      <c r="B1093" t="s">
        <v>8363</v>
      </c>
      <c r="C1093" t="s">
        <v>2339</v>
      </c>
      <c r="D1093" t="s">
        <v>2338</v>
      </c>
      <c r="E1093" s="121">
        <v>43070</v>
      </c>
      <c r="F1093" t="s">
        <v>1374</v>
      </c>
      <c r="H1093" t="s">
        <v>5311</v>
      </c>
      <c r="J1093">
        <v>0</v>
      </c>
    </row>
    <row r="1094" spans="1:10">
      <c r="A1094" t="s">
        <v>5306</v>
      </c>
      <c r="B1094" t="s">
        <v>8364</v>
      </c>
      <c r="C1094" t="s">
        <v>2341</v>
      </c>
      <c r="D1094" t="s">
        <v>2340</v>
      </c>
      <c r="E1094" s="121">
        <v>43060</v>
      </c>
      <c r="F1094" t="s">
        <v>1374</v>
      </c>
      <c r="H1094" t="s">
        <v>5581</v>
      </c>
      <c r="J1094">
        <v>0</v>
      </c>
    </row>
    <row r="1095" spans="1:10">
      <c r="A1095" t="s">
        <v>5306</v>
      </c>
      <c r="B1095" t="s">
        <v>8365</v>
      </c>
      <c r="C1095" t="s">
        <v>2343</v>
      </c>
      <c r="D1095" t="s">
        <v>2342</v>
      </c>
      <c r="E1095" s="121">
        <v>43070</v>
      </c>
      <c r="F1095" t="s">
        <v>1374</v>
      </c>
      <c r="H1095" t="s">
        <v>5583</v>
      </c>
      <c r="J1095">
        <v>0</v>
      </c>
    </row>
    <row r="1096" spans="1:10">
      <c r="A1096" t="s">
        <v>5306</v>
      </c>
      <c r="B1096" t="s">
        <v>8366</v>
      </c>
      <c r="C1096" t="s">
        <v>2345</v>
      </c>
      <c r="D1096" t="s">
        <v>2344</v>
      </c>
      <c r="E1096" s="121">
        <v>43075</v>
      </c>
      <c r="F1096" t="s">
        <v>1374</v>
      </c>
      <c r="H1096" t="s">
        <v>5559</v>
      </c>
      <c r="J1096">
        <v>0</v>
      </c>
    </row>
    <row r="1097" spans="1:10">
      <c r="A1097" t="s">
        <v>58</v>
      </c>
      <c r="B1097" t="s">
        <v>8367</v>
      </c>
      <c r="C1097" t="s">
        <v>36</v>
      </c>
      <c r="D1097" t="s">
        <v>52</v>
      </c>
      <c r="E1097" s="121">
        <v>43061</v>
      </c>
      <c r="F1097" t="s">
        <v>15</v>
      </c>
      <c r="H1097" t="s">
        <v>5517</v>
      </c>
      <c r="J1097">
        <v>0</v>
      </c>
    </row>
    <row r="1098" spans="1:10">
      <c r="A1098" t="s">
        <v>5306</v>
      </c>
      <c r="B1098" t="s">
        <v>8368</v>
      </c>
      <c r="C1098" t="s">
        <v>2347</v>
      </c>
      <c r="D1098" t="s">
        <v>2346</v>
      </c>
      <c r="E1098" s="121">
        <v>42709</v>
      </c>
      <c r="F1098" t="s">
        <v>1374</v>
      </c>
      <c r="H1098" t="s">
        <v>5611</v>
      </c>
      <c r="J1098">
        <v>0</v>
      </c>
    </row>
    <row r="1099" spans="1:10">
      <c r="A1099" t="s">
        <v>5389</v>
      </c>
      <c r="B1099" t="s">
        <v>8369</v>
      </c>
      <c r="C1099" t="s">
        <v>2349</v>
      </c>
      <c r="D1099" t="s">
        <v>2348</v>
      </c>
      <c r="E1099" s="121">
        <v>43060</v>
      </c>
      <c r="F1099" t="s">
        <v>1374</v>
      </c>
      <c r="H1099" t="s">
        <v>5416</v>
      </c>
      <c r="J1099">
        <v>1</v>
      </c>
    </row>
    <row r="1100" spans="1:10">
      <c r="A1100" t="s">
        <v>5340</v>
      </c>
      <c r="B1100" t="s">
        <v>8370</v>
      </c>
      <c r="C1100" t="s">
        <v>2351</v>
      </c>
      <c r="D1100" t="s">
        <v>2350</v>
      </c>
      <c r="E1100" s="121">
        <v>43066</v>
      </c>
      <c r="F1100" t="s">
        <v>1374</v>
      </c>
      <c r="H1100" t="s">
        <v>5374</v>
      </c>
      <c r="J1100">
        <v>0</v>
      </c>
    </row>
    <row r="1101" spans="1:10">
      <c r="A1101" t="s">
        <v>5469</v>
      </c>
      <c r="B1101" t="s">
        <v>8371</v>
      </c>
      <c r="C1101" t="s">
        <v>2353</v>
      </c>
      <c r="D1101" t="s">
        <v>2352</v>
      </c>
      <c r="E1101" s="121">
        <v>43070</v>
      </c>
      <c r="F1101" t="s">
        <v>2316</v>
      </c>
      <c r="H1101" t="s">
        <v>5486</v>
      </c>
      <c r="J1101">
        <v>0</v>
      </c>
    </row>
    <row r="1102" spans="1:10">
      <c r="A1102" t="s">
        <v>5469</v>
      </c>
      <c r="B1102" t="s">
        <v>8372</v>
      </c>
      <c r="C1102" t="s">
        <v>2355</v>
      </c>
      <c r="D1102" t="s">
        <v>2354</v>
      </c>
      <c r="E1102" s="121">
        <v>43070</v>
      </c>
      <c r="F1102" t="s">
        <v>1374</v>
      </c>
      <c r="H1102" t="s">
        <v>5491</v>
      </c>
      <c r="J1102">
        <v>0</v>
      </c>
    </row>
    <row r="1103" spans="1:10">
      <c r="A1103" t="s">
        <v>5469</v>
      </c>
      <c r="B1103" t="s">
        <v>8373</v>
      </c>
      <c r="C1103" t="s">
        <v>2357</v>
      </c>
      <c r="D1103" t="s">
        <v>2356</v>
      </c>
      <c r="E1103" s="121">
        <v>43070</v>
      </c>
      <c r="F1103" t="s">
        <v>2316</v>
      </c>
      <c r="H1103" t="s">
        <v>5487</v>
      </c>
      <c r="J1103">
        <v>0</v>
      </c>
    </row>
    <row r="1104" spans="1:10">
      <c r="A1104" t="s">
        <v>5469</v>
      </c>
      <c r="B1104" t="s">
        <v>8374</v>
      </c>
      <c r="C1104" t="s">
        <v>2359</v>
      </c>
      <c r="D1104" t="s">
        <v>2358</v>
      </c>
      <c r="E1104" s="121">
        <v>43077</v>
      </c>
      <c r="F1104" t="s">
        <v>2316</v>
      </c>
      <c r="H1104" t="s">
        <v>5490</v>
      </c>
      <c r="J1104">
        <v>0</v>
      </c>
    </row>
    <row r="1105" spans="1:10">
      <c r="A1105" t="s">
        <v>5469</v>
      </c>
      <c r="B1105" t="s">
        <v>8375</v>
      </c>
      <c r="C1105" t="s">
        <v>2361</v>
      </c>
      <c r="D1105" t="s">
        <v>2360</v>
      </c>
      <c r="E1105" s="121">
        <v>43070</v>
      </c>
      <c r="F1105" t="s">
        <v>2316</v>
      </c>
      <c r="H1105" t="s">
        <v>5489</v>
      </c>
      <c r="J1105">
        <v>0</v>
      </c>
    </row>
    <row r="1106" spans="1:10">
      <c r="A1106" t="s">
        <v>5469</v>
      </c>
      <c r="B1106" t="s">
        <v>8376</v>
      </c>
      <c r="C1106" t="s">
        <v>2363</v>
      </c>
      <c r="D1106" t="s">
        <v>2362</v>
      </c>
      <c r="E1106" s="121">
        <v>43070</v>
      </c>
      <c r="F1106" t="s">
        <v>2316</v>
      </c>
      <c r="H1106" t="s">
        <v>5549</v>
      </c>
      <c r="J1106">
        <v>0</v>
      </c>
    </row>
    <row r="1107" spans="1:10">
      <c r="A1107" t="s">
        <v>5469</v>
      </c>
      <c r="B1107" t="s">
        <v>8377</v>
      </c>
      <c r="C1107" t="s">
        <v>2365</v>
      </c>
      <c r="D1107" t="s">
        <v>2364</v>
      </c>
      <c r="E1107" s="121">
        <v>43070</v>
      </c>
      <c r="F1107" t="s">
        <v>1374</v>
      </c>
      <c r="H1107" t="s">
        <v>5590</v>
      </c>
      <c r="J1107">
        <v>0</v>
      </c>
    </row>
    <row r="1108" spans="1:10">
      <c r="A1108" t="s">
        <v>5469</v>
      </c>
      <c r="B1108" t="s">
        <v>8378</v>
      </c>
      <c r="C1108" t="s">
        <v>2367</v>
      </c>
      <c r="D1108" t="s">
        <v>2366</v>
      </c>
      <c r="E1108" s="121">
        <v>43070</v>
      </c>
      <c r="F1108" t="s">
        <v>2316</v>
      </c>
      <c r="H1108" t="s">
        <v>5497</v>
      </c>
      <c r="J1108">
        <v>0</v>
      </c>
    </row>
    <row r="1109" spans="1:10">
      <c r="A1109" t="s">
        <v>5469</v>
      </c>
      <c r="B1109" t="s">
        <v>8379</v>
      </c>
      <c r="C1109" t="s">
        <v>2369</v>
      </c>
      <c r="D1109" t="s">
        <v>2368</v>
      </c>
      <c r="E1109" s="121">
        <v>43070</v>
      </c>
      <c r="F1109" t="s">
        <v>2316</v>
      </c>
      <c r="H1109" t="s">
        <v>5612</v>
      </c>
      <c r="J1109">
        <v>0</v>
      </c>
    </row>
    <row r="1110" spans="1:10">
      <c r="A1110" t="s">
        <v>5469</v>
      </c>
      <c r="B1110" t="s">
        <v>8380</v>
      </c>
      <c r="C1110" t="s">
        <v>2371</v>
      </c>
      <c r="D1110" t="s">
        <v>2370</v>
      </c>
      <c r="E1110" s="121" t="s">
        <v>2372</v>
      </c>
      <c r="F1110" t="s">
        <v>2316</v>
      </c>
      <c r="H1110" t="s">
        <v>5601</v>
      </c>
      <c r="J1110">
        <v>0</v>
      </c>
    </row>
    <row r="1111" spans="1:10">
      <c r="A1111" t="s">
        <v>5389</v>
      </c>
      <c r="B1111" t="s">
        <v>8381</v>
      </c>
      <c r="C1111" t="s">
        <v>2374</v>
      </c>
      <c r="D1111" t="s">
        <v>2373</v>
      </c>
      <c r="E1111" s="121">
        <v>43080</v>
      </c>
      <c r="F1111" t="s">
        <v>2316</v>
      </c>
      <c r="H1111" t="s">
        <v>5613</v>
      </c>
      <c r="J1111">
        <v>0</v>
      </c>
    </row>
    <row r="1112" spans="1:10">
      <c r="A1112" t="s">
        <v>5389</v>
      </c>
      <c r="B1112" t="s">
        <v>8382</v>
      </c>
      <c r="C1112" t="s">
        <v>2376</v>
      </c>
      <c r="D1112" t="s">
        <v>2375</v>
      </c>
      <c r="E1112" s="121">
        <v>43060</v>
      </c>
      <c r="F1112" t="s">
        <v>1374</v>
      </c>
      <c r="H1112" t="s">
        <v>5613</v>
      </c>
      <c r="J1112">
        <v>0</v>
      </c>
    </row>
    <row r="1113" spans="1:10">
      <c r="A1113" t="s">
        <v>5340</v>
      </c>
      <c r="B1113" t="s">
        <v>8383</v>
      </c>
      <c r="C1113" t="s">
        <v>2378</v>
      </c>
      <c r="D1113" t="s">
        <v>2377</v>
      </c>
      <c r="E1113" s="121">
        <v>43080</v>
      </c>
      <c r="F1113" t="s">
        <v>1374</v>
      </c>
      <c r="H1113" t="s">
        <v>5610</v>
      </c>
      <c r="J1113">
        <v>0</v>
      </c>
    </row>
    <row r="1114" spans="1:10">
      <c r="A1114" t="s">
        <v>5389</v>
      </c>
      <c r="B1114" t="s">
        <v>8384</v>
      </c>
      <c r="C1114" t="s">
        <v>2380</v>
      </c>
      <c r="D1114" t="s">
        <v>2379</v>
      </c>
      <c r="E1114" s="121">
        <v>43070</v>
      </c>
      <c r="F1114" t="s">
        <v>1374</v>
      </c>
      <c r="H1114" t="s">
        <v>5435</v>
      </c>
      <c r="J1114">
        <v>0</v>
      </c>
    </row>
    <row r="1115" spans="1:10">
      <c r="A1115" t="s">
        <v>5306</v>
      </c>
      <c r="B1115" t="s">
        <v>8385</v>
      </c>
      <c r="C1115" t="s">
        <v>2382</v>
      </c>
      <c r="D1115" t="s">
        <v>2381</v>
      </c>
      <c r="E1115" s="121">
        <v>43070</v>
      </c>
      <c r="F1115" t="s">
        <v>57</v>
      </c>
      <c r="H1115" t="s">
        <v>5598</v>
      </c>
      <c r="J1115">
        <v>1</v>
      </c>
    </row>
    <row r="1116" spans="1:10">
      <c r="A1116" t="s">
        <v>5340</v>
      </c>
      <c r="B1116" t="s">
        <v>8386</v>
      </c>
      <c r="C1116" t="s">
        <v>2384</v>
      </c>
      <c r="D1116" t="s">
        <v>2383</v>
      </c>
      <c r="E1116" s="121">
        <v>43070</v>
      </c>
      <c r="F1116" t="s">
        <v>2316</v>
      </c>
      <c r="H1116" t="s">
        <v>5345</v>
      </c>
      <c r="J1116">
        <v>0</v>
      </c>
    </row>
    <row r="1117" spans="1:10">
      <c r="A1117" t="s">
        <v>5340</v>
      </c>
      <c r="B1117" t="s">
        <v>8387</v>
      </c>
      <c r="C1117" t="s">
        <v>2386</v>
      </c>
      <c r="D1117" t="s">
        <v>2385</v>
      </c>
      <c r="E1117" s="121">
        <v>43069</v>
      </c>
      <c r="F1117" t="s">
        <v>1374</v>
      </c>
      <c r="H1117" t="s">
        <v>5366</v>
      </c>
      <c r="J1117">
        <v>0</v>
      </c>
    </row>
    <row r="1118" spans="1:10">
      <c r="A1118" t="s">
        <v>5340</v>
      </c>
      <c r="B1118" t="s">
        <v>8388</v>
      </c>
      <c r="C1118" t="s">
        <v>2388</v>
      </c>
      <c r="D1118" t="s">
        <v>2387</v>
      </c>
      <c r="E1118" s="121">
        <v>43062</v>
      </c>
      <c r="F1118" t="s">
        <v>107</v>
      </c>
      <c r="J1118">
        <v>0</v>
      </c>
    </row>
    <row r="1119" spans="1:10">
      <c r="A1119" t="s">
        <v>5340</v>
      </c>
      <c r="B1119" t="s">
        <v>8389</v>
      </c>
      <c r="C1119" t="s">
        <v>2390</v>
      </c>
      <c r="D1119" t="s">
        <v>2389</v>
      </c>
      <c r="E1119" s="121">
        <v>43078</v>
      </c>
      <c r="F1119" t="s">
        <v>1374</v>
      </c>
      <c r="H1119" t="s">
        <v>5351</v>
      </c>
      <c r="J1119">
        <v>0</v>
      </c>
    </row>
    <row r="1120" spans="1:10">
      <c r="A1120" t="s">
        <v>5438</v>
      </c>
      <c r="B1120" t="s">
        <v>8390</v>
      </c>
      <c r="C1120" t="s">
        <v>2392</v>
      </c>
      <c r="D1120" t="s">
        <v>2391</v>
      </c>
      <c r="E1120" s="121">
        <v>43060</v>
      </c>
      <c r="H1120" t="s">
        <v>5605</v>
      </c>
      <c r="J1120">
        <v>0</v>
      </c>
    </row>
    <row r="1121" spans="1:10">
      <c r="A1121" t="s">
        <v>5438</v>
      </c>
      <c r="B1121" t="s">
        <v>8391</v>
      </c>
      <c r="C1121" t="s">
        <v>2394</v>
      </c>
      <c r="D1121" t="s">
        <v>2393</v>
      </c>
      <c r="E1121" s="121">
        <v>43070</v>
      </c>
      <c r="F1121" t="s">
        <v>1374</v>
      </c>
      <c r="H1121" t="s">
        <v>5605</v>
      </c>
      <c r="J1121">
        <v>0</v>
      </c>
    </row>
    <row r="1122" spans="1:10">
      <c r="A1122" t="s">
        <v>5438</v>
      </c>
      <c r="B1122" t="s">
        <v>8392</v>
      </c>
      <c r="C1122" t="s">
        <v>2396</v>
      </c>
      <c r="D1122" t="s">
        <v>2395</v>
      </c>
      <c r="E1122" s="121">
        <v>43070</v>
      </c>
      <c r="F1122" t="s">
        <v>2397</v>
      </c>
      <c r="H1122" t="s">
        <v>5439</v>
      </c>
      <c r="J1122">
        <v>0</v>
      </c>
    </row>
    <row r="1123" spans="1:10">
      <c r="A1123" t="s">
        <v>5438</v>
      </c>
      <c r="B1123" t="s">
        <v>8393</v>
      </c>
      <c r="C1123" t="s">
        <v>2399</v>
      </c>
      <c r="D1123" t="s">
        <v>2398</v>
      </c>
      <c r="E1123" s="121">
        <v>43071</v>
      </c>
      <c r="F1123" t="s">
        <v>2397</v>
      </c>
      <c r="H1123" t="s">
        <v>5570</v>
      </c>
      <c r="J1123">
        <v>0</v>
      </c>
    </row>
    <row r="1124" spans="1:10">
      <c r="A1124" t="s">
        <v>5438</v>
      </c>
      <c r="B1124" t="s">
        <v>8394</v>
      </c>
      <c r="C1124" t="s">
        <v>2401</v>
      </c>
      <c r="D1124" t="s">
        <v>2400</v>
      </c>
      <c r="E1124" s="121">
        <v>43076</v>
      </c>
      <c r="F1124" t="s">
        <v>1994</v>
      </c>
      <c r="H1124" t="s">
        <v>5605</v>
      </c>
      <c r="J1124">
        <v>0</v>
      </c>
    </row>
    <row r="1125" spans="1:10">
      <c r="A1125" t="s">
        <v>5469</v>
      </c>
      <c r="B1125" t="s">
        <v>8395</v>
      </c>
      <c r="C1125" t="s">
        <v>2403</v>
      </c>
      <c r="D1125" t="s">
        <v>2402</v>
      </c>
      <c r="E1125" s="121">
        <v>43083</v>
      </c>
      <c r="F1125" t="s">
        <v>2316</v>
      </c>
      <c r="H1125" t="s">
        <v>5486</v>
      </c>
      <c r="J1125">
        <v>0</v>
      </c>
    </row>
    <row r="1126" spans="1:10">
      <c r="A1126" t="s">
        <v>5438</v>
      </c>
      <c r="B1126" t="s">
        <v>8396</v>
      </c>
      <c r="C1126" t="s">
        <v>2405</v>
      </c>
      <c r="D1126" t="s">
        <v>2404</v>
      </c>
      <c r="E1126" s="121">
        <v>43087</v>
      </c>
      <c r="F1126" t="s">
        <v>203</v>
      </c>
      <c r="H1126" t="s">
        <v>5614</v>
      </c>
      <c r="J1126">
        <v>0</v>
      </c>
    </row>
    <row r="1127" spans="1:10">
      <c r="A1127" t="s">
        <v>5438</v>
      </c>
      <c r="B1127" t="s">
        <v>8397</v>
      </c>
      <c r="C1127" t="s">
        <v>2407</v>
      </c>
      <c r="D1127" t="s">
        <v>2406</v>
      </c>
      <c r="E1127" s="121">
        <v>43082</v>
      </c>
      <c r="F1127" t="s">
        <v>107</v>
      </c>
      <c r="H1127" t="s">
        <v>5615</v>
      </c>
      <c r="J1127">
        <v>0</v>
      </c>
    </row>
    <row r="1128" spans="1:10">
      <c r="A1128" t="s">
        <v>5306</v>
      </c>
      <c r="B1128" t="s">
        <v>8398</v>
      </c>
      <c r="C1128" t="s">
        <v>2409</v>
      </c>
      <c r="D1128" t="s">
        <v>2408</v>
      </c>
      <c r="E1128" s="121" t="s">
        <v>2312</v>
      </c>
      <c r="F1128" t="s">
        <v>1374</v>
      </c>
      <c r="H1128" t="s">
        <v>5583</v>
      </c>
      <c r="J1128">
        <v>1</v>
      </c>
    </row>
    <row r="1129" spans="1:10">
      <c r="A1129" t="s">
        <v>5306</v>
      </c>
      <c r="B1129" t="s">
        <v>8399</v>
      </c>
      <c r="C1129" t="s">
        <v>2411</v>
      </c>
      <c r="D1129" t="s">
        <v>2410</v>
      </c>
      <c r="E1129" s="121">
        <v>43047</v>
      </c>
      <c r="F1129" t="s">
        <v>1738</v>
      </c>
      <c r="H1129" t="s">
        <v>5320</v>
      </c>
      <c r="J1129">
        <v>0</v>
      </c>
    </row>
    <row r="1130" spans="1:10">
      <c r="A1130" t="s">
        <v>5306</v>
      </c>
      <c r="B1130" t="s">
        <v>8400</v>
      </c>
      <c r="C1130" t="s">
        <v>2413</v>
      </c>
      <c r="D1130" t="s">
        <v>2412</v>
      </c>
      <c r="E1130" s="121">
        <v>43084</v>
      </c>
      <c r="F1130" t="s">
        <v>2316</v>
      </c>
      <c r="H1130" t="s">
        <v>5309</v>
      </c>
      <c r="J1130">
        <v>0</v>
      </c>
    </row>
    <row r="1131" spans="1:10">
      <c r="A1131" t="s">
        <v>5306</v>
      </c>
      <c r="B1131" t="s">
        <v>8401</v>
      </c>
      <c r="C1131" t="s">
        <v>2415</v>
      </c>
      <c r="D1131" t="s">
        <v>2414</v>
      </c>
      <c r="E1131" s="121">
        <v>43084</v>
      </c>
      <c r="F1131" t="s">
        <v>1374</v>
      </c>
      <c r="H1131" t="s">
        <v>5309</v>
      </c>
      <c r="J1131">
        <v>0</v>
      </c>
    </row>
    <row r="1132" spans="1:10">
      <c r="A1132" t="s">
        <v>5306</v>
      </c>
      <c r="B1132" t="s">
        <v>8402</v>
      </c>
      <c r="C1132" t="s">
        <v>2417</v>
      </c>
      <c r="D1132" t="s">
        <v>2416</v>
      </c>
      <c r="E1132" s="121">
        <v>43084</v>
      </c>
      <c r="F1132" t="s">
        <v>1374</v>
      </c>
      <c r="H1132" t="s">
        <v>5596</v>
      </c>
      <c r="J1132">
        <v>0</v>
      </c>
    </row>
    <row r="1133" spans="1:10">
      <c r="A1133" t="s">
        <v>5306</v>
      </c>
      <c r="B1133" t="s">
        <v>8403</v>
      </c>
      <c r="C1133" t="s">
        <v>2419</v>
      </c>
      <c r="D1133" t="s">
        <v>2418</v>
      </c>
      <c r="E1133" s="121">
        <v>43084</v>
      </c>
      <c r="F1133" t="s">
        <v>1738</v>
      </c>
      <c r="H1133" t="s">
        <v>5602</v>
      </c>
      <c r="J1133">
        <v>0</v>
      </c>
    </row>
    <row r="1134" spans="1:10">
      <c r="A1134" t="s">
        <v>5438</v>
      </c>
      <c r="B1134" t="s">
        <v>8404</v>
      </c>
      <c r="C1134" t="s">
        <v>2421</v>
      </c>
      <c r="D1134" t="s">
        <v>2420</v>
      </c>
      <c r="H1134" t="s">
        <v>5616</v>
      </c>
      <c r="J1134">
        <v>0</v>
      </c>
    </row>
    <row r="1135" spans="1:10">
      <c r="A1135" t="s">
        <v>5389</v>
      </c>
      <c r="B1135" t="s">
        <v>8405</v>
      </c>
      <c r="C1135" t="s">
        <v>2423</v>
      </c>
      <c r="D1135" t="s">
        <v>2422</v>
      </c>
      <c r="E1135" s="121">
        <v>43083</v>
      </c>
      <c r="F1135" t="s">
        <v>2316</v>
      </c>
      <c r="H1135" t="s">
        <v>5617</v>
      </c>
      <c r="J1135">
        <v>0</v>
      </c>
    </row>
    <row r="1136" spans="1:10">
      <c r="A1136" t="s">
        <v>5389</v>
      </c>
      <c r="B1136" t="s">
        <v>8406</v>
      </c>
      <c r="C1136" t="s">
        <v>2425</v>
      </c>
      <c r="D1136" t="s">
        <v>2424</v>
      </c>
      <c r="E1136" s="121">
        <v>43081</v>
      </c>
      <c r="F1136" t="s">
        <v>1374</v>
      </c>
      <c r="H1136" t="s">
        <v>5426</v>
      </c>
      <c r="J1136">
        <v>0</v>
      </c>
    </row>
    <row r="1137" spans="1:10">
      <c r="A1137" t="s">
        <v>5389</v>
      </c>
      <c r="B1137" t="s">
        <v>8407</v>
      </c>
      <c r="C1137" t="s">
        <v>2427</v>
      </c>
      <c r="D1137" t="s">
        <v>2426</v>
      </c>
      <c r="E1137" s="121">
        <v>43082</v>
      </c>
      <c r="F1137" t="s">
        <v>2316</v>
      </c>
      <c r="H1137" t="s">
        <v>5618</v>
      </c>
      <c r="J1137">
        <v>0</v>
      </c>
    </row>
    <row r="1138" spans="1:10">
      <c r="A1138" t="s">
        <v>5340</v>
      </c>
      <c r="B1138" t="s">
        <v>8408</v>
      </c>
      <c r="C1138" t="s">
        <v>2429</v>
      </c>
      <c r="D1138" t="s">
        <v>2428</v>
      </c>
      <c r="E1138" s="121">
        <v>43075</v>
      </c>
      <c r="F1138" t="s">
        <v>1374</v>
      </c>
      <c r="H1138" t="s">
        <v>5619</v>
      </c>
      <c r="J1138">
        <v>0</v>
      </c>
    </row>
    <row r="1139" spans="1:10">
      <c r="A1139" t="s">
        <v>5340</v>
      </c>
      <c r="B1139" t="s">
        <v>8409</v>
      </c>
      <c r="C1139" t="s">
        <v>2431</v>
      </c>
      <c r="D1139" t="s">
        <v>2430</v>
      </c>
      <c r="E1139" s="121">
        <v>43088</v>
      </c>
      <c r="F1139" t="s">
        <v>2316</v>
      </c>
      <c r="H1139" t="s">
        <v>5366</v>
      </c>
      <c r="J1139">
        <v>0</v>
      </c>
    </row>
    <row r="1140" spans="1:10">
      <c r="A1140" t="s">
        <v>5306</v>
      </c>
      <c r="B1140" t="s">
        <v>8410</v>
      </c>
      <c r="C1140" t="s">
        <v>2433</v>
      </c>
      <c r="D1140" t="s">
        <v>2432</v>
      </c>
      <c r="E1140" s="121">
        <v>43073</v>
      </c>
      <c r="F1140" t="s">
        <v>1374</v>
      </c>
      <c r="H1140" t="s">
        <v>5331</v>
      </c>
      <c r="J1140">
        <v>0</v>
      </c>
    </row>
    <row r="1141" spans="1:10">
      <c r="A1141" t="s">
        <v>5306</v>
      </c>
      <c r="B1141" t="s">
        <v>8411</v>
      </c>
      <c r="C1141" t="s">
        <v>2435</v>
      </c>
      <c r="D1141" t="s">
        <v>2434</v>
      </c>
      <c r="E1141" s="121">
        <v>43075</v>
      </c>
      <c r="F1141" t="s">
        <v>1374</v>
      </c>
      <c r="H1141" t="s">
        <v>5334</v>
      </c>
      <c r="J1141">
        <v>0</v>
      </c>
    </row>
    <row r="1142" spans="1:10">
      <c r="A1142" t="s">
        <v>5389</v>
      </c>
      <c r="B1142" t="s">
        <v>8412</v>
      </c>
      <c r="C1142" t="s">
        <v>2437</v>
      </c>
      <c r="D1142" t="s">
        <v>2436</v>
      </c>
      <c r="E1142" s="121">
        <v>43084</v>
      </c>
      <c r="F1142" t="s">
        <v>2316</v>
      </c>
      <c r="H1142" t="s">
        <v>5407</v>
      </c>
      <c r="J1142">
        <v>0</v>
      </c>
    </row>
    <row r="1143" spans="1:10">
      <c r="A1143" t="s">
        <v>5469</v>
      </c>
      <c r="B1143" t="s">
        <v>8413</v>
      </c>
      <c r="C1143" t="s">
        <v>2439</v>
      </c>
      <c r="D1143" t="s">
        <v>2438</v>
      </c>
      <c r="E1143" s="121">
        <v>43088</v>
      </c>
      <c r="F1143" t="s">
        <v>1374</v>
      </c>
      <c r="H1143" t="s">
        <v>5587</v>
      </c>
      <c r="J1143">
        <v>0</v>
      </c>
    </row>
    <row r="1144" spans="1:10">
      <c r="A1144" t="s">
        <v>5469</v>
      </c>
      <c r="B1144" t="s">
        <v>8414</v>
      </c>
      <c r="C1144" t="s">
        <v>2441</v>
      </c>
      <c r="D1144" t="s">
        <v>2440</v>
      </c>
      <c r="F1144" t="s">
        <v>1431</v>
      </c>
      <c r="H1144" t="s">
        <v>5528</v>
      </c>
      <c r="J1144">
        <v>0</v>
      </c>
    </row>
    <row r="1145" spans="1:10">
      <c r="A1145" t="s">
        <v>5438</v>
      </c>
      <c r="B1145" t="s">
        <v>8415</v>
      </c>
      <c r="C1145" t="s">
        <v>2443</v>
      </c>
      <c r="D1145" t="s">
        <v>2442</v>
      </c>
      <c r="E1145" s="121">
        <v>42826</v>
      </c>
      <c r="F1145" t="s">
        <v>57</v>
      </c>
      <c r="H1145" t="s">
        <v>5441</v>
      </c>
      <c r="J1145">
        <v>0</v>
      </c>
    </row>
    <row r="1146" spans="1:10">
      <c r="A1146" t="s">
        <v>5438</v>
      </c>
      <c r="B1146" t="s">
        <v>8416</v>
      </c>
      <c r="C1146" t="s">
        <v>2445</v>
      </c>
      <c r="D1146" t="s">
        <v>2444</v>
      </c>
      <c r="E1146" s="121">
        <v>43089</v>
      </c>
      <c r="F1146" t="s">
        <v>176</v>
      </c>
      <c r="H1146" t="s">
        <v>1141</v>
      </c>
      <c r="J1146">
        <v>0</v>
      </c>
    </row>
    <row r="1147" spans="1:10">
      <c r="A1147" t="s">
        <v>5306</v>
      </c>
      <c r="B1147" t="s">
        <v>8417</v>
      </c>
      <c r="C1147" t="s">
        <v>2447</v>
      </c>
      <c r="D1147" t="s">
        <v>2446</v>
      </c>
      <c r="H1147" t="s">
        <v>5620</v>
      </c>
      <c r="J1147">
        <v>1</v>
      </c>
    </row>
    <row r="1148" spans="1:10">
      <c r="A1148" t="s">
        <v>5389</v>
      </c>
      <c r="B1148" t="s">
        <v>8418</v>
      </c>
      <c r="C1148" t="s">
        <v>2449</v>
      </c>
      <c r="D1148" t="s">
        <v>2448</v>
      </c>
      <c r="E1148" s="121">
        <v>43083</v>
      </c>
      <c r="F1148" t="s">
        <v>2316</v>
      </c>
      <c r="H1148" t="s">
        <v>5426</v>
      </c>
      <c r="J1148">
        <v>0</v>
      </c>
    </row>
    <row r="1149" spans="1:10">
      <c r="A1149" t="s">
        <v>5340</v>
      </c>
      <c r="B1149" t="s">
        <v>8419</v>
      </c>
      <c r="C1149" t="s">
        <v>2451</v>
      </c>
      <c r="D1149" t="s">
        <v>2450</v>
      </c>
      <c r="E1149" s="121">
        <v>43089</v>
      </c>
      <c r="F1149" t="s">
        <v>1374</v>
      </c>
      <c r="H1149" t="s">
        <v>5343</v>
      </c>
      <c r="J1149">
        <v>0</v>
      </c>
    </row>
    <row r="1150" spans="1:10">
      <c r="A1150" t="s">
        <v>5340</v>
      </c>
      <c r="B1150" t="s">
        <v>8420</v>
      </c>
      <c r="C1150" t="s">
        <v>2453</v>
      </c>
      <c r="D1150" t="s">
        <v>2452</v>
      </c>
      <c r="E1150" s="121">
        <v>43089</v>
      </c>
      <c r="F1150" t="s">
        <v>2316</v>
      </c>
      <c r="H1150" t="s">
        <v>5343</v>
      </c>
      <c r="J1150">
        <v>0</v>
      </c>
    </row>
    <row r="1151" spans="1:10">
      <c r="A1151" t="s">
        <v>5340</v>
      </c>
      <c r="B1151" t="s">
        <v>8421</v>
      </c>
      <c r="C1151" t="s">
        <v>2455</v>
      </c>
      <c r="D1151" t="s">
        <v>2454</v>
      </c>
      <c r="E1151" s="121">
        <v>43089</v>
      </c>
      <c r="F1151" t="s">
        <v>1374</v>
      </c>
      <c r="H1151" t="s">
        <v>5343</v>
      </c>
      <c r="J1151">
        <v>0</v>
      </c>
    </row>
    <row r="1152" spans="1:10">
      <c r="A1152" t="s">
        <v>5469</v>
      </c>
      <c r="B1152" t="s">
        <v>8422</v>
      </c>
      <c r="C1152" t="s">
        <v>2457</v>
      </c>
      <c r="D1152" t="s">
        <v>2456</v>
      </c>
      <c r="E1152" s="121">
        <v>43080</v>
      </c>
      <c r="F1152" t="s">
        <v>107</v>
      </c>
      <c r="H1152" t="s">
        <v>5621</v>
      </c>
      <c r="J1152">
        <v>0</v>
      </c>
    </row>
    <row r="1153" spans="1:10">
      <c r="A1153" t="s">
        <v>5306</v>
      </c>
      <c r="B1153" t="s">
        <v>8423</v>
      </c>
      <c r="C1153" t="s">
        <v>2459</v>
      </c>
      <c r="D1153" t="s">
        <v>2458</v>
      </c>
      <c r="E1153" s="121">
        <v>42186</v>
      </c>
      <c r="F1153" t="s">
        <v>57</v>
      </c>
      <c r="H1153" t="s">
        <v>5332</v>
      </c>
      <c r="I1153" t="s">
        <v>5948</v>
      </c>
      <c r="J1153">
        <v>0</v>
      </c>
    </row>
    <row r="1154" spans="1:10">
      <c r="A1154" t="s">
        <v>5306</v>
      </c>
      <c r="B1154" t="s">
        <v>8424</v>
      </c>
      <c r="C1154" t="s">
        <v>2461</v>
      </c>
      <c r="D1154" t="s">
        <v>2460</v>
      </c>
      <c r="E1154" s="121">
        <v>43094</v>
      </c>
      <c r="F1154" t="s">
        <v>2316</v>
      </c>
      <c r="H1154" t="s">
        <v>5314</v>
      </c>
      <c r="J1154">
        <v>0</v>
      </c>
    </row>
    <row r="1155" spans="1:10">
      <c r="A1155" t="s">
        <v>5306</v>
      </c>
      <c r="B1155" t="s">
        <v>8425</v>
      </c>
      <c r="C1155" t="s">
        <v>2463</v>
      </c>
      <c r="D1155" t="s">
        <v>2462</v>
      </c>
      <c r="E1155" s="121">
        <v>43094</v>
      </c>
      <c r="F1155" t="s">
        <v>1374</v>
      </c>
      <c r="H1155" t="s">
        <v>5314</v>
      </c>
      <c r="J1155">
        <v>0</v>
      </c>
    </row>
    <row r="1156" spans="1:10">
      <c r="A1156" t="s">
        <v>5469</v>
      </c>
      <c r="B1156" t="s">
        <v>8426</v>
      </c>
      <c r="C1156" t="s">
        <v>2465</v>
      </c>
      <c r="D1156" t="s">
        <v>2464</v>
      </c>
      <c r="E1156" s="121">
        <v>43090</v>
      </c>
      <c r="F1156" t="s">
        <v>1374</v>
      </c>
      <c r="H1156" t="s">
        <v>5486</v>
      </c>
      <c r="J1156">
        <v>0</v>
      </c>
    </row>
    <row r="1157" spans="1:10">
      <c r="A1157" t="s">
        <v>5389</v>
      </c>
      <c r="B1157" t="s">
        <v>8427</v>
      </c>
      <c r="C1157" t="s">
        <v>2467</v>
      </c>
      <c r="D1157" t="s">
        <v>2466</v>
      </c>
      <c r="E1157" s="121">
        <v>43083</v>
      </c>
      <c r="F1157" t="s">
        <v>2316</v>
      </c>
      <c r="H1157" t="s">
        <v>5434</v>
      </c>
      <c r="J1157">
        <v>0</v>
      </c>
    </row>
    <row r="1158" spans="1:10">
      <c r="A1158" t="s">
        <v>5389</v>
      </c>
      <c r="B1158" t="s">
        <v>8428</v>
      </c>
      <c r="C1158" t="s">
        <v>2469</v>
      </c>
      <c r="D1158" t="s">
        <v>2468</v>
      </c>
      <c r="E1158" s="121">
        <v>43094</v>
      </c>
      <c r="F1158" t="s">
        <v>1374</v>
      </c>
      <c r="H1158" t="s">
        <v>5613</v>
      </c>
      <c r="J1158">
        <v>0</v>
      </c>
    </row>
    <row r="1159" spans="1:10">
      <c r="A1159" t="s">
        <v>5389</v>
      </c>
      <c r="B1159" t="s">
        <v>8429</v>
      </c>
      <c r="C1159" t="s">
        <v>2471</v>
      </c>
      <c r="D1159" t="s">
        <v>2470</v>
      </c>
      <c r="E1159" s="121">
        <v>43094</v>
      </c>
      <c r="F1159" t="s">
        <v>2316</v>
      </c>
      <c r="H1159" t="s">
        <v>5435</v>
      </c>
      <c r="J1159">
        <v>0</v>
      </c>
    </row>
    <row r="1160" spans="1:10">
      <c r="A1160" t="s">
        <v>5306</v>
      </c>
      <c r="B1160" t="s">
        <v>8430</v>
      </c>
      <c r="C1160" t="s">
        <v>2473</v>
      </c>
      <c r="D1160" t="s">
        <v>2472</v>
      </c>
      <c r="E1160" s="121">
        <v>43095</v>
      </c>
      <c r="F1160" t="s">
        <v>1374</v>
      </c>
      <c r="H1160" t="s">
        <v>5562</v>
      </c>
      <c r="J1160">
        <v>0</v>
      </c>
    </row>
    <row r="1161" spans="1:10">
      <c r="A1161" t="s">
        <v>5306</v>
      </c>
      <c r="B1161" t="s">
        <v>8431</v>
      </c>
      <c r="C1161" t="s">
        <v>2475</v>
      </c>
      <c r="D1161" t="s">
        <v>2474</v>
      </c>
      <c r="E1161" s="121">
        <v>43096</v>
      </c>
      <c r="F1161" t="s">
        <v>1374</v>
      </c>
      <c r="H1161" t="s">
        <v>5583</v>
      </c>
      <c r="J1161">
        <v>0</v>
      </c>
    </row>
    <row r="1162" spans="1:10">
      <c r="A1162" t="s">
        <v>5306</v>
      </c>
      <c r="B1162" t="s">
        <v>8432</v>
      </c>
      <c r="C1162" t="s">
        <v>2477</v>
      </c>
      <c r="D1162" t="s">
        <v>2476</v>
      </c>
      <c r="E1162" s="121">
        <v>43045</v>
      </c>
      <c r="F1162" t="s">
        <v>1374</v>
      </c>
      <c r="H1162" t="s">
        <v>5583</v>
      </c>
      <c r="J1162">
        <v>1</v>
      </c>
    </row>
    <row r="1163" spans="1:10">
      <c r="A1163" t="s">
        <v>5469</v>
      </c>
      <c r="B1163" t="s">
        <v>8433</v>
      </c>
      <c r="C1163" t="s">
        <v>2479</v>
      </c>
      <c r="D1163" t="s">
        <v>2478</v>
      </c>
      <c r="E1163" s="121">
        <v>43090</v>
      </c>
      <c r="F1163" t="s">
        <v>2316</v>
      </c>
      <c r="H1163" t="s">
        <v>5497</v>
      </c>
      <c r="J1163">
        <v>0</v>
      </c>
    </row>
    <row r="1164" spans="1:10">
      <c r="A1164" t="s">
        <v>5306</v>
      </c>
      <c r="B1164" t="s">
        <v>8434</v>
      </c>
      <c r="C1164" t="s">
        <v>2481</v>
      </c>
      <c r="D1164" t="s">
        <v>2480</v>
      </c>
      <c r="E1164" s="121">
        <v>43102</v>
      </c>
      <c r="F1164" t="s">
        <v>2316</v>
      </c>
      <c r="H1164" t="s">
        <v>5559</v>
      </c>
      <c r="J1164">
        <v>0</v>
      </c>
    </row>
    <row r="1165" spans="1:10">
      <c r="A1165" t="s">
        <v>5306</v>
      </c>
      <c r="B1165" t="s">
        <v>8435</v>
      </c>
      <c r="C1165" t="s">
        <v>2483</v>
      </c>
      <c r="D1165" t="s">
        <v>2482</v>
      </c>
      <c r="E1165" s="121">
        <v>43102</v>
      </c>
      <c r="F1165" t="s">
        <v>1374</v>
      </c>
      <c r="H1165" t="s">
        <v>5559</v>
      </c>
      <c r="J1165">
        <v>0</v>
      </c>
    </row>
    <row r="1166" spans="1:10">
      <c r="A1166" t="s">
        <v>5306</v>
      </c>
      <c r="B1166" t="s">
        <v>8436</v>
      </c>
      <c r="C1166" t="s">
        <v>2485</v>
      </c>
      <c r="D1166" t="s">
        <v>2484</v>
      </c>
      <c r="E1166" s="121">
        <v>43094</v>
      </c>
      <c r="F1166" t="s">
        <v>107</v>
      </c>
      <c r="H1166" t="s">
        <v>5314</v>
      </c>
      <c r="J1166">
        <v>0</v>
      </c>
    </row>
    <row r="1167" spans="1:10">
      <c r="A1167" t="s">
        <v>5389</v>
      </c>
      <c r="B1167" t="s">
        <v>8437</v>
      </c>
      <c r="C1167" t="s">
        <v>2487</v>
      </c>
      <c r="D1167" t="s">
        <v>2486</v>
      </c>
      <c r="E1167" s="121">
        <v>43090</v>
      </c>
      <c r="F1167" t="s">
        <v>107</v>
      </c>
      <c r="H1167" t="s">
        <v>5622</v>
      </c>
      <c r="J1167">
        <v>0</v>
      </c>
    </row>
    <row r="1168" spans="1:10">
      <c r="A1168" t="s">
        <v>5389</v>
      </c>
      <c r="B1168" t="s">
        <v>8438</v>
      </c>
      <c r="C1168" t="s">
        <v>2489</v>
      </c>
      <c r="D1168" t="s">
        <v>2488</v>
      </c>
      <c r="E1168" s="121">
        <v>43090</v>
      </c>
      <c r="F1168" t="s">
        <v>2316</v>
      </c>
      <c r="H1168" t="s">
        <v>5416</v>
      </c>
      <c r="J1168">
        <v>0</v>
      </c>
    </row>
    <row r="1169" spans="1:10">
      <c r="A1169" t="s">
        <v>5389</v>
      </c>
      <c r="B1169" t="s">
        <v>8439</v>
      </c>
      <c r="C1169" t="s">
        <v>2491</v>
      </c>
      <c r="D1169" t="s">
        <v>2490</v>
      </c>
      <c r="E1169" s="121">
        <v>43090</v>
      </c>
      <c r="F1169" t="s">
        <v>1374</v>
      </c>
      <c r="H1169" t="s">
        <v>5416</v>
      </c>
      <c r="J1169">
        <v>0</v>
      </c>
    </row>
    <row r="1170" spans="1:10">
      <c r="A1170" t="s">
        <v>5389</v>
      </c>
      <c r="B1170" t="s">
        <v>8440</v>
      </c>
      <c r="C1170" t="s">
        <v>2493</v>
      </c>
      <c r="D1170" t="s">
        <v>2492</v>
      </c>
      <c r="E1170" s="121">
        <v>43101</v>
      </c>
      <c r="F1170" t="s">
        <v>107</v>
      </c>
      <c r="H1170" t="s">
        <v>5623</v>
      </c>
      <c r="J1170">
        <v>0</v>
      </c>
    </row>
    <row r="1171" spans="1:10">
      <c r="A1171" t="s">
        <v>5340</v>
      </c>
      <c r="B1171" t="s">
        <v>8441</v>
      </c>
      <c r="C1171" t="s">
        <v>2495</v>
      </c>
      <c r="D1171" t="s">
        <v>2494</v>
      </c>
      <c r="E1171" s="121">
        <v>43092</v>
      </c>
      <c r="F1171" t="s">
        <v>107</v>
      </c>
      <c r="J1171">
        <v>0</v>
      </c>
    </row>
    <row r="1172" spans="1:10">
      <c r="A1172" t="s">
        <v>5469</v>
      </c>
      <c r="B1172" t="s">
        <v>8442</v>
      </c>
      <c r="C1172" t="s">
        <v>2497</v>
      </c>
      <c r="D1172" t="s">
        <v>2496</v>
      </c>
      <c r="E1172" s="121">
        <v>43102</v>
      </c>
      <c r="F1172" t="s">
        <v>2316</v>
      </c>
      <c r="H1172" t="s">
        <v>5604</v>
      </c>
      <c r="J1172">
        <v>0</v>
      </c>
    </row>
    <row r="1173" spans="1:10">
      <c r="A1173" t="s">
        <v>5469</v>
      </c>
      <c r="B1173" t="s">
        <v>8443</v>
      </c>
      <c r="C1173" t="s">
        <v>2499</v>
      </c>
      <c r="D1173" t="s">
        <v>2498</v>
      </c>
      <c r="E1173" s="121">
        <v>43102</v>
      </c>
      <c r="F1173" t="s">
        <v>1374</v>
      </c>
      <c r="H1173" t="s">
        <v>5604</v>
      </c>
      <c r="J1173">
        <v>0</v>
      </c>
    </row>
    <row r="1174" spans="1:10">
      <c r="A1174" t="s">
        <v>5438</v>
      </c>
      <c r="B1174" t="s">
        <v>8444</v>
      </c>
      <c r="C1174" t="s">
        <v>2501</v>
      </c>
      <c r="D1174" t="s">
        <v>2500</v>
      </c>
      <c r="E1174" s="121">
        <v>43102</v>
      </c>
      <c r="F1174" t="s">
        <v>2316</v>
      </c>
      <c r="H1174" t="s">
        <v>5624</v>
      </c>
      <c r="J1174">
        <v>0</v>
      </c>
    </row>
    <row r="1175" spans="1:10">
      <c r="A1175" t="s">
        <v>5438</v>
      </c>
      <c r="B1175" t="s">
        <v>8445</v>
      </c>
      <c r="C1175" t="s">
        <v>2503</v>
      </c>
      <c r="D1175" t="s">
        <v>2502</v>
      </c>
      <c r="E1175" s="121">
        <v>43102</v>
      </c>
      <c r="F1175" t="s">
        <v>2504</v>
      </c>
      <c r="H1175" t="s">
        <v>109</v>
      </c>
      <c r="J1175">
        <v>0</v>
      </c>
    </row>
    <row r="1176" spans="1:10">
      <c r="A1176" t="s">
        <v>5438</v>
      </c>
      <c r="B1176" t="s">
        <v>8446</v>
      </c>
      <c r="C1176" t="s">
        <v>2506</v>
      </c>
      <c r="D1176" t="s">
        <v>2505</v>
      </c>
      <c r="E1176" s="121">
        <v>43102</v>
      </c>
      <c r="F1176" t="s">
        <v>2504</v>
      </c>
      <c r="H1176" t="s">
        <v>5481</v>
      </c>
      <c r="J1176">
        <v>0</v>
      </c>
    </row>
    <row r="1177" spans="1:10">
      <c r="A1177" t="s">
        <v>5306</v>
      </c>
      <c r="B1177" t="s">
        <v>8447</v>
      </c>
      <c r="C1177" t="s">
        <v>2508</v>
      </c>
      <c r="D1177" t="s">
        <v>2507</v>
      </c>
      <c r="E1177" s="121">
        <v>43102</v>
      </c>
      <c r="F1177" t="s">
        <v>2509</v>
      </c>
      <c r="H1177" t="s">
        <v>5598</v>
      </c>
      <c r="J1177">
        <v>0</v>
      </c>
    </row>
    <row r="1178" spans="1:10">
      <c r="A1178" t="s">
        <v>5306</v>
      </c>
      <c r="B1178" t="s">
        <v>8448</v>
      </c>
      <c r="C1178" t="s">
        <v>2511</v>
      </c>
      <c r="D1178" t="s">
        <v>2510</v>
      </c>
      <c r="E1178" s="121">
        <v>43102</v>
      </c>
      <c r="F1178" t="s">
        <v>2504</v>
      </c>
      <c r="H1178" t="s">
        <v>5533</v>
      </c>
      <c r="J1178">
        <v>1</v>
      </c>
    </row>
    <row r="1179" spans="1:10">
      <c r="A1179" t="s">
        <v>5306</v>
      </c>
      <c r="B1179" t="s">
        <v>8449</v>
      </c>
      <c r="C1179" t="s">
        <v>2513</v>
      </c>
      <c r="D1179" t="s">
        <v>2512</v>
      </c>
      <c r="E1179" s="121">
        <v>43102</v>
      </c>
      <c r="F1179" t="s">
        <v>2504</v>
      </c>
      <c r="H1179" t="s">
        <v>5533</v>
      </c>
      <c r="J1179">
        <v>0</v>
      </c>
    </row>
    <row r="1180" spans="1:10">
      <c r="A1180" t="s">
        <v>5306</v>
      </c>
      <c r="B1180" t="s">
        <v>8450</v>
      </c>
      <c r="C1180" t="s">
        <v>2515</v>
      </c>
      <c r="D1180" t="s">
        <v>2514</v>
      </c>
      <c r="E1180" s="121">
        <v>43102</v>
      </c>
      <c r="F1180" t="s">
        <v>2504</v>
      </c>
      <c r="H1180" t="s">
        <v>5596</v>
      </c>
      <c r="J1180">
        <v>0</v>
      </c>
    </row>
    <row r="1181" spans="1:10">
      <c r="A1181" t="s">
        <v>5340</v>
      </c>
      <c r="B1181" t="s">
        <v>8451</v>
      </c>
      <c r="C1181" t="s">
        <v>2517</v>
      </c>
      <c r="D1181" t="s">
        <v>2516</v>
      </c>
      <c r="E1181" s="121">
        <v>43102</v>
      </c>
      <c r="F1181" t="s">
        <v>2504</v>
      </c>
      <c r="H1181" t="s">
        <v>5625</v>
      </c>
      <c r="J1181">
        <v>0</v>
      </c>
    </row>
    <row r="1182" spans="1:10">
      <c r="A1182" t="s">
        <v>5340</v>
      </c>
      <c r="B1182" t="s">
        <v>8452</v>
      </c>
      <c r="C1182" t="s">
        <v>2519</v>
      </c>
      <c r="D1182" t="s">
        <v>2518</v>
      </c>
      <c r="E1182" s="121">
        <v>43102</v>
      </c>
      <c r="F1182" t="s">
        <v>2316</v>
      </c>
      <c r="H1182" t="s">
        <v>5625</v>
      </c>
      <c r="J1182">
        <v>0</v>
      </c>
    </row>
    <row r="1183" spans="1:10">
      <c r="A1183" t="s">
        <v>5340</v>
      </c>
      <c r="B1183" t="s">
        <v>8453</v>
      </c>
      <c r="C1183" t="s">
        <v>2521</v>
      </c>
      <c r="D1183" t="s">
        <v>2520</v>
      </c>
      <c r="E1183" s="121">
        <v>43102</v>
      </c>
      <c r="F1183" t="s">
        <v>2504</v>
      </c>
      <c r="H1183" t="s">
        <v>5625</v>
      </c>
      <c r="J1183">
        <v>0</v>
      </c>
    </row>
    <row r="1184" spans="1:10">
      <c r="A1184" t="s">
        <v>5340</v>
      </c>
      <c r="B1184" t="s">
        <v>8454</v>
      </c>
      <c r="C1184" t="s">
        <v>2523</v>
      </c>
      <c r="D1184" t="s">
        <v>2522</v>
      </c>
      <c r="E1184" s="121">
        <v>43102</v>
      </c>
      <c r="F1184" t="s">
        <v>2504</v>
      </c>
      <c r="H1184" t="s">
        <v>5625</v>
      </c>
      <c r="J1184">
        <v>0</v>
      </c>
    </row>
    <row r="1185" spans="1:10">
      <c r="A1185" t="s">
        <v>5306</v>
      </c>
      <c r="B1185" t="s">
        <v>8455</v>
      </c>
      <c r="C1185" t="s">
        <v>2525</v>
      </c>
      <c r="D1185" t="s">
        <v>2524</v>
      </c>
      <c r="E1185" s="121">
        <v>43102</v>
      </c>
      <c r="F1185" t="s">
        <v>2504</v>
      </c>
      <c r="H1185" t="s">
        <v>5581</v>
      </c>
      <c r="J1185">
        <v>0</v>
      </c>
    </row>
    <row r="1186" spans="1:10">
      <c r="A1186" t="s">
        <v>5306</v>
      </c>
      <c r="B1186" t="s">
        <v>8456</v>
      </c>
      <c r="C1186" t="s">
        <v>2527</v>
      </c>
      <c r="D1186" t="s">
        <v>2526</v>
      </c>
      <c r="E1186" s="121">
        <v>43102</v>
      </c>
      <c r="F1186" t="s">
        <v>2504</v>
      </c>
      <c r="H1186" t="s">
        <v>5581</v>
      </c>
      <c r="J1186">
        <v>0</v>
      </c>
    </row>
    <row r="1187" spans="1:10">
      <c r="A1187" t="s">
        <v>5306</v>
      </c>
      <c r="B1187" t="s">
        <v>8457</v>
      </c>
      <c r="C1187" t="s">
        <v>2529</v>
      </c>
      <c r="D1187" t="s">
        <v>2528</v>
      </c>
      <c r="E1187" s="121">
        <v>43104</v>
      </c>
      <c r="F1187" t="s">
        <v>2504</v>
      </c>
      <c r="H1187" t="s">
        <v>5562</v>
      </c>
      <c r="J1187">
        <v>0</v>
      </c>
    </row>
    <row r="1188" spans="1:10">
      <c r="A1188" t="s">
        <v>5306</v>
      </c>
      <c r="B1188" t="s">
        <v>8458</v>
      </c>
      <c r="C1188" t="s">
        <v>2531</v>
      </c>
      <c r="D1188" t="s">
        <v>2530</v>
      </c>
      <c r="E1188" s="121">
        <v>43104</v>
      </c>
      <c r="F1188" t="s">
        <v>2316</v>
      </c>
      <c r="H1188" t="s">
        <v>5314</v>
      </c>
      <c r="J1188">
        <v>0</v>
      </c>
    </row>
    <row r="1189" spans="1:10">
      <c r="A1189" t="s">
        <v>5389</v>
      </c>
      <c r="B1189" t="s">
        <v>8459</v>
      </c>
      <c r="C1189" t="s">
        <v>2533</v>
      </c>
      <c r="D1189" t="s">
        <v>2532</v>
      </c>
      <c r="E1189" s="121">
        <v>43104</v>
      </c>
      <c r="F1189" t="s">
        <v>2504</v>
      </c>
      <c r="H1189" t="s">
        <v>5626</v>
      </c>
      <c r="J1189">
        <v>0</v>
      </c>
    </row>
    <row r="1190" spans="1:10">
      <c r="A1190" t="s">
        <v>5389</v>
      </c>
      <c r="B1190" t="s">
        <v>8460</v>
      </c>
      <c r="C1190" t="s">
        <v>2535</v>
      </c>
      <c r="D1190" t="s">
        <v>2534</v>
      </c>
      <c r="E1190" s="121">
        <v>43106</v>
      </c>
      <c r="F1190" t="s">
        <v>2316</v>
      </c>
      <c r="H1190" t="s">
        <v>5426</v>
      </c>
      <c r="J1190">
        <v>0</v>
      </c>
    </row>
    <row r="1191" spans="1:10">
      <c r="A1191" t="s">
        <v>5306</v>
      </c>
      <c r="B1191" t="s">
        <v>8461</v>
      </c>
      <c r="C1191" t="s">
        <v>2537</v>
      </c>
      <c r="D1191" t="s">
        <v>2536</v>
      </c>
      <c r="E1191" s="121">
        <v>43108</v>
      </c>
      <c r="F1191" t="s">
        <v>2504</v>
      </c>
      <c r="H1191" t="s">
        <v>5533</v>
      </c>
      <c r="J1191">
        <v>0</v>
      </c>
    </row>
    <row r="1192" spans="1:10">
      <c r="A1192" t="s">
        <v>5438</v>
      </c>
      <c r="B1192" t="s">
        <v>8462</v>
      </c>
      <c r="C1192" t="s">
        <v>2539</v>
      </c>
      <c r="D1192" t="s">
        <v>2538</v>
      </c>
      <c r="E1192" s="121">
        <v>43102</v>
      </c>
      <c r="F1192" t="s">
        <v>2504</v>
      </c>
      <c r="H1192" t="s">
        <v>5465</v>
      </c>
      <c r="J1192">
        <v>0</v>
      </c>
    </row>
    <row r="1193" spans="1:10">
      <c r="A1193" t="s">
        <v>5389</v>
      </c>
      <c r="B1193" t="s">
        <v>8463</v>
      </c>
      <c r="C1193" t="s">
        <v>2541</v>
      </c>
      <c r="D1193" t="s">
        <v>2540</v>
      </c>
      <c r="E1193" s="121">
        <v>43108</v>
      </c>
      <c r="F1193" t="s">
        <v>2316</v>
      </c>
      <c r="H1193" t="s">
        <v>5416</v>
      </c>
      <c r="J1193">
        <v>0</v>
      </c>
    </row>
    <row r="1194" spans="1:10">
      <c r="A1194" t="s">
        <v>5340</v>
      </c>
      <c r="B1194" t="s">
        <v>8464</v>
      </c>
      <c r="C1194" t="s">
        <v>2543</v>
      </c>
      <c r="D1194" t="s">
        <v>2542</v>
      </c>
      <c r="E1194" s="121">
        <v>43108</v>
      </c>
      <c r="F1194" t="s">
        <v>2316</v>
      </c>
      <c r="H1194" t="s">
        <v>5342</v>
      </c>
      <c r="J1194">
        <v>0</v>
      </c>
    </row>
    <row r="1195" spans="1:10">
      <c r="A1195" t="s">
        <v>5438</v>
      </c>
      <c r="B1195" t="s">
        <v>8465</v>
      </c>
      <c r="C1195" t="s">
        <v>2545</v>
      </c>
      <c r="D1195" t="s">
        <v>2544</v>
      </c>
      <c r="E1195" s="121">
        <v>43109</v>
      </c>
      <c r="F1195" t="s">
        <v>2316</v>
      </c>
      <c r="H1195" t="s">
        <v>5627</v>
      </c>
      <c r="J1195">
        <v>0</v>
      </c>
    </row>
    <row r="1196" spans="1:10">
      <c r="A1196" t="s">
        <v>5306</v>
      </c>
      <c r="B1196" t="s">
        <v>8466</v>
      </c>
      <c r="C1196" t="s">
        <v>2547</v>
      </c>
      <c r="D1196" t="s">
        <v>2546</v>
      </c>
      <c r="E1196" s="121">
        <v>42513</v>
      </c>
      <c r="F1196" t="s">
        <v>107</v>
      </c>
      <c r="H1196" t="s">
        <v>5320</v>
      </c>
      <c r="J1196">
        <v>1</v>
      </c>
    </row>
    <row r="1197" spans="1:10">
      <c r="A1197" t="s">
        <v>5438</v>
      </c>
      <c r="B1197" t="s">
        <v>8467</v>
      </c>
      <c r="C1197" t="s">
        <v>2549</v>
      </c>
      <c r="D1197" t="s">
        <v>2548</v>
      </c>
      <c r="E1197" s="121">
        <v>43111</v>
      </c>
      <c r="F1197" t="s">
        <v>2504</v>
      </c>
      <c r="H1197" t="s">
        <v>5628</v>
      </c>
      <c r="J1197">
        <v>0</v>
      </c>
    </row>
    <row r="1198" spans="1:10">
      <c r="A1198" t="s">
        <v>5389</v>
      </c>
      <c r="B1198" t="s">
        <v>8468</v>
      </c>
      <c r="C1198" t="s">
        <v>2551</v>
      </c>
      <c r="D1198" t="s">
        <v>2550</v>
      </c>
      <c r="E1198" s="121">
        <v>43111</v>
      </c>
      <c r="F1198" t="s">
        <v>2316</v>
      </c>
      <c r="H1198" t="s">
        <v>5629</v>
      </c>
      <c r="J1198">
        <v>0</v>
      </c>
    </row>
    <row r="1199" spans="1:10">
      <c r="A1199" t="s">
        <v>5340</v>
      </c>
      <c r="B1199" t="s">
        <v>8469</v>
      </c>
      <c r="C1199" t="s">
        <v>2553</v>
      </c>
      <c r="D1199" t="s">
        <v>2552</v>
      </c>
      <c r="E1199" s="121">
        <v>43111</v>
      </c>
      <c r="F1199" t="s">
        <v>2316</v>
      </c>
      <c r="H1199" t="s">
        <v>5366</v>
      </c>
      <c r="J1199">
        <v>0</v>
      </c>
    </row>
    <row r="1200" spans="1:10">
      <c r="A1200" t="s">
        <v>5340</v>
      </c>
      <c r="B1200" t="s">
        <v>8470</v>
      </c>
      <c r="C1200" t="s">
        <v>2555</v>
      </c>
      <c r="D1200" t="s">
        <v>2554</v>
      </c>
      <c r="E1200" s="121">
        <v>43112</v>
      </c>
      <c r="F1200" t="s">
        <v>2504</v>
      </c>
      <c r="H1200" t="s">
        <v>5374</v>
      </c>
      <c r="J1200">
        <v>0</v>
      </c>
    </row>
    <row r="1201" spans="1:10">
      <c r="A1201" t="s">
        <v>5340</v>
      </c>
      <c r="B1201" t="s">
        <v>8471</v>
      </c>
      <c r="C1201" t="s">
        <v>2557</v>
      </c>
      <c r="D1201" t="s">
        <v>2556</v>
      </c>
      <c r="E1201" s="121">
        <v>43112</v>
      </c>
      <c r="F1201" t="s">
        <v>2504</v>
      </c>
      <c r="H1201" t="s">
        <v>5374</v>
      </c>
      <c r="J1201">
        <v>0</v>
      </c>
    </row>
    <row r="1202" spans="1:10">
      <c r="A1202" t="s">
        <v>5469</v>
      </c>
      <c r="B1202" t="s">
        <v>8472</v>
      </c>
      <c r="C1202" t="s">
        <v>2559</v>
      </c>
      <c r="D1202" t="s">
        <v>2558</v>
      </c>
      <c r="E1202" s="121">
        <v>43115</v>
      </c>
      <c r="F1202" t="s">
        <v>2316</v>
      </c>
      <c r="H1202" t="s">
        <v>5486</v>
      </c>
      <c r="J1202">
        <v>0</v>
      </c>
    </row>
    <row r="1203" spans="1:10">
      <c r="A1203" t="s">
        <v>5630</v>
      </c>
      <c r="B1203" t="s">
        <v>8473</v>
      </c>
      <c r="C1203" t="s">
        <v>2561</v>
      </c>
      <c r="D1203" t="s">
        <v>2560</v>
      </c>
      <c r="E1203" s="121">
        <v>43115</v>
      </c>
      <c r="F1203" t="s">
        <v>2316</v>
      </c>
      <c r="H1203" t="s">
        <v>5598</v>
      </c>
      <c r="J1203">
        <v>0</v>
      </c>
    </row>
    <row r="1204" spans="1:10">
      <c r="A1204" t="s">
        <v>5630</v>
      </c>
      <c r="B1204" t="s">
        <v>8474</v>
      </c>
      <c r="C1204" t="s">
        <v>2563</v>
      </c>
      <c r="D1204" t="s">
        <v>2562</v>
      </c>
      <c r="E1204" s="121">
        <v>43115</v>
      </c>
      <c r="F1204" t="s">
        <v>2504</v>
      </c>
      <c r="H1204" t="s">
        <v>5598</v>
      </c>
      <c r="J1204">
        <v>0</v>
      </c>
    </row>
    <row r="1205" spans="1:10">
      <c r="A1205" t="s">
        <v>5438</v>
      </c>
      <c r="B1205" t="s">
        <v>8475</v>
      </c>
      <c r="C1205" t="s">
        <v>2565</v>
      </c>
      <c r="D1205" t="s">
        <v>2564</v>
      </c>
      <c r="E1205" s="121">
        <v>43117</v>
      </c>
      <c r="F1205" t="s">
        <v>2504</v>
      </c>
      <c r="H1205" t="s">
        <v>5605</v>
      </c>
      <c r="J1205">
        <v>0</v>
      </c>
    </row>
    <row r="1206" spans="1:10">
      <c r="A1206" t="s">
        <v>5340</v>
      </c>
      <c r="B1206" t="s">
        <v>8476</v>
      </c>
      <c r="C1206" t="s">
        <v>2567</v>
      </c>
      <c r="D1206" t="s">
        <v>2566</v>
      </c>
      <c r="E1206" s="121">
        <v>43119</v>
      </c>
      <c r="F1206" t="s">
        <v>2316</v>
      </c>
      <c r="H1206" t="s">
        <v>5345</v>
      </c>
      <c r="J1206">
        <v>1</v>
      </c>
    </row>
    <row r="1207" spans="1:10">
      <c r="A1207" t="s">
        <v>5340</v>
      </c>
      <c r="B1207" t="s">
        <v>8477</v>
      </c>
      <c r="C1207" t="s">
        <v>2569</v>
      </c>
      <c r="D1207" t="s">
        <v>2568</v>
      </c>
      <c r="E1207" s="121">
        <v>43119</v>
      </c>
      <c r="F1207" t="s">
        <v>2504</v>
      </c>
      <c r="H1207" t="s">
        <v>5345</v>
      </c>
      <c r="J1207">
        <v>0</v>
      </c>
    </row>
    <row r="1208" spans="1:10">
      <c r="A1208" t="s">
        <v>5340</v>
      </c>
      <c r="B1208" t="s">
        <v>8478</v>
      </c>
      <c r="C1208" t="s">
        <v>2571</v>
      </c>
      <c r="D1208" t="s">
        <v>2570</v>
      </c>
      <c r="E1208" s="121">
        <v>43119</v>
      </c>
      <c r="F1208" t="s">
        <v>2504</v>
      </c>
      <c r="H1208" t="s">
        <v>5345</v>
      </c>
      <c r="J1208">
        <v>0</v>
      </c>
    </row>
    <row r="1209" spans="1:10">
      <c r="A1209" t="s">
        <v>58</v>
      </c>
      <c r="B1209" t="s">
        <v>8479</v>
      </c>
      <c r="C1209" t="s">
        <v>2573</v>
      </c>
      <c r="D1209" t="s">
        <v>2572</v>
      </c>
      <c r="E1209" s="121">
        <v>43115</v>
      </c>
      <c r="F1209" t="s">
        <v>58</v>
      </c>
      <c r="H1209" t="s">
        <v>5631</v>
      </c>
      <c r="J1209">
        <v>0</v>
      </c>
    </row>
    <row r="1210" spans="1:10">
      <c r="A1210" t="s">
        <v>5389</v>
      </c>
      <c r="B1210" t="s">
        <v>8480</v>
      </c>
      <c r="C1210" t="s">
        <v>2575</v>
      </c>
      <c r="D1210" t="s">
        <v>2574</v>
      </c>
      <c r="E1210" s="121">
        <v>43102</v>
      </c>
      <c r="F1210" t="s">
        <v>2504</v>
      </c>
      <c r="H1210" t="s">
        <v>5632</v>
      </c>
      <c r="J1210">
        <v>0</v>
      </c>
    </row>
    <row r="1211" spans="1:10">
      <c r="A1211" t="s">
        <v>5389</v>
      </c>
      <c r="B1211" t="s">
        <v>8481</v>
      </c>
      <c r="C1211" t="s">
        <v>2577</v>
      </c>
      <c r="D1211" t="s">
        <v>2576</v>
      </c>
      <c r="E1211" s="121">
        <v>43102</v>
      </c>
      <c r="F1211" t="s">
        <v>2504</v>
      </c>
      <c r="H1211" t="s">
        <v>5632</v>
      </c>
      <c r="J1211">
        <v>0</v>
      </c>
    </row>
    <row r="1212" spans="1:10">
      <c r="A1212" t="s">
        <v>5340</v>
      </c>
      <c r="B1212" t="s">
        <v>8482</v>
      </c>
      <c r="C1212" t="s">
        <v>2579</v>
      </c>
      <c r="D1212" t="s">
        <v>2578</v>
      </c>
      <c r="E1212" s="121">
        <v>43122</v>
      </c>
      <c r="F1212" t="s">
        <v>2504</v>
      </c>
      <c r="H1212" t="s">
        <v>5345</v>
      </c>
      <c r="J1212">
        <v>0</v>
      </c>
    </row>
    <row r="1213" spans="1:10">
      <c r="A1213" t="s">
        <v>5389</v>
      </c>
      <c r="B1213" t="s">
        <v>8483</v>
      </c>
      <c r="C1213" t="s">
        <v>2581</v>
      </c>
      <c r="D1213" t="s">
        <v>2580</v>
      </c>
      <c r="E1213" s="121">
        <v>43122</v>
      </c>
      <c r="F1213" t="s">
        <v>2504</v>
      </c>
      <c r="H1213" t="s">
        <v>5632</v>
      </c>
      <c r="J1213">
        <v>0</v>
      </c>
    </row>
    <row r="1214" spans="1:10">
      <c r="A1214" t="s">
        <v>5389</v>
      </c>
      <c r="B1214" t="s">
        <v>8484</v>
      </c>
      <c r="C1214" t="s">
        <v>2583</v>
      </c>
      <c r="D1214" t="s">
        <v>2582</v>
      </c>
      <c r="E1214" s="121">
        <v>43122</v>
      </c>
      <c r="F1214" t="s">
        <v>2504</v>
      </c>
      <c r="H1214" t="s">
        <v>5632</v>
      </c>
      <c r="J1214">
        <v>1</v>
      </c>
    </row>
    <row r="1215" spans="1:10">
      <c r="A1215" t="s">
        <v>5438</v>
      </c>
      <c r="B1215" t="s">
        <v>8485</v>
      </c>
      <c r="C1215" t="s">
        <v>2585</v>
      </c>
      <c r="D1215" t="s">
        <v>2584</v>
      </c>
      <c r="J1215">
        <v>0</v>
      </c>
    </row>
    <row r="1216" spans="1:10">
      <c r="A1216" t="s">
        <v>5340</v>
      </c>
      <c r="B1216" t="s">
        <v>8486</v>
      </c>
      <c r="C1216" t="s">
        <v>2587</v>
      </c>
      <c r="D1216" t="s">
        <v>2586</v>
      </c>
      <c r="E1216" s="121">
        <v>43124</v>
      </c>
      <c r="F1216" t="s">
        <v>2504</v>
      </c>
      <c r="H1216" t="s">
        <v>5345</v>
      </c>
      <c r="J1216">
        <v>0</v>
      </c>
    </row>
    <row r="1217" spans="1:10">
      <c r="A1217" t="s">
        <v>5340</v>
      </c>
      <c r="B1217" t="s">
        <v>8487</v>
      </c>
      <c r="C1217" t="s">
        <v>2589</v>
      </c>
      <c r="D1217" t="s">
        <v>2588</v>
      </c>
      <c r="E1217" s="121">
        <v>43124</v>
      </c>
      <c r="F1217" t="s">
        <v>2504</v>
      </c>
      <c r="H1217" t="s">
        <v>5345</v>
      </c>
      <c r="J1217">
        <v>0</v>
      </c>
    </row>
    <row r="1218" spans="1:10">
      <c r="A1218" t="s">
        <v>5389</v>
      </c>
      <c r="B1218" t="s">
        <v>8488</v>
      </c>
      <c r="C1218" t="s">
        <v>2591</v>
      </c>
      <c r="D1218" t="s">
        <v>2590</v>
      </c>
      <c r="E1218" s="121">
        <v>43125</v>
      </c>
      <c r="F1218" t="s">
        <v>2316</v>
      </c>
      <c r="H1218" t="s">
        <v>5633</v>
      </c>
      <c r="J1218">
        <v>0</v>
      </c>
    </row>
    <row r="1219" spans="1:10">
      <c r="A1219" t="s">
        <v>5389</v>
      </c>
      <c r="B1219" t="s">
        <v>8489</v>
      </c>
      <c r="C1219" t="s">
        <v>2593</v>
      </c>
      <c r="D1219" t="s">
        <v>2592</v>
      </c>
      <c r="E1219" s="121">
        <v>43125</v>
      </c>
      <c r="F1219" t="s">
        <v>2316</v>
      </c>
      <c r="H1219" t="s">
        <v>5585</v>
      </c>
      <c r="J1219">
        <v>0</v>
      </c>
    </row>
    <row r="1220" spans="1:10">
      <c r="A1220" t="s">
        <v>5340</v>
      </c>
      <c r="B1220" t="s">
        <v>8490</v>
      </c>
      <c r="C1220" t="s">
        <v>2595</v>
      </c>
      <c r="D1220" t="s">
        <v>2594</v>
      </c>
      <c r="E1220" s="121">
        <v>43130</v>
      </c>
      <c r="F1220" t="s">
        <v>2504</v>
      </c>
      <c r="H1220" t="s">
        <v>5366</v>
      </c>
      <c r="J1220">
        <v>0</v>
      </c>
    </row>
    <row r="1221" spans="1:10">
      <c r="A1221" t="s">
        <v>5469</v>
      </c>
      <c r="B1221" t="s">
        <v>8491</v>
      </c>
      <c r="C1221" t="s">
        <v>2597</v>
      </c>
      <c r="D1221" t="s">
        <v>2596</v>
      </c>
      <c r="E1221" s="121">
        <v>43102</v>
      </c>
      <c r="F1221" t="s">
        <v>2316</v>
      </c>
      <c r="H1221" t="s">
        <v>5634</v>
      </c>
      <c r="J1221">
        <v>0</v>
      </c>
    </row>
    <row r="1222" spans="1:10">
      <c r="A1222" t="s">
        <v>5389</v>
      </c>
      <c r="B1222" t="s">
        <v>8492</v>
      </c>
      <c r="C1222" t="s">
        <v>2599</v>
      </c>
      <c r="D1222" t="s">
        <v>2598</v>
      </c>
      <c r="E1222" s="121">
        <v>43132</v>
      </c>
      <c r="F1222" t="s">
        <v>2316</v>
      </c>
      <c r="H1222" t="s">
        <v>5425</v>
      </c>
      <c r="J1222">
        <v>0</v>
      </c>
    </row>
    <row r="1223" spans="1:10">
      <c r="A1223" t="s">
        <v>5389</v>
      </c>
      <c r="B1223" t="s">
        <v>8493</v>
      </c>
      <c r="C1223" t="s">
        <v>2601</v>
      </c>
      <c r="D1223" t="s">
        <v>2600</v>
      </c>
      <c r="E1223" s="121">
        <v>43132</v>
      </c>
      <c r="F1223" t="s">
        <v>2316</v>
      </c>
      <c r="H1223" t="s">
        <v>5609</v>
      </c>
      <c r="J1223">
        <v>0</v>
      </c>
    </row>
    <row r="1224" spans="1:10">
      <c r="A1224" t="s">
        <v>5389</v>
      </c>
      <c r="B1224" t="s">
        <v>8494</v>
      </c>
      <c r="C1224" t="s">
        <v>2603</v>
      </c>
      <c r="D1224" t="s">
        <v>2602</v>
      </c>
      <c r="E1224" s="121">
        <v>43132</v>
      </c>
      <c r="F1224" t="s">
        <v>2504</v>
      </c>
      <c r="H1224" t="s">
        <v>5435</v>
      </c>
      <c r="J1224">
        <v>0</v>
      </c>
    </row>
    <row r="1225" spans="1:10">
      <c r="A1225" t="s">
        <v>5630</v>
      </c>
      <c r="B1225" t="s">
        <v>8495</v>
      </c>
      <c r="C1225" t="s">
        <v>2605</v>
      </c>
      <c r="D1225" t="s">
        <v>2604</v>
      </c>
      <c r="E1225" s="121">
        <v>43132</v>
      </c>
      <c r="F1225" t="s">
        <v>2504</v>
      </c>
      <c r="H1225" t="s">
        <v>5559</v>
      </c>
      <c r="J1225">
        <v>0</v>
      </c>
    </row>
    <row r="1226" spans="1:10">
      <c r="A1226" t="s">
        <v>5630</v>
      </c>
      <c r="B1226" t="s">
        <v>8496</v>
      </c>
      <c r="C1226" t="s">
        <v>2607</v>
      </c>
      <c r="D1226" t="s">
        <v>2606</v>
      </c>
      <c r="E1226" s="121">
        <v>43132</v>
      </c>
      <c r="F1226" t="s">
        <v>2316</v>
      </c>
      <c r="H1226" t="s">
        <v>5314</v>
      </c>
      <c r="J1226">
        <v>0</v>
      </c>
    </row>
    <row r="1227" spans="1:10">
      <c r="A1227" t="s">
        <v>5438</v>
      </c>
      <c r="B1227" t="s">
        <v>8497</v>
      </c>
      <c r="C1227" t="s">
        <v>2609</v>
      </c>
      <c r="D1227" t="s">
        <v>2608</v>
      </c>
      <c r="E1227" s="121">
        <v>43133</v>
      </c>
      <c r="F1227" t="s">
        <v>2316</v>
      </c>
      <c r="H1227" t="s">
        <v>5479</v>
      </c>
      <c r="J1227">
        <v>0</v>
      </c>
    </row>
    <row r="1228" spans="1:10">
      <c r="A1228" t="s">
        <v>5438</v>
      </c>
      <c r="B1228" t="s">
        <v>8498</v>
      </c>
      <c r="C1228" t="s">
        <v>2611</v>
      </c>
      <c r="D1228" t="s">
        <v>2610</v>
      </c>
      <c r="E1228" s="121">
        <v>43133</v>
      </c>
      <c r="F1228" t="s">
        <v>2504</v>
      </c>
      <c r="H1228" t="s">
        <v>5479</v>
      </c>
      <c r="J1228">
        <v>0</v>
      </c>
    </row>
    <row r="1229" spans="1:10">
      <c r="A1229" t="s">
        <v>5389</v>
      </c>
      <c r="B1229" t="s">
        <v>8499</v>
      </c>
      <c r="C1229" t="s">
        <v>2613</v>
      </c>
      <c r="D1229" t="s">
        <v>2612</v>
      </c>
      <c r="E1229" s="121">
        <v>43133</v>
      </c>
      <c r="F1229" t="s">
        <v>2316</v>
      </c>
      <c r="H1229" t="s">
        <v>5609</v>
      </c>
      <c r="J1229">
        <v>0</v>
      </c>
    </row>
    <row r="1230" spans="1:10">
      <c r="A1230" t="s">
        <v>5340</v>
      </c>
      <c r="B1230" t="s">
        <v>8500</v>
      </c>
      <c r="C1230" t="s">
        <v>2615</v>
      </c>
      <c r="D1230" t="s">
        <v>2614</v>
      </c>
      <c r="E1230" s="121">
        <v>43133</v>
      </c>
      <c r="F1230" t="s">
        <v>2504</v>
      </c>
      <c r="H1230" t="s">
        <v>5625</v>
      </c>
      <c r="J1230">
        <v>0</v>
      </c>
    </row>
    <row r="1231" spans="1:10">
      <c r="A1231" t="s">
        <v>5306</v>
      </c>
      <c r="B1231" t="s">
        <v>8501</v>
      </c>
      <c r="C1231" t="s">
        <v>2617</v>
      </c>
      <c r="D1231" t="s">
        <v>2616</v>
      </c>
      <c r="E1231" s="121">
        <v>43134</v>
      </c>
      <c r="F1231" t="s">
        <v>2316</v>
      </c>
      <c r="H1231" t="s">
        <v>5581</v>
      </c>
      <c r="J1231">
        <v>0</v>
      </c>
    </row>
    <row r="1232" spans="1:10">
      <c r="A1232" t="s">
        <v>5469</v>
      </c>
      <c r="B1232" t="s">
        <v>8502</v>
      </c>
      <c r="C1232" t="s">
        <v>2619</v>
      </c>
      <c r="D1232" t="s">
        <v>2618</v>
      </c>
      <c r="E1232" s="121">
        <v>43136</v>
      </c>
      <c r="J1232">
        <v>0</v>
      </c>
    </row>
    <row r="1233" spans="1:10">
      <c r="A1233" t="s">
        <v>5306</v>
      </c>
      <c r="B1233" t="s">
        <v>8503</v>
      </c>
      <c r="C1233" t="s">
        <v>2621</v>
      </c>
      <c r="D1233" t="s">
        <v>2620</v>
      </c>
      <c r="E1233" s="121">
        <v>43136</v>
      </c>
      <c r="F1233" t="s">
        <v>2316</v>
      </c>
      <c r="H1233" t="s">
        <v>5596</v>
      </c>
      <c r="J1233">
        <v>0</v>
      </c>
    </row>
    <row r="1234" spans="1:10">
      <c r="A1234" t="s">
        <v>5469</v>
      </c>
      <c r="B1234" t="s">
        <v>8504</v>
      </c>
      <c r="C1234" t="s">
        <v>2623</v>
      </c>
      <c r="D1234" t="s">
        <v>2622</v>
      </c>
      <c r="E1234" s="121">
        <v>43138</v>
      </c>
      <c r="F1234" t="s">
        <v>2504</v>
      </c>
      <c r="H1234" t="s">
        <v>5493</v>
      </c>
      <c r="J1234">
        <v>0</v>
      </c>
    </row>
    <row r="1235" spans="1:10">
      <c r="A1235" t="s">
        <v>5389</v>
      </c>
      <c r="B1235" t="s">
        <v>8505</v>
      </c>
      <c r="C1235" t="s">
        <v>2016</v>
      </c>
      <c r="D1235" t="s">
        <v>2624</v>
      </c>
      <c r="E1235" s="121">
        <v>43136</v>
      </c>
      <c r="H1235" t="s">
        <v>5635</v>
      </c>
      <c r="J1235">
        <v>0</v>
      </c>
    </row>
    <row r="1236" spans="1:10">
      <c r="A1236" t="s">
        <v>5389</v>
      </c>
      <c r="B1236" t="s">
        <v>8506</v>
      </c>
      <c r="C1236" t="s">
        <v>2626</v>
      </c>
      <c r="D1236" t="s">
        <v>2625</v>
      </c>
      <c r="E1236" s="121">
        <v>43136</v>
      </c>
      <c r="H1236" t="s">
        <v>5635</v>
      </c>
      <c r="J1236">
        <v>0</v>
      </c>
    </row>
    <row r="1237" spans="1:10">
      <c r="A1237" t="s">
        <v>5306</v>
      </c>
      <c r="B1237" t="s">
        <v>8507</v>
      </c>
      <c r="C1237" t="s">
        <v>2628</v>
      </c>
      <c r="D1237" t="s">
        <v>2627</v>
      </c>
      <c r="E1237" s="121">
        <v>43137</v>
      </c>
      <c r="F1237" t="s">
        <v>2316</v>
      </c>
      <c r="H1237" t="s">
        <v>5598</v>
      </c>
      <c r="J1237">
        <v>0</v>
      </c>
    </row>
    <row r="1238" spans="1:10">
      <c r="A1238" t="s">
        <v>5306</v>
      </c>
      <c r="B1238" t="s">
        <v>8508</v>
      </c>
      <c r="C1238" t="s">
        <v>2630</v>
      </c>
      <c r="D1238" t="s">
        <v>2629</v>
      </c>
      <c r="E1238" s="121">
        <v>43137</v>
      </c>
      <c r="F1238" t="s">
        <v>2504</v>
      </c>
      <c r="H1238" t="s">
        <v>5596</v>
      </c>
      <c r="J1238">
        <v>0</v>
      </c>
    </row>
    <row r="1239" spans="1:10">
      <c r="A1239" t="s">
        <v>5340</v>
      </c>
      <c r="B1239" t="s">
        <v>8509</v>
      </c>
      <c r="C1239" t="s">
        <v>2632</v>
      </c>
      <c r="D1239" t="s">
        <v>2631</v>
      </c>
      <c r="E1239" s="121">
        <v>43137</v>
      </c>
      <c r="F1239" t="s">
        <v>2504</v>
      </c>
      <c r="H1239" t="s">
        <v>5343</v>
      </c>
      <c r="J1239">
        <v>0</v>
      </c>
    </row>
    <row r="1240" spans="1:10">
      <c r="A1240" t="s">
        <v>5340</v>
      </c>
      <c r="B1240" t="s">
        <v>8510</v>
      </c>
      <c r="C1240" t="s">
        <v>2634</v>
      </c>
      <c r="D1240" t="s">
        <v>2633</v>
      </c>
      <c r="E1240" s="121">
        <v>43137</v>
      </c>
      <c r="F1240" t="s">
        <v>2504</v>
      </c>
      <c r="H1240" t="s">
        <v>5347</v>
      </c>
      <c r="J1240">
        <v>0</v>
      </c>
    </row>
    <row r="1241" spans="1:10">
      <c r="A1241" t="s">
        <v>5389</v>
      </c>
      <c r="B1241" t="s">
        <v>8511</v>
      </c>
      <c r="C1241" t="s">
        <v>2636</v>
      </c>
      <c r="D1241" t="s">
        <v>2635</v>
      </c>
      <c r="E1241" s="121">
        <v>43139</v>
      </c>
      <c r="F1241" t="s">
        <v>2509</v>
      </c>
      <c r="H1241" t="s">
        <v>5613</v>
      </c>
      <c r="J1241">
        <v>1</v>
      </c>
    </row>
    <row r="1242" spans="1:10">
      <c r="A1242" t="s">
        <v>5306</v>
      </c>
      <c r="B1242" t="s">
        <v>8512</v>
      </c>
      <c r="C1242" t="s">
        <v>2638</v>
      </c>
      <c r="D1242" t="s">
        <v>2637</v>
      </c>
      <c r="E1242" s="121">
        <v>43137</v>
      </c>
      <c r="F1242" t="s">
        <v>107</v>
      </c>
      <c r="H1242" t="s">
        <v>5320</v>
      </c>
      <c r="J1242">
        <v>0</v>
      </c>
    </row>
    <row r="1243" spans="1:10">
      <c r="A1243" t="s">
        <v>58</v>
      </c>
      <c r="B1243" t="s">
        <v>8513</v>
      </c>
      <c r="C1243" t="s">
        <v>2640</v>
      </c>
      <c r="D1243" t="s">
        <v>2639</v>
      </c>
      <c r="E1243" s="121">
        <v>43122</v>
      </c>
      <c r="F1243" t="s">
        <v>107</v>
      </c>
      <c r="H1243" t="s">
        <v>5517</v>
      </c>
      <c r="J1243">
        <v>0</v>
      </c>
    </row>
    <row r="1244" spans="1:10">
      <c r="A1244" t="s">
        <v>5469</v>
      </c>
      <c r="B1244" t="s">
        <v>8514</v>
      </c>
      <c r="C1244" t="s">
        <v>2642</v>
      </c>
      <c r="D1244" t="s">
        <v>2641</v>
      </c>
      <c r="E1244" s="121" t="s">
        <v>2643</v>
      </c>
      <c r="F1244" t="s">
        <v>2504</v>
      </c>
      <c r="H1244" t="s">
        <v>5634</v>
      </c>
      <c r="J1244">
        <v>0</v>
      </c>
    </row>
    <row r="1245" spans="1:10">
      <c r="A1245" t="s">
        <v>5389</v>
      </c>
      <c r="B1245" t="s">
        <v>8515</v>
      </c>
      <c r="C1245" t="s">
        <v>2645</v>
      </c>
      <c r="D1245" t="s">
        <v>2644</v>
      </c>
      <c r="E1245" s="121">
        <v>43138</v>
      </c>
      <c r="F1245" t="s">
        <v>107</v>
      </c>
      <c r="H1245" t="s">
        <v>5636</v>
      </c>
      <c r="J1245">
        <v>0</v>
      </c>
    </row>
    <row r="1246" spans="1:10">
      <c r="A1246" t="s">
        <v>5389</v>
      </c>
      <c r="B1246" t="s">
        <v>8516</v>
      </c>
      <c r="C1246" t="s">
        <v>2647</v>
      </c>
      <c r="D1246" t="s">
        <v>2646</v>
      </c>
      <c r="E1246" s="121">
        <v>43138</v>
      </c>
      <c r="F1246" t="s">
        <v>2316</v>
      </c>
      <c r="H1246" t="s">
        <v>5426</v>
      </c>
      <c r="J1246">
        <v>0</v>
      </c>
    </row>
    <row r="1247" spans="1:10">
      <c r="A1247" t="s">
        <v>5340</v>
      </c>
      <c r="B1247" t="s">
        <v>8517</v>
      </c>
      <c r="C1247" t="s">
        <v>2649</v>
      </c>
      <c r="D1247" t="s">
        <v>2648</v>
      </c>
      <c r="E1247" s="121">
        <v>43137</v>
      </c>
      <c r="F1247" t="s">
        <v>107</v>
      </c>
      <c r="H1247" t="s">
        <v>5637</v>
      </c>
      <c r="J1247">
        <v>0</v>
      </c>
    </row>
    <row r="1248" spans="1:10">
      <c r="A1248" t="s">
        <v>5340</v>
      </c>
      <c r="B1248" t="s">
        <v>8518</v>
      </c>
      <c r="C1248" t="s">
        <v>2651</v>
      </c>
      <c r="D1248" t="s">
        <v>2650</v>
      </c>
      <c r="E1248" s="121">
        <v>43139</v>
      </c>
      <c r="F1248" t="s">
        <v>2504</v>
      </c>
      <c r="H1248" t="s">
        <v>5637</v>
      </c>
      <c r="J1248">
        <v>0</v>
      </c>
    </row>
    <row r="1249" spans="1:10">
      <c r="A1249" t="s">
        <v>5340</v>
      </c>
      <c r="B1249" t="s">
        <v>8519</v>
      </c>
      <c r="C1249" t="s">
        <v>2653</v>
      </c>
      <c r="D1249" t="s">
        <v>2652</v>
      </c>
      <c r="E1249" s="121">
        <v>43138</v>
      </c>
      <c r="F1249" t="s">
        <v>2504</v>
      </c>
      <c r="H1249" t="s">
        <v>5637</v>
      </c>
      <c r="J1249">
        <v>1</v>
      </c>
    </row>
    <row r="1250" spans="1:10">
      <c r="A1250" t="s">
        <v>5306</v>
      </c>
      <c r="B1250" t="s">
        <v>8520</v>
      </c>
      <c r="C1250" t="s">
        <v>2655</v>
      </c>
      <c r="D1250" t="s">
        <v>2654</v>
      </c>
      <c r="E1250" s="121">
        <v>43132</v>
      </c>
      <c r="F1250" t="s">
        <v>2656</v>
      </c>
      <c r="J1250">
        <v>0</v>
      </c>
    </row>
    <row r="1251" spans="1:10">
      <c r="A1251" t="s">
        <v>5438</v>
      </c>
      <c r="B1251" t="s">
        <v>8521</v>
      </c>
      <c r="C1251" t="s">
        <v>2658</v>
      </c>
      <c r="D1251" t="s">
        <v>2657</v>
      </c>
      <c r="E1251" s="121">
        <v>43157</v>
      </c>
      <c r="F1251" t="s">
        <v>2316</v>
      </c>
      <c r="H1251" t="s">
        <v>5605</v>
      </c>
      <c r="J1251">
        <v>0</v>
      </c>
    </row>
    <row r="1252" spans="1:10">
      <c r="A1252" t="s">
        <v>5389</v>
      </c>
      <c r="B1252" t="s">
        <v>8522</v>
      </c>
      <c r="C1252" t="s">
        <v>2660</v>
      </c>
      <c r="D1252" t="s">
        <v>2659</v>
      </c>
      <c r="E1252" s="121">
        <v>43120</v>
      </c>
      <c r="F1252" t="s">
        <v>203</v>
      </c>
      <c r="H1252" t="s">
        <v>5638</v>
      </c>
      <c r="J1252">
        <v>0</v>
      </c>
    </row>
    <row r="1253" spans="1:10">
      <c r="A1253" t="s">
        <v>5340</v>
      </c>
      <c r="B1253" t="s">
        <v>8523</v>
      </c>
      <c r="C1253" t="s">
        <v>2662</v>
      </c>
      <c r="D1253" t="s">
        <v>2661</v>
      </c>
      <c r="E1253" s="121">
        <v>43158</v>
      </c>
      <c r="F1253" t="s">
        <v>2316</v>
      </c>
      <c r="H1253" t="s">
        <v>5639</v>
      </c>
      <c r="J1253">
        <v>0</v>
      </c>
    </row>
    <row r="1254" spans="1:10">
      <c r="A1254" t="s">
        <v>5340</v>
      </c>
      <c r="B1254" t="s">
        <v>8524</v>
      </c>
      <c r="C1254" t="s">
        <v>2664</v>
      </c>
      <c r="D1254" t="s">
        <v>2663</v>
      </c>
      <c r="E1254" s="121">
        <v>43158</v>
      </c>
      <c r="F1254" t="s">
        <v>2504</v>
      </c>
      <c r="H1254" t="s">
        <v>5637</v>
      </c>
      <c r="J1254">
        <v>0</v>
      </c>
    </row>
    <row r="1255" spans="1:10">
      <c r="A1255" t="s">
        <v>5469</v>
      </c>
      <c r="B1255" t="s">
        <v>8525</v>
      </c>
      <c r="C1255" t="s">
        <v>2666</v>
      </c>
      <c r="D1255" t="s">
        <v>2665</v>
      </c>
      <c r="E1255" s="121">
        <v>43160</v>
      </c>
      <c r="F1255" t="s">
        <v>2316</v>
      </c>
      <c r="H1255" t="s">
        <v>5493</v>
      </c>
      <c r="J1255">
        <v>0</v>
      </c>
    </row>
    <row r="1256" spans="1:10">
      <c r="A1256" t="s">
        <v>5389</v>
      </c>
      <c r="B1256" t="s">
        <v>8526</v>
      </c>
      <c r="C1256" t="s">
        <v>2668</v>
      </c>
      <c r="D1256" t="s">
        <v>2667</v>
      </c>
      <c r="E1256" s="121">
        <v>43160</v>
      </c>
      <c r="F1256" t="s">
        <v>2504</v>
      </c>
      <c r="H1256" t="s">
        <v>5626</v>
      </c>
      <c r="J1256">
        <v>0</v>
      </c>
    </row>
    <row r="1257" spans="1:10">
      <c r="A1257" t="s">
        <v>5340</v>
      </c>
      <c r="B1257" t="s">
        <v>8527</v>
      </c>
      <c r="C1257" t="s">
        <v>2670</v>
      </c>
      <c r="D1257" t="s">
        <v>2669</v>
      </c>
      <c r="E1257" s="121">
        <v>43160</v>
      </c>
      <c r="F1257" t="s">
        <v>2316</v>
      </c>
      <c r="H1257" t="s">
        <v>5584</v>
      </c>
      <c r="J1257">
        <v>0</v>
      </c>
    </row>
    <row r="1258" spans="1:10">
      <c r="A1258" t="s">
        <v>5389</v>
      </c>
      <c r="B1258" t="s">
        <v>8528</v>
      </c>
      <c r="C1258" t="s">
        <v>2672</v>
      </c>
      <c r="D1258" t="s">
        <v>2671</v>
      </c>
      <c r="E1258" s="121">
        <v>43160</v>
      </c>
      <c r="F1258" t="s">
        <v>2504</v>
      </c>
      <c r="H1258" t="s">
        <v>5613</v>
      </c>
      <c r="J1258">
        <v>0</v>
      </c>
    </row>
    <row r="1259" spans="1:10">
      <c r="A1259" t="s">
        <v>5389</v>
      </c>
      <c r="B1259" t="s">
        <v>8529</v>
      </c>
      <c r="C1259" t="s">
        <v>2674</v>
      </c>
      <c r="D1259" t="s">
        <v>2673</v>
      </c>
      <c r="E1259" s="121">
        <v>43160</v>
      </c>
      <c r="F1259" t="s">
        <v>2504</v>
      </c>
      <c r="H1259" t="s">
        <v>5435</v>
      </c>
      <c r="J1259">
        <v>0</v>
      </c>
    </row>
    <row r="1260" spans="1:10">
      <c r="A1260" t="s">
        <v>5389</v>
      </c>
      <c r="B1260" t="s">
        <v>8530</v>
      </c>
      <c r="C1260" t="s">
        <v>2676</v>
      </c>
      <c r="D1260" t="s">
        <v>2675</v>
      </c>
      <c r="E1260" s="121">
        <v>43160</v>
      </c>
      <c r="F1260" t="s">
        <v>2504</v>
      </c>
      <c r="H1260" t="s">
        <v>5435</v>
      </c>
      <c r="J1260">
        <v>0</v>
      </c>
    </row>
    <row r="1261" spans="1:10">
      <c r="A1261" t="s">
        <v>5340</v>
      </c>
      <c r="B1261" t="s">
        <v>8531</v>
      </c>
      <c r="C1261" t="s">
        <v>2678</v>
      </c>
      <c r="D1261" t="s">
        <v>2677</v>
      </c>
      <c r="E1261" s="121">
        <v>43161</v>
      </c>
      <c r="F1261" t="s">
        <v>2504</v>
      </c>
      <c r="H1261" t="s">
        <v>5388</v>
      </c>
      <c r="J1261">
        <v>0</v>
      </c>
    </row>
    <row r="1262" spans="1:10">
      <c r="A1262" t="s">
        <v>5340</v>
      </c>
      <c r="B1262" t="s">
        <v>8532</v>
      </c>
      <c r="C1262" t="s">
        <v>2680</v>
      </c>
      <c r="D1262" t="s">
        <v>2679</v>
      </c>
      <c r="E1262" s="121">
        <v>43161</v>
      </c>
      <c r="F1262" t="s">
        <v>2509</v>
      </c>
      <c r="H1262" t="s">
        <v>5388</v>
      </c>
      <c r="J1262">
        <v>0</v>
      </c>
    </row>
    <row r="1263" spans="1:10">
      <c r="A1263" t="s">
        <v>5340</v>
      </c>
      <c r="B1263" t="s">
        <v>8533</v>
      </c>
      <c r="C1263" t="s">
        <v>2682</v>
      </c>
      <c r="D1263" t="s">
        <v>2681</v>
      </c>
      <c r="E1263" s="121">
        <v>43161</v>
      </c>
      <c r="F1263" t="s">
        <v>2504</v>
      </c>
      <c r="H1263" t="s">
        <v>5640</v>
      </c>
      <c r="J1263">
        <v>0</v>
      </c>
    </row>
    <row r="1264" spans="1:10">
      <c r="A1264" t="s">
        <v>5389</v>
      </c>
      <c r="B1264" t="s">
        <v>8534</v>
      </c>
      <c r="C1264" t="s">
        <v>2684</v>
      </c>
      <c r="D1264" t="s">
        <v>2683</v>
      </c>
      <c r="E1264" s="121">
        <v>43161</v>
      </c>
      <c r="F1264" t="s">
        <v>2509</v>
      </c>
      <c r="H1264" t="s">
        <v>5591</v>
      </c>
      <c r="J1264">
        <v>0</v>
      </c>
    </row>
    <row r="1265" spans="1:10">
      <c r="A1265" t="s">
        <v>5438</v>
      </c>
      <c r="B1265" t="s">
        <v>8535</v>
      </c>
      <c r="C1265" t="s">
        <v>2686</v>
      </c>
      <c r="D1265" t="s">
        <v>2685</v>
      </c>
      <c r="E1265" s="121">
        <v>43161</v>
      </c>
      <c r="F1265" t="s">
        <v>2504</v>
      </c>
      <c r="H1265" t="s">
        <v>5628</v>
      </c>
      <c r="J1265">
        <v>0</v>
      </c>
    </row>
    <row r="1266" spans="1:10">
      <c r="A1266" t="s">
        <v>5340</v>
      </c>
      <c r="B1266" t="s">
        <v>8536</v>
      </c>
      <c r="C1266" t="s">
        <v>2688</v>
      </c>
      <c r="D1266" t="s">
        <v>2687</v>
      </c>
      <c r="E1266" s="121">
        <v>43160</v>
      </c>
      <c r="F1266" t="s">
        <v>107</v>
      </c>
      <c r="H1266" t="s">
        <v>5641</v>
      </c>
      <c r="J1266">
        <v>0</v>
      </c>
    </row>
    <row r="1267" spans="1:10">
      <c r="A1267" t="s">
        <v>5306</v>
      </c>
      <c r="B1267" t="s">
        <v>8537</v>
      </c>
      <c r="C1267" t="s">
        <v>2690</v>
      </c>
      <c r="D1267" t="s">
        <v>2689</v>
      </c>
      <c r="E1267" s="121">
        <v>43160</v>
      </c>
      <c r="F1267" t="s">
        <v>2504</v>
      </c>
      <c r="H1267" t="s">
        <v>5533</v>
      </c>
      <c r="J1267">
        <v>0</v>
      </c>
    </row>
    <row r="1268" spans="1:10">
      <c r="A1268" t="s">
        <v>5438</v>
      </c>
      <c r="B1268" t="s">
        <v>8538</v>
      </c>
      <c r="C1268" t="s">
        <v>2692</v>
      </c>
      <c r="D1268" t="s">
        <v>2691</v>
      </c>
      <c r="E1268" s="121" t="s">
        <v>2693</v>
      </c>
      <c r="F1268" t="s">
        <v>107</v>
      </c>
      <c r="G1268" t="s">
        <v>5642</v>
      </c>
      <c r="H1268" t="s">
        <v>5616</v>
      </c>
      <c r="J1268">
        <v>0</v>
      </c>
    </row>
    <row r="1269" spans="1:10">
      <c r="A1269" t="s">
        <v>5438</v>
      </c>
      <c r="B1269" t="s">
        <v>8539</v>
      </c>
      <c r="C1269" t="s">
        <v>2695</v>
      </c>
      <c r="D1269" t="s">
        <v>2694</v>
      </c>
      <c r="E1269" s="121" t="s">
        <v>2696</v>
      </c>
      <c r="F1269" t="s">
        <v>107</v>
      </c>
      <c r="G1269" t="s">
        <v>5642</v>
      </c>
      <c r="H1269" t="s">
        <v>5643</v>
      </c>
      <c r="J1269">
        <v>0</v>
      </c>
    </row>
    <row r="1270" spans="1:10">
      <c r="A1270" t="s">
        <v>5438</v>
      </c>
      <c r="B1270" t="s">
        <v>8540</v>
      </c>
      <c r="C1270" t="s">
        <v>2698</v>
      </c>
      <c r="D1270" t="s">
        <v>2697</v>
      </c>
      <c r="E1270" s="121" t="s">
        <v>2699</v>
      </c>
      <c r="F1270" t="s">
        <v>107</v>
      </c>
      <c r="G1270" t="s">
        <v>5644</v>
      </c>
      <c r="H1270" t="s">
        <v>5645</v>
      </c>
      <c r="J1270">
        <v>0</v>
      </c>
    </row>
    <row r="1271" spans="1:10">
      <c r="A1271" t="s">
        <v>58</v>
      </c>
      <c r="B1271" t="s">
        <v>8541</v>
      </c>
      <c r="C1271" t="s">
        <v>37</v>
      </c>
      <c r="D1271" t="s">
        <v>54</v>
      </c>
      <c r="E1271" s="121">
        <v>43160</v>
      </c>
      <c r="F1271" t="s">
        <v>15</v>
      </c>
      <c r="H1271" t="s">
        <v>5563</v>
      </c>
      <c r="J1271">
        <v>0</v>
      </c>
    </row>
    <row r="1272" spans="1:10">
      <c r="A1272" t="s">
        <v>5306</v>
      </c>
      <c r="B1272" t="s">
        <v>8542</v>
      </c>
      <c r="C1272" t="s">
        <v>2701</v>
      </c>
      <c r="D1272" t="s">
        <v>2700</v>
      </c>
      <c r="E1272" s="121">
        <v>43162</v>
      </c>
      <c r="F1272" t="s">
        <v>203</v>
      </c>
      <c r="H1272" t="s">
        <v>5530</v>
      </c>
      <c r="J1272">
        <v>0</v>
      </c>
    </row>
    <row r="1273" spans="1:10">
      <c r="A1273" t="s">
        <v>5389</v>
      </c>
      <c r="B1273" t="s">
        <v>8543</v>
      </c>
      <c r="C1273" t="s">
        <v>2703</v>
      </c>
      <c r="D1273" t="s">
        <v>2702</v>
      </c>
      <c r="E1273" s="121">
        <v>43162</v>
      </c>
      <c r="F1273" t="s">
        <v>2316</v>
      </c>
      <c r="H1273" t="s">
        <v>5646</v>
      </c>
      <c r="J1273">
        <v>0</v>
      </c>
    </row>
    <row r="1274" spans="1:10">
      <c r="A1274" t="s">
        <v>5438</v>
      </c>
      <c r="B1274" t="s">
        <v>8544</v>
      </c>
      <c r="C1274" t="s">
        <v>2705</v>
      </c>
      <c r="D1274" t="s">
        <v>2704</v>
      </c>
      <c r="E1274" s="121" t="s">
        <v>2706</v>
      </c>
      <c r="F1274" t="s">
        <v>2504</v>
      </c>
      <c r="H1274" t="s">
        <v>5527</v>
      </c>
      <c r="J1274">
        <v>0</v>
      </c>
    </row>
    <row r="1275" spans="1:10">
      <c r="A1275" t="s">
        <v>5340</v>
      </c>
      <c r="B1275" t="s">
        <v>8545</v>
      </c>
      <c r="C1275" t="s">
        <v>2708</v>
      </c>
      <c r="D1275" t="s">
        <v>2707</v>
      </c>
      <c r="E1275" s="121" t="s">
        <v>2706</v>
      </c>
      <c r="F1275" t="s">
        <v>2509</v>
      </c>
      <c r="H1275" t="s">
        <v>5635</v>
      </c>
      <c r="J1275">
        <v>0</v>
      </c>
    </row>
    <row r="1276" spans="1:10">
      <c r="A1276" t="s">
        <v>5389</v>
      </c>
      <c r="B1276" t="s">
        <v>8546</v>
      </c>
      <c r="C1276" t="s">
        <v>2710</v>
      </c>
      <c r="D1276" t="s">
        <v>2709</v>
      </c>
      <c r="E1276" s="121" t="s">
        <v>2706</v>
      </c>
      <c r="F1276" t="s">
        <v>2316</v>
      </c>
      <c r="H1276" t="s">
        <v>5591</v>
      </c>
      <c r="J1276">
        <v>0</v>
      </c>
    </row>
    <row r="1277" spans="1:10">
      <c r="A1277" t="s">
        <v>5389</v>
      </c>
      <c r="B1277" t="s">
        <v>8547</v>
      </c>
      <c r="C1277" t="s">
        <v>2712</v>
      </c>
      <c r="D1277" t="s">
        <v>2711</v>
      </c>
      <c r="E1277" s="121" t="s">
        <v>2706</v>
      </c>
      <c r="F1277" t="s">
        <v>2504</v>
      </c>
      <c r="H1277" t="s">
        <v>5591</v>
      </c>
      <c r="J1277">
        <v>0</v>
      </c>
    </row>
    <row r="1278" spans="1:10">
      <c r="A1278" t="s">
        <v>5438</v>
      </c>
      <c r="B1278" t="s">
        <v>7608</v>
      </c>
      <c r="C1278" t="s">
        <v>807</v>
      </c>
      <c r="D1278" t="s">
        <v>2713</v>
      </c>
      <c r="E1278" s="121" t="s">
        <v>2714</v>
      </c>
      <c r="F1278" t="s">
        <v>2504</v>
      </c>
      <c r="H1278" t="s">
        <v>5439</v>
      </c>
      <c r="J1278">
        <v>1</v>
      </c>
    </row>
    <row r="1279" spans="1:10">
      <c r="A1279" t="s">
        <v>58</v>
      </c>
      <c r="B1279" t="s">
        <v>8548</v>
      </c>
      <c r="C1279" t="s">
        <v>2716</v>
      </c>
      <c r="D1279" t="s">
        <v>2715</v>
      </c>
      <c r="E1279" s="121">
        <v>43166</v>
      </c>
      <c r="F1279" t="s">
        <v>15</v>
      </c>
      <c r="H1279" t="s">
        <v>5631</v>
      </c>
      <c r="J1279">
        <v>0</v>
      </c>
    </row>
    <row r="1280" spans="1:10">
      <c r="A1280" t="s">
        <v>5340</v>
      </c>
      <c r="B1280" t="s">
        <v>8549</v>
      </c>
      <c r="C1280" t="s">
        <v>2718</v>
      </c>
      <c r="D1280" t="s">
        <v>2717</v>
      </c>
      <c r="E1280" s="121">
        <v>43168</v>
      </c>
      <c r="F1280" t="s">
        <v>2316</v>
      </c>
      <c r="H1280" t="s">
        <v>5345</v>
      </c>
      <c r="J1280">
        <v>0</v>
      </c>
    </row>
    <row r="1281" spans="1:10">
      <c r="A1281" t="s">
        <v>5389</v>
      </c>
      <c r="B1281" t="s">
        <v>8550</v>
      </c>
      <c r="C1281" t="s">
        <v>2720</v>
      </c>
      <c r="D1281" t="s">
        <v>2719</v>
      </c>
      <c r="E1281" s="121">
        <v>43169</v>
      </c>
      <c r="F1281" t="s">
        <v>2316</v>
      </c>
      <c r="H1281" t="s">
        <v>5647</v>
      </c>
      <c r="J1281">
        <v>0</v>
      </c>
    </row>
    <row r="1282" spans="1:10">
      <c r="A1282" t="s">
        <v>5438</v>
      </c>
      <c r="B1282" t="s">
        <v>8551</v>
      </c>
      <c r="C1282" t="s">
        <v>2722</v>
      </c>
      <c r="D1282" t="s">
        <v>2721</v>
      </c>
      <c r="E1282" s="121">
        <v>43173</v>
      </c>
      <c r="F1282" t="s">
        <v>2504</v>
      </c>
      <c r="H1282" t="s">
        <v>5616</v>
      </c>
      <c r="J1282">
        <v>0</v>
      </c>
    </row>
    <row r="1283" spans="1:10">
      <c r="A1283" t="s">
        <v>5438</v>
      </c>
      <c r="B1283" t="s">
        <v>8552</v>
      </c>
      <c r="C1283" t="s">
        <v>2724</v>
      </c>
      <c r="D1283" t="s">
        <v>2723</v>
      </c>
      <c r="E1283" s="121">
        <v>43160</v>
      </c>
      <c r="F1283" t="s">
        <v>2504</v>
      </c>
      <c r="H1283" t="s">
        <v>5570</v>
      </c>
      <c r="J1283">
        <v>0</v>
      </c>
    </row>
    <row r="1284" spans="1:10">
      <c r="A1284" t="s">
        <v>5438</v>
      </c>
      <c r="B1284" t="s">
        <v>8553</v>
      </c>
      <c r="C1284" t="s">
        <v>2726</v>
      </c>
      <c r="D1284" t="s">
        <v>2725</v>
      </c>
      <c r="E1284" s="121">
        <v>43173</v>
      </c>
      <c r="F1284" t="s">
        <v>2504</v>
      </c>
      <c r="H1284" t="s">
        <v>5484</v>
      </c>
      <c r="J1284">
        <v>0</v>
      </c>
    </row>
    <row r="1285" spans="1:10">
      <c r="A1285" t="s">
        <v>5469</v>
      </c>
      <c r="B1285" t="s">
        <v>8554</v>
      </c>
      <c r="C1285" t="s">
        <v>2728</v>
      </c>
      <c r="D1285" t="s">
        <v>2727</v>
      </c>
      <c r="E1285" s="121" t="s">
        <v>2729</v>
      </c>
      <c r="F1285" t="s">
        <v>2316</v>
      </c>
      <c r="H1285" t="s">
        <v>5601</v>
      </c>
      <c r="J1285">
        <v>0</v>
      </c>
    </row>
    <row r="1286" spans="1:10">
      <c r="A1286" t="s">
        <v>5306</v>
      </c>
      <c r="B1286" t="s">
        <v>8555</v>
      </c>
      <c r="C1286" t="s">
        <v>2731</v>
      </c>
      <c r="D1286" t="s">
        <v>2730</v>
      </c>
      <c r="E1286" s="121">
        <v>43161</v>
      </c>
      <c r="F1286" t="s">
        <v>2316</v>
      </c>
      <c r="H1286" t="s">
        <v>5648</v>
      </c>
      <c r="J1286">
        <v>0</v>
      </c>
    </row>
    <row r="1287" spans="1:10">
      <c r="A1287" t="s">
        <v>5306</v>
      </c>
      <c r="B1287" t="s">
        <v>8556</v>
      </c>
      <c r="C1287" t="s">
        <v>2733</v>
      </c>
      <c r="D1287" t="s">
        <v>2732</v>
      </c>
      <c r="E1287" s="121">
        <v>43160</v>
      </c>
      <c r="F1287" t="s">
        <v>2504</v>
      </c>
      <c r="H1287" t="s">
        <v>5648</v>
      </c>
      <c r="J1287">
        <v>0</v>
      </c>
    </row>
    <row r="1288" spans="1:10">
      <c r="A1288" t="s">
        <v>58</v>
      </c>
      <c r="B1288" t="s">
        <v>8557</v>
      </c>
      <c r="C1288" t="s">
        <v>2735</v>
      </c>
      <c r="D1288" t="s">
        <v>2734</v>
      </c>
      <c r="E1288" s="121">
        <v>43175</v>
      </c>
      <c r="F1288" t="s">
        <v>15</v>
      </c>
      <c r="H1288" t="s">
        <v>5631</v>
      </c>
      <c r="J1288">
        <v>0</v>
      </c>
    </row>
    <row r="1289" spans="1:10">
      <c r="A1289" t="s">
        <v>5438</v>
      </c>
      <c r="B1289" t="s">
        <v>8558</v>
      </c>
      <c r="C1289" t="s">
        <v>2737</v>
      </c>
      <c r="D1289" t="s">
        <v>2736</v>
      </c>
      <c r="E1289" s="121">
        <v>43178</v>
      </c>
      <c r="F1289" t="s">
        <v>2316</v>
      </c>
      <c r="H1289" t="s">
        <v>5616</v>
      </c>
      <c r="J1289">
        <v>0</v>
      </c>
    </row>
    <row r="1290" spans="1:10">
      <c r="A1290" t="s">
        <v>5340</v>
      </c>
      <c r="B1290" t="s">
        <v>8559</v>
      </c>
      <c r="C1290" t="s">
        <v>2739</v>
      </c>
      <c r="D1290" t="s">
        <v>2738</v>
      </c>
      <c r="E1290" s="121">
        <v>43179</v>
      </c>
      <c r="F1290" t="s">
        <v>203</v>
      </c>
      <c r="H1290" t="s">
        <v>5589</v>
      </c>
      <c r="J1290">
        <v>0</v>
      </c>
    </row>
    <row r="1291" spans="1:10">
      <c r="A1291" t="s">
        <v>5389</v>
      </c>
      <c r="B1291" t="s">
        <v>8560</v>
      </c>
      <c r="C1291" t="s">
        <v>2741</v>
      </c>
      <c r="D1291" t="s">
        <v>2740</v>
      </c>
      <c r="E1291" s="121">
        <v>43179</v>
      </c>
      <c r="F1291" t="s">
        <v>2316</v>
      </c>
      <c r="H1291" t="s">
        <v>5426</v>
      </c>
      <c r="J1291">
        <v>0</v>
      </c>
    </row>
    <row r="1292" spans="1:10">
      <c r="A1292" t="s">
        <v>5389</v>
      </c>
      <c r="B1292" t="s">
        <v>8561</v>
      </c>
      <c r="C1292" t="s">
        <v>2743</v>
      </c>
      <c r="D1292" t="s">
        <v>2742</v>
      </c>
      <c r="E1292" s="121">
        <v>43154</v>
      </c>
      <c r="F1292" t="s">
        <v>107</v>
      </c>
      <c r="H1292" t="s">
        <v>5649</v>
      </c>
      <c r="J1292">
        <v>0</v>
      </c>
    </row>
    <row r="1293" spans="1:10">
      <c r="A1293" t="s">
        <v>5469</v>
      </c>
      <c r="B1293" t="s">
        <v>8562</v>
      </c>
      <c r="C1293" t="s">
        <v>2745</v>
      </c>
      <c r="D1293" t="s">
        <v>2744</v>
      </c>
      <c r="E1293" s="121">
        <v>43180</v>
      </c>
      <c r="F1293" t="s">
        <v>2316</v>
      </c>
      <c r="H1293" t="s">
        <v>5650</v>
      </c>
      <c r="J1293">
        <v>0</v>
      </c>
    </row>
    <row r="1294" spans="1:10">
      <c r="A1294" t="s">
        <v>5340</v>
      </c>
      <c r="B1294" t="s">
        <v>8563</v>
      </c>
      <c r="C1294" t="s">
        <v>2747</v>
      </c>
      <c r="D1294" t="s">
        <v>2746</v>
      </c>
      <c r="E1294" s="121">
        <v>43180</v>
      </c>
      <c r="F1294" t="s">
        <v>2509</v>
      </c>
      <c r="H1294" t="s">
        <v>5639</v>
      </c>
      <c r="J1294">
        <v>0</v>
      </c>
    </row>
    <row r="1295" spans="1:10">
      <c r="A1295" t="s">
        <v>5340</v>
      </c>
      <c r="B1295" t="s">
        <v>8564</v>
      </c>
      <c r="C1295" t="s">
        <v>2749</v>
      </c>
      <c r="D1295" t="s">
        <v>2748</v>
      </c>
      <c r="E1295" s="121">
        <v>43180</v>
      </c>
      <c r="F1295" t="s">
        <v>2509</v>
      </c>
      <c r="H1295" t="s">
        <v>5639</v>
      </c>
      <c r="J1295">
        <v>1</v>
      </c>
    </row>
    <row r="1296" spans="1:10">
      <c r="A1296" t="s">
        <v>5340</v>
      </c>
      <c r="B1296" t="s">
        <v>7440</v>
      </c>
      <c r="C1296" t="s">
        <v>443</v>
      </c>
      <c r="D1296" t="s">
        <v>2750</v>
      </c>
      <c r="E1296" s="121">
        <v>43180</v>
      </c>
      <c r="F1296" t="s">
        <v>2504</v>
      </c>
      <c r="H1296" t="s">
        <v>5639</v>
      </c>
      <c r="J1296">
        <v>1</v>
      </c>
    </row>
    <row r="1297" spans="1:10">
      <c r="A1297" t="s">
        <v>5340</v>
      </c>
      <c r="B1297" t="s">
        <v>8565</v>
      </c>
      <c r="C1297" t="s">
        <v>2752</v>
      </c>
      <c r="D1297" t="s">
        <v>2751</v>
      </c>
      <c r="E1297" s="121">
        <v>43180</v>
      </c>
      <c r="F1297" t="s">
        <v>2316</v>
      </c>
      <c r="H1297" t="s">
        <v>5639</v>
      </c>
      <c r="J1297">
        <v>0</v>
      </c>
    </row>
    <row r="1298" spans="1:10">
      <c r="A1298" t="s">
        <v>5389</v>
      </c>
      <c r="B1298" t="s">
        <v>8566</v>
      </c>
      <c r="C1298" t="s">
        <v>2754</v>
      </c>
      <c r="D1298" t="s">
        <v>2753</v>
      </c>
      <c r="E1298" s="121">
        <v>43180</v>
      </c>
      <c r="F1298" t="s">
        <v>2316</v>
      </c>
      <c r="H1298" t="s">
        <v>5416</v>
      </c>
      <c r="J1298">
        <v>0</v>
      </c>
    </row>
    <row r="1299" spans="1:10">
      <c r="A1299" t="s">
        <v>5389</v>
      </c>
      <c r="B1299" t="s">
        <v>8567</v>
      </c>
      <c r="C1299" t="s">
        <v>2756</v>
      </c>
      <c r="D1299" t="s">
        <v>2755</v>
      </c>
      <c r="E1299" s="121">
        <v>43180</v>
      </c>
      <c r="F1299" t="s">
        <v>2504</v>
      </c>
      <c r="H1299" t="s">
        <v>5416</v>
      </c>
      <c r="J1299">
        <v>0</v>
      </c>
    </row>
    <row r="1300" spans="1:10">
      <c r="A1300" t="s">
        <v>5389</v>
      </c>
      <c r="B1300" t="s">
        <v>8568</v>
      </c>
      <c r="C1300" t="s">
        <v>2758</v>
      </c>
      <c r="D1300" t="s">
        <v>2757</v>
      </c>
      <c r="E1300" s="121">
        <v>43180</v>
      </c>
      <c r="F1300" t="s">
        <v>2504</v>
      </c>
      <c r="H1300" t="s">
        <v>5591</v>
      </c>
      <c r="J1300">
        <v>0</v>
      </c>
    </row>
    <row r="1301" spans="1:10">
      <c r="A1301" t="s">
        <v>5389</v>
      </c>
      <c r="B1301" t="s">
        <v>8569</v>
      </c>
      <c r="C1301" t="s">
        <v>2760</v>
      </c>
      <c r="D1301" t="s">
        <v>2759</v>
      </c>
      <c r="E1301" s="121">
        <v>43160</v>
      </c>
      <c r="F1301" t="s">
        <v>203</v>
      </c>
      <c r="H1301" t="s">
        <v>5649</v>
      </c>
      <c r="J1301">
        <v>0</v>
      </c>
    </row>
    <row r="1302" spans="1:10">
      <c r="A1302" t="s">
        <v>5306</v>
      </c>
      <c r="B1302" t="s">
        <v>8570</v>
      </c>
      <c r="C1302" t="s">
        <v>2762</v>
      </c>
      <c r="D1302" t="s">
        <v>2761</v>
      </c>
      <c r="E1302" s="121">
        <v>43181</v>
      </c>
      <c r="H1302" t="s">
        <v>5648</v>
      </c>
      <c r="J1302">
        <v>0</v>
      </c>
    </row>
    <row r="1303" spans="1:10">
      <c r="A1303" t="s">
        <v>5438</v>
      </c>
      <c r="B1303" t="s">
        <v>8571</v>
      </c>
      <c r="C1303" t="s">
        <v>2764</v>
      </c>
      <c r="D1303" t="s">
        <v>2763</v>
      </c>
      <c r="E1303" s="121">
        <v>43181</v>
      </c>
      <c r="F1303" t="s">
        <v>2504</v>
      </c>
      <c r="H1303" t="s">
        <v>5441</v>
      </c>
      <c r="J1303">
        <v>0</v>
      </c>
    </row>
    <row r="1304" spans="1:10">
      <c r="A1304" t="s">
        <v>5306</v>
      </c>
      <c r="B1304" t="s">
        <v>8572</v>
      </c>
      <c r="C1304" t="s">
        <v>2766</v>
      </c>
      <c r="D1304" t="s">
        <v>2765</v>
      </c>
      <c r="E1304" s="121">
        <v>43185</v>
      </c>
      <c r="F1304" t="s">
        <v>107</v>
      </c>
      <c r="H1304" t="s">
        <v>5602</v>
      </c>
      <c r="J1304">
        <v>1</v>
      </c>
    </row>
    <row r="1305" spans="1:10">
      <c r="A1305" t="s">
        <v>5438</v>
      </c>
      <c r="B1305" t="s">
        <v>8573</v>
      </c>
      <c r="C1305" t="s">
        <v>2768</v>
      </c>
      <c r="D1305" t="s">
        <v>2767</v>
      </c>
      <c r="E1305" s="121">
        <v>43185</v>
      </c>
      <c r="F1305" t="s">
        <v>2504</v>
      </c>
      <c r="H1305" t="s">
        <v>5605</v>
      </c>
      <c r="J1305">
        <v>0</v>
      </c>
    </row>
    <row r="1306" spans="1:10">
      <c r="A1306" t="s">
        <v>5340</v>
      </c>
      <c r="B1306" t="s">
        <v>8574</v>
      </c>
      <c r="C1306" t="s">
        <v>2770</v>
      </c>
      <c r="D1306" t="s">
        <v>2769</v>
      </c>
      <c r="E1306" s="121">
        <v>43187</v>
      </c>
      <c r="F1306" t="s">
        <v>2504</v>
      </c>
      <c r="H1306" t="s">
        <v>5345</v>
      </c>
      <c r="J1306">
        <v>0</v>
      </c>
    </row>
    <row r="1307" spans="1:10">
      <c r="A1307" t="s">
        <v>5340</v>
      </c>
      <c r="B1307" t="s">
        <v>8575</v>
      </c>
      <c r="C1307" t="s">
        <v>2772</v>
      </c>
      <c r="D1307" t="s">
        <v>2771</v>
      </c>
      <c r="E1307" s="121">
        <v>43187</v>
      </c>
      <c r="F1307" t="s">
        <v>2504</v>
      </c>
      <c r="H1307" t="s">
        <v>5345</v>
      </c>
      <c r="J1307">
        <v>0</v>
      </c>
    </row>
    <row r="1308" spans="1:10">
      <c r="A1308" t="s">
        <v>5340</v>
      </c>
      <c r="B1308" t="s">
        <v>8576</v>
      </c>
      <c r="C1308" t="s">
        <v>2774</v>
      </c>
      <c r="D1308" t="s">
        <v>2773</v>
      </c>
      <c r="E1308" s="121">
        <v>43187</v>
      </c>
      <c r="F1308" t="s">
        <v>2504</v>
      </c>
      <c r="H1308" t="s">
        <v>5345</v>
      </c>
      <c r="J1308">
        <v>0</v>
      </c>
    </row>
    <row r="1309" spans="1:10">
      <c r="A1309" t="s">
        <v>5340</v>
      </c>
      <c r="B1309" t="s">
        <v>8577</v>
      </c>
      <c r="C1309" t="s">
        <v>2776</v>
      </c>
      <c r="D1309" t="s">
        <v>2775</v>
      </c>
      <c r="E1309" s="121">
        <v>43186</v>
      </c>
      <c r="F1309" t="s">
        <v>2504</v>
      </c>
      <c r="H1309" t="s">
        <v>5640</v>
      </c>
      <c r="J1309">
        <v>0</v>
      </c>
    </row>
    <row r="1310" spans="1:10">
      <c r="A1310" t="s">
        <v>5340</v>
      </c>
      <c r="B1310" t="s">
        <v>8578</v>
      </c>
      <c r="C1310" t="s">
        <v>2778</v>
      </c>
      <c r="D1310" t="s">
        <v>2777</v>
      </c>
      <c r="E1310" s="121">
        <v>43186</v>
      </c>
      <c r="F1310" t="s">
        <v>2504</v>
      </c>
      <c r="H1310" t="s">
        <v>5640</v>
      </c>
      <c r="J1310">
        <v>0</v>
      </c>
    </row>
    <row r="1311" spans="1:10">
      <c r="A1311" t="s">
        <v>5340</v>
      </c>
      <c r="B1311" t="s">
        <v>8579</v>
      </c>
      <c r="C1311" t="s">
        <v>2780</v>
      </c>
      <c r="D1311" t="s">
        <v>2779</v>
      </c>
      <c r="E1311" s="121">
        <v>43186</v>
      </c>
      <c r="F1311" t="s">
        <v>2504</v>
      </c>
      <c r="H1311" t="s">
        <v>5640</v>
      </c>
      <c r="J1311">
        <v>1</v>
      </c>
    </row>
    <row r="1312" spans="1:10">
      <c r="A1312" t="s">
        <v>5340</v>
      </c>
      <c r="B1312" t="s">
        <v>8580</v>
      </c>
      <c r="C1312" t="s">
        <v>2782</v>
      </c>
      <c r="D1312" t="s">
        <v>2781</v>
      </c>
      <c r="E1312" s="121">
        <v>43186</v>
      </c>
      <c r="F1312" t="s">
        <v>2504</v>
      </c>
      <c r="H1312" t="s">
        <v>5640</v>
      </c>
      <c r="J1312">
        <v>0</v>
      </c>
    </row>
    <row r="1313" spans="1:10">
      <c r="A1313" t="s">
        <v>5389</v>
      </c>
      <c r="B1313" t="s">
        <v>8581</v>
      </c>
      <c r="C1313" t="s">
        <v>2784</v>
      </c>
      <c r="D1313" t="s">
        <v>2783</v>
      </c>
      <c r="E1313" s="121">
        <v>43187</v>
      </c>
      <c r="F1313" t="s">
        <v>2316</v>
      </c>
      <c r="H1313" t="s">
        <v>5422</v>
      </c>
      <c r="J1313">
        <v>0</v>
      </c>
    </row>
    <row r="1314" spans="1:10">
      <c r="A1314" t="s">
        <v>5389</v>
      </c>
      <c r="B1314" t="s">
        <v>8582</v>
      </c>
      <c r="C1314" t="s">
        <v>2786</v>
      </c>
      <c r="D1314" t="s">
        <v>2785</v>
      </c>
      <c r="E1314" s="121">
        <v>43183</v>
      </c>
      <c r="F1314" t="s">
        <v>107</v>
      </c>
      <c r="H1314" t="s">
        <v>5609</v>
      </c>
      <c r="J1314">
        <v>0</v>
      </c>
    </row>
    <row r="1315" spans="1:10">
      <c r="A1315" t="s">
        <v>5469</v>
      </c>
      <c r="B1315" t="s">
        <v>8583</v>
      </c>
      <c r="C1315" t="s">
        <v>2788</v>
      </c>
      <c r="D1315" t="s">
        <v>2787</v>
      </c>
      <c r="E1315" s="121">
        <v>43192</v>
      </c>
      <c r="F1315" t="s">
        <v>2316</v>
      </c>
      <c r="H1315" t="s">
        <v>5488</v>
      </c>
      <c r="J1315">
        <v>0</v>
      </c>
    </row>
    <row r="1316" spans="1:10">
      <c r="A1316" t="s">
        <v>5438</v>
      </c>
      <c r="B1316" t="s">
        <v>8584</v>
      </c>
      <c r="C1316" t="s">
        <v>2790</v>
      </c>
      <c r="D1316" t="s">
        <v>2789</v>
      </c>
      <c r="E1316" s="121">
        <v>43192</v>
      </c>
      <c r="F1316" t="s">
        <v>2316</v>
      </c>
      <c r="H1316" t="s">
        <v>5477</v>
      </c>
      <c r="J1316">
        <v>0</v>
      </c>
    </row>
    <row r="1317" spans="1:10">
      <c r="A1317" t="s">
        <v>5469</v>
      </c>
      <c r="B1317" t="s">
        <v>8585</v>
      </c>
      <c r="C1317" t="s">
        <v>2792</v>
      </c>
      <c r="D1317" t="s">
        <v>2791</v>
      </c>
      <c r="E1317" s="121">
        <v>43192</v>
      </c>
      <c r="F1317" t="s">
        <v>2504</v>
      </c>
      <c r="H1317" t="s">
        <v>5590</v>
      </c>
      <c r="J1317">
        <v>0</v>
      </c>
    </row>
    <row r="1318" spans="1:10">
      <c r="A1318" t="s">
        <v>5469</v>
      </c>
      <c r="B1318" t="s">
        <v>8586</v>
      </c>
      <c r="C1318" t="s">
        <v>2794</v>
      </c>
      <c r="D1318" t="s">
        <v>2793</v>
      </c>
      <c r="E1318" s="121">
        <v>43192</v>
      </c>
      <c r="F1318" t="s">
        <v>2504</v>
      </c>
      <c r="H1318" t="s">
        <v>5486</v>
      </c>
      <c r="J1318">
        <v>0</v>
      </c>
    </row>
    <row r="1319" spans="1:10">
      <c r="A1319" t="s">
        <v>5469</v>
      </c>
      <c r="B1319" t="s">
        <v>8587</v>
      </c>
      <c r="C1319" t="s">
        <v>2796</v>
      </c>
      <c r="D1319" t="s">
        <v>2795</v>
      </c>
      <c r="E1319" s="121">
        <v>43192</v>
      </c>
      <c r="F1319" t="s">
        <v>2504</v>
      </c>
      <c r="H1319" t="s">
        <v>4886</v>
      </c>
      <c r="J1319">
        <v>0</v>
      </c>
    </row>
    <row r="1320" spans="1:10">
      <c r="A1320" t="s">
        <v>5469</v>
      </c>
      <c r="B1320" t="s">
        <v>8588</v>
      </c>
      <c r="C1320" t="s">
        <v>2798</v>
      </c>
      <c r="D1320" t="s">
        <v>2797</v>
      </c>
      <c r="E1320" s="121">
        <v>43192</v>
      </c>
      <c r="F1320" t="s">
        <v>2504</v>
      </c>
      <c r="H1320" t="s">
        <v>5634</v>
      </c>
      <c r="J1320">
        <v>0</v>
      </c>
    </row>
    <row r="1321" spans="1:10">
      <c r="A1321" t="s">
        <v>5438</v>
      </c>
      <c r="B1321" t="s">
        <v>8589</v>
      </c>
      <c r="C1321" t="s">
        <v>2800</v>
      </c>
      <c r="D1321" t="s">
        <v>2799</v>
      </c>
      <c r="E1321" s="121">
        <v>43192</v>
      </c>
      <c r="F1321" t="s">
        <v>2504</v>
      </c>
      <c r="H1321" t="s">
        <v>1141</v>
      </c>
      <c r="J1321">
        <v>0</v>
      </c>
    </row>
    <row r="1322" spans="1:10">
      <c r="A1322" t="s">
        <v>5469</v>
      </c>
      <c r="B1322" t="s">
        <v>8590</v>
      </c>
      <c r="C1322" t="s">
        <v>2802</v>
      </c>
      <c r="D1322" t="s">
        <v>2801</v>
      </c>
      <c r="E1322" s="121">
        <v>43192</v>
      </c>
      <c r="F1322" t="s">
        <v>2504</v>
      </c>
      <c r="H1322" t="s">
        <v>5634</v>
      </c>
      <c r="J1322">
        <v>0</v>
      </c>
    </row>
    <row r="1323" spans="1:10">
      <c r="A1323" t="s">
        <v>5438</v>
      </c>
      <c r="B1323" t="s">
        <v>8591</v>
      </c>
      <c r="C1323" t="s">
        <v>2804</v>
      </c>
      <c r="D1323" t="s">
        <v>2803</v>
      </c>
      <c r="E1323" s="121">
        <v>43192</v>
      </c>
      <c r="F1323" t="s">
        <v>2316</v>
      </c>
      <c r="H1323" t="s">
        <v>5651</v>
      </c>
      <c r="J1323">
        <v>0</v>
      </c>
    </row>
    <row r="1324" spans="1:10">
      <c r="A1324" t="s">
        <v>5438</v>
      </c>
      <c r="B1324" t="s">
        <v>8592</v>
      </c>
      <c r="C1324" t="s">
        <v>2806</v>
      </c>
      <c r="D1324" t="s">
        <v>2805</v>
      </c>
      <c r="E1324" s="121">
        <v>43192</v>
      </c>
      <c r="F1324" t="s">
        <v>2504</v>
      </c>
      <c r="H1324" t="s">
        <v>5651</v>
      </c>
      <c r="J1324">
        <v>1</v>
      </c>
    </row>
    <row r="1325" spans="1:10">
      <c r="A1325" t="s">
        <v>5438</v>
      </c>
      <c r="B1325" t="s">
        <v>8593</v>
      </c>
      <c r="C1325" t="s">
        <v>2808</v>
      </c>
      <c r="D1325" t="s">
        <v>2807</v>
      </c>
      <c r="E1325" s="121">
        <v>43192</v>
      </c>
      <c r="F1325" t="s">
        <v>2504</v>
      </c>
      <c r="H1325" t="s">
        <v>5651</v>
      </c>
      <c r="J1325">
        <v>0</v>
      </c>
    </row>
    <row r="1326" spans="1:10">
      <c r="A1326" t="s">
        <v>5469</v>
      </c>
      <c r="B1326" t="s">
        <v>8594</v>
      </c>
      <c r="C1326" t="s">
        <v>1676</v>
      </c>
      <c r="D1326" t="s">
        <v>2809</v>
      </c>
      <c r="E1326" s="121">
        <v>43192</v>
      </c>
      <c r="F1326" t="s">
        <v>2504</v>
      </c>
      <c r="H1326" t="s">
        <v>5495</v>
      </c>
      <c r="J1326">
        <v>0</v>
      </c>
    </row>
    <row r="1327" spans="1:10">
      <c r="A1327" t="s">
        <v>5469</v>
      </c>
      <c r="B1327" t="s">
        <v>8595</v>
      </c>
      <c r="C1327" t="s">
        <v>2811</v>
      </c>
      <c r="D1327" t="s">
        <v>2810</v>
      </c>
      <c r="E1327" s="121">
        <v>43192</v>
      </c>
      <c r="F1327" t="s">
        <v>2504</v>
      </c>
      <c r="H1327" t="s">
        <v>5529</v>
      </c>
      <c r="J1327">
        <v>0</v>
      </c>
    </row>
    <row r="1328" spans="1:10">
      <c r="A1328" t="s">
        <v>5438</v>
      </c>
      <c r="B1328" t="s">
        <v>8596</v>
      </c>
      <c r="C1328" t="s">
        <v>2813</v>
      </c>
      <c r="D1328" t="s">
        <v>2812</v>
      </c>
      <c r="E1328" s="121">
        <v>43192</v>
      </c>
      <c r="F1328" t="s">
        <v>2504</v>
      </c>
      <c r="H1328" t="s">
        <v>5652</v>
      </c>
      <c r="J1328">
        <v>0</v>
      </c>
    </row>
    <row r="1329" spans="1:10">
      <c r="A1329" t="s">
        <v>5438</v>
      </c>
      <c r="B1329" t="s">
        <v>8597</v>
      </c>
      <c r="C1329" t="s">
        <v>2815</v>
      </c>
      <c r="D1329" t="s">
        <v>2814</v>
      </c>
      <c r="E1329" s="121">
        <v>43192</v>
      </c>
      <c r="F1329" t="s">
        <v>2504</v>
      </c>
      <c r="H1329" t="s">
        <v>5652</v>
      </c>
      <c r="J1329">
        <v>0</v>
      </c>
    </row>
    <row r="1330" spans="1:10">
      <c r="A1330" t="s">
        <v>5438</v>
      </c>
      <c r="B1330" t="s">
        <v>8598</v>
      </c>
      <c r="C1330" t="s">
        <v>2817</v>
      </c>
      <c r="D1330" t="s">
        <v>2816</v>
      </c>
      <c r="E1330" s="121">
        <v>43192</v>
      </c>
      <c r="F1330" t="s">
        <v>2504</v>
      </c>
      <c r="H1330" t="s">
        <v>5652</v>
      </c>
      <c r="J1330">
        <v>0</v>
      </c>
    </row>
    <row r="1331" spans="1:10">
      <c r="A1331" t="s">
        <v>5438</v>
      </c>
      <c r="B1331" t="s">
        <v>8599</v>
      </c>
      <c r="C1331" t="s">
        <v>2819</v>
      </c>
      <c r="D1331" t="s">
        <v>2818</v>
      </c>
      <c r="E1331" s="121">
        <v>43191</v>
      </c>
      <c r="F1331" t="s">
        <v>2504</v>
      </c>
      <c r="H1331" t="s">
        <v>5439</v>
      </c>
      <c r="J1331">
        <v>0</v>
      </c>
    </row>
    <row r="1332" spans="1:10">
      <c r="A1332" t="s">
        <v>5389</v>
      </c>
      <c r="B1332" t="s">
        <v>8600</v>
      </c>
      <c r="C1332" t="s">
        <v>2821</v>
      </c>
      <c r="D1332" t="s">
        <v>2820</v>
      </c>
      <c r="E1332" s="121">
        <v>43192</v>
      </c>
      <c r="F1332" t="s">
        <v>2504</v>
      </c>
      <c r="H1332" t="s">
        <v>5653</v>
      </c>
      <c r="J1332">
        <v>0</v>
      </c>
    </row>
    <row r="1333" spans="1:10">
      <c r="A1333" t="s">
        <v>5389</v>
      </c>
      <c r="B1333" t="s">
        <v>8601</v>
      </c>
      <c r="C1333" t="s">
        <v>2823</v>
      </c>
      <c r="D1333" t="s">
        <v>2822</v>
      </c>
      <c r="E1333" s="121">
        <v>43192</v>
      </c>
      <c r="F1333" t="s">
        <v>2316</v>
      </c>
      <c r="H1333" t="s">
        <v>5591</v>
      </c>
      <c r="J1333">
        <v>0</v>
      </c>
    </row>
    <row r="1334" spans="1:10">
      <c r="A1334" t="s">
        <v>5389</v>
      </c>
      <c r="B1334" t="s">
        <v>8602</v>
      </c>
      <c r="C1334" t="s">
        <v>2825</v>
      </c>
      <c r="D1334" t="s">
        <v>2824</v>
      </c>
      <c r="E1334" s="121">
        <v>43192</v>
      </c>
      <c r="F1334" t="s">
        <v>2316</v>
      </c>
      <c r="H1334" t="s">
        <v>5632</v>
      </c>
      <c r="J1334">
        <v>0</v>
      </c>
    </row>
    <row r="1335" spans="1:10">
      <c r="A1335" t="s">
        <v>5389</v>
      </c>
      <c r="B1335" t="s">
        <v>8603</v>
      </c>
      <c r="C1335" t="s">
        <v>2827</v>
      </c>
      <c r="D1335" t="s">
        <v>2826</v>
      </c>
      <c r="E1335" s="121">
        <v>43192</v>
      </c>
      <c r="F1335" t="s">
        <v>2504</v>
      </c>
      <c r="H1335" t="s">
        <v>5654</v>
      </c>
      <c r="J1335">
        <v>0</v>
      </c>
    </row>
    <row r="1336" spans="1:10">
      <c r="A1336" t="s">
        <v>5389</v>
      </c>
      <c r="B1336" t="s">
        <v>8604</v>
      </c>
      <c r="C1336" t="s">
        <v>2829</v>
      </c>
      <c r="D1336" t="s">
        <v>2828</v>
      </c>
      <c r="E1336" s="121">
        <v>43192</v>
      </c>
      <c r="F1336" t="s">
        <v>2504</v>
      </c>
      <c r="H1336" t="s">
        <v>5613</v>
      </c>
      <c r="J1336">
        <v>1</v>
      </c>
    </row>
    <row r="1337" spans="1:10">
      <c r="A1337" t="s">
        <v>5389</v>
      </c>
      <c r="B1337" t="s">
        <v>8605</v>
      </c>
      <c r="C1337" t="s">
        <v>2831</v>
      </c>
      <c r="D1337" t="s">
        <v>2830</v>
      </c>
      <c r="E1337" s="121">
        <v>43192</v>
      </c>
      <c r="F1337" t="s">
        <v>2504</v>
      </c>
      <c r="H1337" t="s">
        <v>5435</v>
      </c>
      <c r="J1337">
        <v>0</v>
      </c>
    </row>
    <row r="1338" spans="1:10">
      <c r="A1338" t="s">
        <v>5340</v>
      </c>
      <c r="B1338" t="s">
        <v>8606</v>
      </c>
      <c r="C1338" t="s">
        <v>2833</v>
      </c>
      <c r="D1338" t="s">
        <v>2832</v>
      </c>
      <c r="E1338" s="121">
        <v>43192</v>
      </c>
      <c r="F1338" t="s">
        <v>2504</v>
      </c>
      <c r="H1338" t="s">
        <v>5625</v>
      </c>
      <c r="J1338">
        <v>0</v>
      </c>
    </row>
    <row r="1339" spans="1:10">
      <c r="A1339" t="s">
        <v>5340</v>
      </c>
      <c r="B1339" t="s">
        <v>8607</v>
      </c>
      <c r="C1339" t="s">
        <v>2835</v>
      </c>
      <c r="D1339" t="s">
        <v>2834</v>
      </c>
      <c r="E1339" s="121">
        <v>43194</v>
      </c>
      <c r="F1339" t="s">
        <v>2504</v>
      </c>
      <c r="H1339" t="s">
        <v>5655</v>
      </c>
      <c r="J1339">
        <v>0</v>
      </c>
    </row>
    <row r="1340" spans="1:10">
      <c r="A1340" t="s">
        <v>5340</v>
      </c>
      <c r="B1340" t="s">
        <v>8608</v>
      </c>
      <c r="C1340" t="s">
        <v>2837</v>
      </c>
      <c r="D1340" t="s">
        <v>2836</v>
      </c>
      <c r="E1340" s="121">
        <v>43192</v>
      </c>
      <c r="F1340" t="s">
        <v>2504</v>
      </c>
      <c r="H1340" t="s">
        <v>5639</v>
      </c>
      <c r="J1340">
        <v>1</v>
      </c>
    </row>
    <row r="1341" spans="1:10">
      <c r="A1341" t="s">
        <v>5340</v>
      </c>
      <c r="B1341" t="s">
        <v>8609</v>
      </c>
      <c r="C1341" t="s">
        <v>2839</v>
      </c>
      <c r="D1341" t="s">
        <v>2838</v>
      </c>
      <c r="E1341" s="121">
        <v>43192</v>
      </c>
      <c r="F1341" t="s">
        <v>2316</v>
      </c>
      <c r="H1341" t="s">
        <v>5610</v>
      </c>
      <c r="J1341">
        <v>0</v>
      </c>
    </row>
    <row r="1342" spans="1:10">
      <c r="A1342" t="s">
        <v>5340</v>
      </c>
      <c r="B1342" t="s">
        <v>8610</v>
      </c>
      <c r="C1342" t="s">
        <v>2841</v>
      </c>
      <c r="D1342" t="s">
        <v>2840</v>
      </c>
      <c r="E1342" s="121">
        <v>43192</v>
      </c>
      <c r="F1342" t="s">
        <v>2504</v>
      </c>
      <c r="H1342" t="s">
        <v>5610</v>
      </c>
      <c r="J1342">
        <v>0</v>
      </c>
    </row>
    <row r="1343" spans="1:10">
      <c r="A1343" t="s">
        <v>5340</v>
      </c>
      <c r="B1343" t="s">
        <v>8611</v>
      </c>
      <c r="C1343" t="s">
        <v>2843</v>
      </c>
      <c r="D1343" t="s">
        <v>2842</v>
      </c>
      <c r="E1343" s="121">
        <v>43192</v>
      </c>
      <c r="F1343" t="s">
        <v>2504</v>
      </c>
      <c r="H1343" t="s">
        <v>5610</v>
      </c>
      <c r="J1343">
        <v>0</v>
      </c>
    </row>
    <row r="1344" spans="1:10">
      <c r="A1344" t="s">
        <v>5340</v>
      </c>
      <c r="B1344" t="s">
        <v>8612</v>
      </c>
      <c r="C1344" t="s">
        <v>2845</v>
      </c>
      <c r="D1344" t="s">
        <v>2844</v>
      </c>
      <c r="E1344" s="121">
        <v>43192</v>
      </c>
      <c r="F1344" t="s">
        <v>2504</v>
      </c>
      <c r="H1344" t="s">
        <v>5610</v>
      </c>
      <c r="J1344">
        <v>0</v>
      </c>
    </row>
    <row r="1345" spans="1:10">
      <c r="A1345" t="s">
        <v>5306</v>
      </c>
      <c r="B1345" t="s">
        <v>8613</v>
      </c>
      <c r="C1345" t="s">
        <v>2847</v>
      </c>
      <c r="D1345" t="s">
        <v>2846</v>
      </c>
      <c r="E1345" s="121">
        <v>43192</v>
      </c>
      <c r="F1345" t="s">
        <v>2504</v>
      </c>
      <c r="H1345" t="s">
        <v>5656</v>
      </c>
      <c r="J1345">
        <v>1</v>
      </c>
    </row>
    <row r="1346" spans="1:10">
      <c r="A1346" t="s">
        <v>5306</v>
      </c>
      <c r="B1346" t="s">
        <v>8614</v>
      </c>
      <c r="C1346" t="s">
        <v>2849</v>
      </c>
      <c r="D1346" t="s">
        <v>2848</v>
      </c>
      <c r="E1346" s="121">
        <v>43192</v>
      </c>
      <c r="F1346" t="s">
        <v>2504</v>
      </c>
      <c r="H1346" t="s">
        <v>5656</v>
      </c>
      <c r="J1346">
        <v>0</v>
      </c>
    </row>
    <row r="1347" spans="1:10">
      <c r="A1347" t="s">
        <v>5306</v>
      </c>
      <c r="B1347" t="s">
        <v>8615</v>
      </c>
      <c r="C1347" t="s">
        <v>2851</v>
      </c>
      <c r="D1347" t="s">
        <v>2850</v>
      </c>
      <c r="E1347" s="121">
        <v>43192</v>
      </c>
      <c r="F1347" t="s">
        <v>2504</v>
      </c>
      <c r="H1347" t="s">
        <v>5657</v>
      </c>
      <c r="J1347">
        <v>0</v>
      </c>
    </row>
    <row r="1348" spans="1:10">
      <c r="A1348" t="s">
        <v>5306</v>
      </c>
      <c r="B1348" t="s">
        <v>8616</v>
      </c>
      <c r="C1348" t="s">
        <v>2853</v>
      </c>
      <c r="D1348" t="s">
        <v>2852</v>
      </c>
      <c r="E1348" s="121">
        <v>43192</v>
      </c>
      <c r="F1348" t="s">
        <v>2504</v>
      </c>
      <c r="H1348" t="s">
        <v>5657</v>
      </c>
      <c r="J1348">
        <v>0</v>
      </c>
    </row>
    <row r="1349" spans="1:10">
      <c r="A1349" t="s">
        <v>5306</v>
      </c>
      <c r="B1349" t="s">
        <v>8617</v>
      </c>
      <c r="C1349" t="s">
        <v>2855</v>
      </c>
      <c r="D1349" t="s">
        <v>2854</v>
      </c>
      <c r="E1349" s="121">
        <v>43192</v>
      </c>
      <c r="F1349" t="s">
        <v>2504</v>
      </c>
      <c r="H1349" t="s">
        <v>5658</v>
      </c>
      <c r="J1349">
        <v>0</v>
      </c>
    </row>
    <row r="1350" spans="1:10">
      <c r="A1350" t="s">
        <v>5438</v>
      </c>
      <c r="B1350" t="s">
        <v>8618</v>
      </c>
      <c r="C1350" t="s">
        <v>2857</v>
      </c>
      <c r="D1350" t="s">
        <v>2856</v>
      </c>
      <c r="E1350" s="121">
        <v>43194</v>
      </c>
      <c r="F1350" t="s">
        <v>2504</v>
      </c>
      <c r="H1350" t="s">
        <v>5605</v>
      </c>
      <c r="J1350">
        <v>0</v>
      </c>
    </row>
    <row r="1351" spans="1:10">
      <c r="A1351" t="s">
        <v>5340</v>
      </c>
      <c r="B1351" t="s">
        <v>8476</v>
      </c>
      <c r="C1351" t="s">
        <v>2567</v>
      </c>
      <c r="D1351" t="s">
        <v>2858</v>
      </c>
      <c r="E1351" s="121">
        <v>43192</v>
      </c>
      <c r="F1351" t="s">
        <v>2504</v>
      </c>
      <c r="H1351" t="s">
        <v>5639</v>
      </c>
      <c r="J1351">
        <v>1</v>
      </c>
    </row>
    <row r="1352" spans="1:10">
      <c r="A1352" t="s">
        <v>5306</v>
      </c>
      <c r="B1352" t="s">
        <v>8619</v>
      </c>
      <c r="C1352" t="s">
        <v>2860</v>
      </c>
      <c r="D1352" t="s">
        <v>2859</v>
      </c>
      <c r="E1352" s="121">
        <v>43192</v>
      </c>
      <c r="F1352" t="s">
        <v>2504</v>
      </c>
      <c r="H1352" t="s">
        <v>5309</v>
      </c>
      <c r="J1352">
        <v>0</v>
      </c>
    </row>
    <row r="1353" spans="1:10">
      <c r="A1353" t="s">
        <v>5306</v>
      </c>
      <c r="B1353" t="s">
        <v>8620</v>
      </c>
      <c r="C1353" t="s">
        <v>2862</v>
      </c>
      <c r="D1353" t="s">
        <v>2861</v>
      </c>
      <c r="E1353" s="121">
        <v>43192</v>
      </c>
      <c r="F1353" t="s">
        <v>2504</v>
      </c>
      <c r="H1353" t="s">
        <v>5309</v>
      </c>
      <c r="J1353">
        <v>0</v>
      </c>
    </row>
    <row r="1354" spans="1:10">
      <c r="A1354" t="s">
        <v>5306</v>
      </c>
      <c r="B1354" t="s">
        <v>8621</v>
      </c>
      <c r="C1354" t="s">
        <v>2864</v>
      </c>
      <c r="D1354" t="s">
        <v>2863</v>
      </c>
      <c r="E1354" s="121">
        <v>43192</v>
      </c>
      <c r="F1354" t="s">
        <v>2504</v>
      </c>
      <c r="H1354" t="s">
        <v>5309</v>
      </c>
      <c r="J1354">
        <v>0</v>
      </c>
    </row>
    <row r="1355" spans="1:10">
      <c r="A1355" t="s">
        <v>5340</v>
      </c>
      <c r="B1355" t="s">
        <v>8622</v>
      </c>
      <c r="C1355" t="s">
        <v>2866</v>
      </c>
      <c r="D1355" t="s">
        <v>2865</v>
      </c>
      <c r="E1355" s="121">
        <v>43194</v>
      </c>
      <c r="F1355" t="s">
        <v>2504</v>
      </c>
      <c r="H1355" t="s">
        <v>5625</v>
      </c>
      <c r="J1355">
        <v>0</v>
      </c>
    </row>
    <row r="1356" spans="1:10">
      <c r="A1356" t="s">
        <v>5340</v>
      </c>
      <c r="B1356" t="s">
        <v>8623</v>
      </c>
      <c r="C1356" t="s">
        <v>2868</v>
      </c>
      <c r="D1356" t="s">
        <v>2867</v>
      </c>
      <c r="E1356" s="121">
        <v>43192</v>
      </c>
      <c r="F1356" t="s">
        <v>2504</v>
      </c>
      <c r="H1356" t="s">
        <v>5635</v>
      </c>
      <c r="J1356">
        <v>0</v>
      </c>
    </row>
    <row r="1357" spans="1:10">
      <c r="A1357" t="s">
        <v>5340</v>
      </c>
      <c r="B1357" t="s">
        <v>8624</v>
      </c>
      <c r="C1357" t="s">
        <v>1180</v>
      </c>
      <c r="D1357" t="s">
        <v>2869</v>
      </c>
      <c r="E1357" s="121">
        <v>43192</v>
      </c>
      <c r="F1357" t="s">
        <v>2504</v>
      </c>
      <c r="H1357" t="s">
        <v>5635</v>
      </c>
      <c r="J1357">
        <v>0</v>
      </c>
    </row>
    <row r="1358" spans="1:10">
      <c r="A1358" t="s">
        <v>5340</v>
      </c>
      <c r="B1358" t="s">
        <v>8625</v>
      </c>
      <c r="C1358" t="s">
        <v>1604</v>
      </c>
      <c r="D1358" t="s">
        <v>2870</v>
      </c>
      <c r="E1358" s="121">
        <v>43192</v>
      </c>
      <c r="F1358" t="s">
        <v>2504</v>
      </c>
      <c r="H1358" t="s">
        <v>5635</v>
      </c>
      <c r="J1358">
        <v>0</v>
      </c>
    </row>
    <row r="1359" spans="1:10">
      <c r="A1359" t="s">
        <v>5340</v>
      </c>
      <c r="B1359" t="s">
        <v>8626</v>
      </c>
      <c r="C1359" t="s">
        <v>2872</v>
      </c>
      <c r="D1359" t="s">
        <v>2871</v>
      </c>
      <c r="E1359" s="121">
        <v>43192</v>
      </c>
      <c r="F1359" t="s">
        <v>2504</v>
      </c>
      <c r="H1359" t="s">
        <v>5635</v>
      </c>
      <c r="J1359">
        <v>1</v>
      </c>
    </row>
    <row r="1360" spans="1:10">
      <c r="A1360" t="s">
        <v>5340</v>
      </c>
      <c r="B1360" t="s">
        <v>8627</v>
      </c>
      <c r="C1360" t="s">
        <v>2874</v>
      </c>
      <c r="D1360" t="s">
        <v>2873</v>
      </c>
      <c r="E1360" s="121">
        <v>43192</v>
      </c>
      <c r="F1360" t="s">
        <v>2504</v>
      </c>
      <c r="H1360" t="s">
        <v>5635</v>
      </c>
      <c r="J1360">
        <v>1</v>
      </c>
    </row>
    <row r="1361" spans="1:10">
      <c r="A1361" t="s">
        <v>5469</v>
      </c>
      <c r="B1361" t="s">
        <v>8628</v>
      </c>
      <c r="C1361" t="s">
        <v>2876</v>
      </c>
      <c r="D1361" t="s">
        <v>2875</v>
      </c>
      <c r="E1361" s="121">
        <v>43194</v>
      </c>
      <c r="F1361" t="s">
        <v>2504</v>
      </c>
      <c r="H1361" t="s">
        <v>5491</v>
      </c>
      <c r="J1361">
        <v>0</v>
      </c>
    </row>
    <row r="1362" spans="1:10">
      <c r="A1362" t="s">
        <v>5306</v>
      </c>
      <c r="B1362" t="s">
        <v>8629</v>
      </c>
      <c r="C1362" t="s">
        <v>2878</v>
      </c>
      <c r="D1362" t="s">
        <v>2877</v>
      </c>
      <c r="E1362" s="121">
        <v>43195</v>
      </c>
      <c r="F1362" t="s">
        <v>2504</v>
      </c>
      <c r="H1362" t="s">
        <v>5602</v>
      </c>
      <c r="J1362">
        <v>0</v>
      </c>
    </row>
    <row r="1363" spans="1:10">
      <c r="A1363" t="s">
        <v>5306</v>
      </c>
      <c r="B1363" t="s">
        <v>8630</v>
      </c>
      <c r="C1363" t="s">
        <v>2880</v>
      </c>
      <c r="D1363" t="s">
        <v>2879</v>
      </c>
      <c r="E1363" s="121">
        <v>43196</v>
      </c>
      <c r="F1363" t="s">
        <v>2504</v>
      </c>
      <c r="H1363" t="s">
        <v>5602</v>
      </c>
      <c r="J1363">
        <v>0</v>
      </c>
    </row>
    <row r="1364" spans="1:10">
      <c r="A1364" t="s">
        <v>5306</v>
      </c>
      <c r="B1364" t="s">
        <v>8631</v>
      </c>
      <c r="C1364" t="s">
        <v>2882</v>
      </c>
      <c r="D1364" t="s">
        <v>2881</v>
      </c>
      <c r="E1364" s="121">
        <v>43197</v>
      </c>
      <c r="F1364" t="s">
        <v>2504</v>
      </c>
      <c r="H1364" t="s">
        <v>5602</v>
      </c>
      <c r="J1364">
        <v>1</v>
      </c>
    </row>
    <row r="1365" spans="1:10">
      <c r="A1365" t="s">
        <v>5306</v>
      </c>
      <c r="B1365" t="s">
        <v>8632</v>
      </c>
      <c r="C1365" t="s">
        <v>2884</v>
      </c>
      <c r="D1365" t="s">
        <v>2883</v>
      </c>
      <c r="E1365" s="121">
        <v>43198</v>
      </c>
      <c r="F1365" t="s">
        <v>2504</v>
      </c>
      <c r="H1365" t="s">
        <v>5659</v>
      </c>
      <c r="J1365">
        <v>1</v>
      </c>
    </row>
    <row r="1366" spans="1:10">
      <c r="A1366" t="s">
        <v>5306</v>
      </c>
      <c r="B1366" t="s">
        <v>8633</v>
      </c>
      <c r="C1366" t="s">
        <v>2886</v>
      </c>
      <c r="D1366" t="s">
        <v>2885</v>
      </c>
      <c r="E1366" s="121">
        <v>43199</v>
      </c>
      <c r="F1366" t="s">
        <v>2504</v>
      </c>
      <c r="H1366" t="s">
        <v>5648</v>
      </c>
      <c r="J1366">
        <v>0</v>
      </c>
    </row>
    <row r="1367" spans="1:10">
      <c r="A1367" t="s">
        <v>5306</v>
      </c>
      <c r="B1367" t="s">
        <v>8634</v>
      </c>
      <c r="C1367" t="s">
        <v>2888</v>
      </c>
      <c r="D1367" t="s">
        <v>2887</v>
      </c>
      <c r="E1367" s="121">
        <v>43191</v>
      </c>
      <c r="F1367" t="s">
        <v>2504</v>
      </c>
      <c r="H1367" t="s">
        <v>5581</v>
      </c>
      <c r="J1367">
        <v>0</v>
      </c>
    </row>
    <row r="1368" spans="1:10">
      <c r="A1368" t="s">
        <v>5306</v>
      </c>
      <c r="B1368" t="s">
        <v>8635</v>
      </c>
      <c r="C1368" t="s">
        <v>2890</v>
      </c>
      <c r="D1368" t="s">
        <v>2889</v>
      </c>
      <c r="E1368" s="121">
        <v>43191</v>
      </c>
      <c r="F1368" t="s">
        <v>2504</v>
      </c>
      <c r="H1368" t="s">
        <v>5581</v>
      </c>
      <c r="J1368">
        <v>0</v>
      </c>
    </row>
    <row r="1369" spans="1:10">
      <c r="A1369" t="s">
        <v>5306</v>
      </c>
      <c r="B1369" t="s">
        <v>8636</v>
      </c>
      <c r="C1369" t="s">
        <v>2892</v>
      </c>
      <c r="D1369" t="s">
        <v>2891</v>
      </c>
      <c r="E1369" s="121">
        <v>43191</v>
      </c>
      <c r="F1369" t="s">
        <v>2504</v>
      </c>
      <c r="H1369" t="s">
        <v>5581</v>
      </c>
      <c r="J1369">
        <v>1</v>
      </c>
    </row>
    <row r="1370" spans="1:10">
      <c r="A1370" t="s">
        <v>5306</v>
      </c>
      <c r="B1370" t="s">
        <v>8417</v>
      </c>
      <c r="C1370" t="s">
        <v>2447</v>
      </c>
      <c r="D1370" t="s">
        <v>2893</v>
      </c>
      <c r="E1370" s="121">
        <v>43191</v>
      </c>
      <c r="F1370" t="s">
        <v>2504</v>
      </c>
      <c r="H1370" t="s">
        <v>5581</v>
      </c>
      <c r="J1370">
        <v>1</v>
      </c>
    </row>
    <row r="1371" spans="1:10">
      <c r="A1371" t="s">
        <v>5306</v>
      </c>
      <c r="B1371" t="s">
        <v>8637</v>
      </c>
      <c r="C1371" t="s">
        <v>2895</v>
      </c>
      <c r="D1371" t="s">
        <v>2894</v>
      </c>
      <c r="E1371" s="121">
        <v>43192</v>
      </c>
      <c r="F1371" t="s">
        <v>107</v>
      </c>
      <c r="H1371" t="s">
        <v>5648</v>
      </c>
      <c r="J1371">
        <v>0</v>
      </c>
    </row>
    <row r="1372" spans="1:10">
      <c r="A1372" t="s">
        <v>5306</v>
      </c>
      <c r="B1372" t="s">
        <v>8638</v>
      </c>
      <c r="C1372" t="s">
        <v>2897</v>
      </c>
      <c r="D1372" t="s">
        <v>2896</v>
      </c>
      <c r="E1372" s="121">
        <v>43196</v>
      </c>
      <c r="F1372" t="s">
        <v>2504</v>
      </c>
      <c r="H1372" t="s">
        <v>5560</v>
      </c>
      <c r="J1372">
        <v>0</v>
      </c>
    </row>
    <row r="1373" spans="1:10">
      <c r="A1373" t="s">
        <v>5306</v>
      </c>
      <c r="B1373" t="s">
        <v>8639</v>
      </c>
      <c r="C1373" t="s">
        <v>2899</v>
      </c>
      <c r="D1373" t="s">
        <v>2898</v>
      </c>
      <c r="E1373" s="121">
        <v>43196</v>
      </c>
      <c r="F1373" t="s">
        <v>2504</v>
      </c>
      <c r="H1373" t="s">
        <v>5560</v>
      </c>
      <c r="J1373">
        <v>0</v>
      </c>
    </row>
    <row r="1374" spans="1:10">
      <c r="A1374" t="s">
        <v>5306</v>
      </c>
      <c r="B1374" t="s">
        <v>8640</v>
      </c>
      <c r="C1374" t="s">
        <v>2901</v>
      </c>
      <c r="D1374" t="s">
        <v>2900</v>
      </c>
      <c r="E1374" s="121">
        <v>43196</v>
      </c>
      <c r="F1374" t="s">
        <v>2504</v>
      </c>
      <c r="H1374" t="s">
        <v>5648</v>
      </c>
      <c r="J1374">
        <v>0</v>
      </c>
    </row>
    <row r="1375" spans="1:10">
      <c r="A1375" t="s">
        <v>5389</v>
      </c>
      <c r="B1375" t="s">
        <v>8198</v>
      </c>
      <c r="C1375" t="s">
        <v>2002</v>
      </c>
      <c r="D1375" t="s">
        <v>2902</v>
      </c>
      <c r="E1375" s="121">
        <v>43196</v>
      </c>
      <c r="F1375" t="s">
        <v>2504</v>
      </c>
      <c r="H1375" t="s">
        <v>5660</v>
      </c>
      <c r="J1375">
        <v>1</v>
      </c>
    </row>
    <row r="1376" spans="1:10">
      <c r="A1376" t="s">
        <v>5340</v>
      </c>
      <c r="B1376" t="s">
        <v>8264</v>
      </c>
      <c r="C1376" t="s">
        <v>2134</v>
      </c>
      <c r="D1376" t="s">
        <v>2903</v>
      </c>
      <c r="E1376" s="121">
        <v>43199</v>
      </c>
      <c r="F1376" t="s">
        <v>2504</v>
      </c>
      <c r="H1376" t="s">
        <v>5635</v>
      </c>
      <c r="J1376">
        <v>1</v>
      </c>
    </row>
    <row r="1377" spans="1:10">
      <c r="A1377" t="s">
        <v>5389</v>
      </c>
      <c r="B1377" t="s">
        <v>8641</v>
      </c>
      <c r="C1377" t="s">
        <v>2905</v>
      </c>
      <c r="D1377" t="s">
        <v>2904</v>
      </c>
      <c r="E1377" s="121">
        <v>43199</v>
      </c>
      <c r="F1377" t="s">
        <v>2504</v>
      </c>
      <c r="H1377" t="s">
        <v>5654</v>
      </c>
      <c r="J1377">
        <v>0</v>
      </c>
    </row>
    <row r="1378" spans="1:10">
      <c r="A1378" t="s">
        <v>5389</v>
      </c>
      <c r="B1378" t="s">
        <v>8642</v>
      </c>
      <c r="C1378" t="s">
        <v>2907</v>
      </c>
      <c r="D1378" t="s">
        <v>2906</v>
      </c>
      <c r="E1378" s="121">
        <v>43199</v>
      </c>
      <c r="F1378" t="s">
        <v>2316</v>
      </c>
      <c r="H1378" t="s">
        <v>5613</v>
      </c>
      <c r="J1378">
        <v>0</v>
      </c>
    </row>
    <row r="1379" spans="1:10">
      <c r="A1379" t="s">
        <v>5661</v>
      </c>
      <c r="B1379" t="s">
        <v>8643</v>
      </c>
      <c r="C1379" t="s">
        <v>2909</v>
      </c>
      <c r="D1379" t="s">
        <v>2908</v>
      </c>
      <c r="E1379" s="121">
        <v>43201</v>
      </c>
      <c r="F1379" t="s">
        <v>2504</v>
      </c>
      <c r="H1379" t="s">
        <v>5640</v>
      </c>
      <c r="J1379">
        <v>0</v>
      </c>
    </row>
    <row r="1380" spans="1:10">
      <c r="A1380" t="s">
        <v>5389</v>
      </c>
      <c r="B1380" t="s">
        <v>8644</v>
      </c>
      <c r="C1380" t="s">
        <v>2911</v>
      </c>
      <c r="D1380" t="s">
        <v>2910</v>
      </c>
      <c r="E1380" s="121">
        <v>43201</v>
      </c>
      <c r="F1380" t="s">
        <v>2504</v>
      </c>
      <c r="H1380" t="s">
        <v>5591</v>
      </c>
      <c r="J1380">
        <v>0</v>
      </c>
    </row>
    <row r="1381" spans="1:10">
      <c r="A1381" t="s">
        <v>5306</v>
      </c>
      <c r="B1381" t="s">
        <v>8645</v>
      </c>
      <c r="C1381" t="s">
        <v>2913</v>
      </c>
      <c r="D1381" t="s">
        <v>2912</v>
      </c>
      <c r="E1381" s="121">
        <v>43201</v>
      </c>
      <c r="F1381" t="s">
        <v>2914</v>
      </c>
      <c r="H1381" t="s">
        <v>5648</v>
      </c>
      <c r="J1381">
        <v>0</v>
      </c>
    </row>
    <row r="1382" spans="1:10">
      <c r="A1382" t="s">
        <v>5389</v>
      </c>
      <c r="B1382" t="s">
        <v>8646</v>
      </c>
      <c r="C1382" t="s">
        <v>2916</v>
      </c>
      <c r="D1382" t="s">
        <v>2915</v>
      </c>
      <c r="E1382" s="121">
        <v>43202</v>
      </c>
      <c r="F1382" t="s">
        <v>2504</v>
      </c>
      <c r="H1382" t="s">
        <v>5591</v>
      </c>
      <c r="J1382">
        <v>0</v>
      </c>
    </row>
    <row r="1383" spans="1:10">
      <c r="A1383" t="s">
        <v>5438</v>
      </c>
      <c r="B1383" t="s">
        <v>8647</v>
      </c>
      <c r="C1383" t="s">
        <v>2918</v>
      </c>
      <c r="D1383" t="s">
        <v>2917</v>
      </c>
      <c r="E1383" s="121">
        <v>43200</v>
      </c>
      <c r="F1383" t="s">
        <v>2504</v>
      </c>
      <c r="H1383" t="s">
        <v>5605</v>
      </c>
      <c r="J1383">
        <v>0</v>
      </c>
    </row>
    <row r="1384" spans="1:10">
      <c r="A1384" t="s">
        <v>5438</v>
      </c>
      <c r="B1384" t="s">
        <v>8648</v>
      </c>
      <c r="C1384" t="s">
        <v>2920</v>
      </c>
      <c r="D1384" t="s">
        <v>2919</v>
      </c>
      <c r="E1384" s="121">
        <v>43200</v>
      </c>
      <c r="F1384" t="s">
        <v>2316</v>
      </c>
      <c r="H1384" t="s">
        <v>5570</v>
      </c>
      <c r="J1384">
        <v>0</v>
      </c>
    </row>
    <row r="1385" spans="1:10">
      <c r="A1385" t="s">
        <v>5438</v>
      </c>
      <c r="B1385" t="s">
        <v>8649</v>
      </c>
      <c r="C1385" t="s">
        <v>2922</v>
      </c>
      <c r="D1385" t="s">
        <v>2921</v>
      </c>
      <c r="E1385" s="121">
        <v>43196</v>
      </c>
      <c r="F1385" t="s">
        <v>2504</v>
      </c>
      <c r="H1385" t="s">
        <v>5484</v>
      </c>
      <c r="J1385">
        <v>0</v>
      </c>
    </row>
    <row r="1386" spans="1:10">
      <c r="A1386" t="s">
        <v>5306</v>
      </c>
      <c r="B1386" t="s">
        <v>8650</v>
      </c>
      <c r="C1386" t="s">
        <v>2924</v>
      </c>
      <c r="D1386" t="s">
        <v>2923</v>
      </c>
      <c r="E1386" s="121">
        <v>43203</v>
      </c>
      <c r="F1386" t="s">
        <v>2504</v>
      </c>
      <c r="H1386" t="s">
        <v>5596</v>
      </c>
      <c r="J1386">
        <v>0</v>
      </c>
    </row>
    <row r="1387" spans="1:10">
      <c r="A1387" t="s">
        <v>5306</v>
      </c>
      <c r="B1387" t="s">
        <v>8651</v>
      </c>
      <c r="C1387" t="s">
        <v>2926</v>
      </c>
      <c r="D1387" t="s">
        <v>2925</v>
      </c>
      <c r="E1387" s="121">
        <v>43203</v>
      </c>
      <c r="F1387" t="s">
        <v>2504</v>
      </c>
      <c r="H1387" t="s">
        <v>5596</v>
      </c>
      <c r="J1387">
        <v>0</v>
      </c>
    </row>
    <row r="1388" spans="1:10">
      <c r="A1388" t="s">
        <v>5306</v>
      </c>
      <c r="B1388" t="s">
        <v>8652</v>
      </c>
      <c r="C1388" t="s">
        <v>2928</v>
      </c>
      <c r="D1388" t="s">
        <v>2927</v>
      </c>
      <c r="E1388" s="121">
        <v>43203</v>
      </c>
      <c r="F1388" t="s">
        <v>2504</v>
      </c>
      <c r="H1388" t="s">
        <v>5533</v>
      </c>
      <c r="J1388">
        <v>1</v>
      </c>
    </row>
    <row r="1389" spans="1:10">
      <c r="A1389" t="s">
        <v>5469</v>
      </c>
      <c r="B1389" t="s">
        <v>8653</v>
      </c>
      <c r="C1389" t="s">
        <v>2930</v>
      </c>
      <c r="D1389" t="s">
        <v>2929</v>
      </c>
      <c r="E1389" s="121" t="s">
        <v>2931</v>
      </c>
      <c r="F1389" t="s">
        <v>2504</v>
      </c>
      <c r="H1389" t="s">
        <v>5662</v>
      </c>
      <c r="J1389">
        <v>0</v>
      </c>
    </row>
    <row r="1390" spans="1:10">
      <c r="A1390" t="s">
        <v>5469</v>
      </c>
      <c r="B1390" t="s">
        <v>8654</v>
      </c>
      <c r="C1390" t="s">
        <v>425</v>
      </c>
      <c r="D1390" t="s">
        <v>2932</v>
      </c>
      <c r="E1390" s="121" t="s">
        <v>2931</v>
      </c>
      <c r="F1390" t="s">
        <v>2504</v>
      </c>
      <c r="H1390" t="s">
        <v>5662</v>
      </c>
      <c r="J1390">
        <v>0</v>
      </c>
    </row>
    <row r="1391" spans="1:10">
      <c r="A1391" t="s">
        <v>5469</v>
      </c>
      <c r="B1391" t="s">
        <v>8655</v>
      </c>
      <c r="C1391" t="s">
        <v>2934</v>
      </c>
      <c r="D1391" t="s">
        <v>2933</v>
      </c>
      <c r="E1391" s="121" t="s">
        <v>2931</v>
      </c>
      <c r="F1391" t="s">
        <v>2504</v>
      </c>
      <c r="H1391" t="s">
        <v>5662</v>
      </c>
      <c r="J1391">
        <v>0</v>
      </c>
    </row>
    <row r="1392" spans="1:10">
      <c r="A1392" t="s">
        <v>5438</v>
      </c>
      <c r="B1392" t="s">
        <v>8656</v>
      </c>
      <c r="C1392" t="s">
        <v>2936</v>
      </c>
      <c r="D1392" t="s">
        <v>2935</v>
      </c>
      <c r="E1392" s="121">
        <v>43206</v>
      </c>
      <c r="F1392" t="s">
        <v>2504</v>
      </c>
      <c r="H1392" t="s">
        <v>5464</v>
      </c>
      <c r="J1392">
        <v>0</v>
      </c>
    </row>
    <row r="1393" spans="1:10">
      <c r="A1393" t="s">
        <v>5306</v>
      </c>
      <c r="B1393" t="s">
        <v>8657</v>
      </c>
      <c r="C1393" t="s">
        <v>2938</v>
      </c>
      <c r="D1393" t="s">
        <v>2937</v>
      </c>
      <c r="E1393" s="121">
        <v>43206</v>
      </c>
      <c r="F1393" t="s">
        <v>2504</v>
      </c>
      <c r="H1393" t="s">
        <v>5581</v>
      </c>
      <c r="J1393">
        <v>0</v>
      </c>
    </row>
    <row r="1394" spans="1:10">
      <c r="A1394" t="s">
        <v>5438</v>
      </c>
      <c r="B1394" t="s">
        <v>8658</v>
      </c>
      <c r="C1394" t="s">
        <v>2940</v>
      </c>
      <c r="D1394" t="s">
        <v>2939</v>
      </c>
      <c r="E1394" s="121">
        <v>43206</v>
      </c>
      <c r="F1394" t="s">
        <v>2504</v>
      </c>
      <c r="H1394" t="s">
        <v>5605</v>
      </c>
      <c r="J1394">
        <v>0</v>
      </c>
    </row>
    <row r="1395" spans="1:10">
      <c r="A1395" t="s">
        <v>5389</v>
      </c>
      <c r="B1395" t="s">
        <v>8659</v>
      </c>
      <c r="C1395" t="s">
        <v>2942</v>
      </c>
      <c r="D1395" t="s">
        <v>2941</v>
      </c>
      <c r="E1395" s="121">
        <v>43207</v>
      </c>
      <c r="F1395" t="s">
        <v>2504</v>
      </c>
      <c r="H1395" t="s">
        <v>5618</v>
      </c>
      <c r="J1395">
        <v>0</v>
      </c>
    </row>
    <row r="1396" spans="1:10">
      <c r="A1396" t="s">
        <v>5306</v>
      </c>
      <c r="B1396" t="s">
        <v>8660</v>
      </c>
      <c r="C1396" t="s">
        <v>2944</v>
      </c>
      <c r="D1396" t="s">
        <v>2943</v>
      </c>
      <c r="E1396" s="121">
        <v>43207</v>
      </c>
      <c r="F1396" t="s">
        <v>2316</v>
      </c>
      <c r="H1396" t="s">
        <v>5663</v>
      </c>
      <c r="J1396">
        <v>0</v>
      </c>
    </row>
    <row r="1397" spans="1:10">
      <c r="A1397" t="s">
        <v>5306</v>
      </c>
      <c r="B1397" t="s">
        <v>8661</v>
      </c>
      <c r="C1397" t="s">
        <v>2946</v>
      </c>
      <c r="D1397" t="s">
        <v>2945</v>
      </c>
      <c r="E1397" s="121">
        <v>43207</v>
      </c>
      <c r="F1397" t="s">
        <v>2316</v>
      </c>
      <c r="H1397" t="s">
        <v>5663</v>
      </c>
      <c r="J1397">
        <v>0</v>
      </c>
    </row>
    <row r="1398" spans="1:10">
      <c r="A1398" t="s">
        <v>5661</v>
      </c>
      <c r="B1398" t="s">
        <v>8662</v>
      </c>
      <c r="C1398" t="s">
        <v>2948</v>
      </c>
      <c r="D1398" t="s">
        <v>2947</v>
      </c>
      <c r="E1398" s="121">
        <v>43207</v>
      </c>
      <c r="F1398" t="s">
        <v>2504</v>
      </c>
      <c r="H1398" t="s">
        <v>5345</v>
      </c>
      <c r="J1398">
        <v>0</v>
      </c>
    </row>
    <row r="1399" spans="1:10">
      <c r="A1399" t="s">
        <v>5340</v>
      </c>
      <c r="B1399" t="s">
        <v>8663</v>
      </c>
      <c r="C1399" t="s">
        <v>2950</v>
      </c>
      <c r="D1399" t="s">
        <v>2949</v>
      </c>
      <c r="E1399" s="121">
        <v>43207</v>
      </c>
      <c r="F1399" t="s">
        <v>2504</v>
      </c>
      <c r="H1399" t="s">
        <v>5345</v>
      </c>
      <c r="J1399">
        <v>0</v>
      </c>
    </row>
    <row r="1400" spans="1:10">
      <c r="A1400" t="s">
        <v>5389</v>
      </c>
      <c r="B1400" t="s">
        <v>8664</v>
      </c>
      <c r="C1400" t="s">
        <v>2952</v>
      </c>
      <c r="D1400" t="s">
        <v>2951</v>
      </c>
      <c r="E1400" s="121">
        <v>43207</v>
      </c>
      <c r="F1400" t="s">
        <v>2504</v>
      </c>
      <c r="H1400" t="s">
        <v>5654</v>
      </c>
      <c r="J1400">
        <v>0</v>
      </c>
    </row>
    <row r="1401" spans="1:10">
      <c r="A1401" t="s">
        <v>5389</v>
      </c>
      <c r="B1401" t="s">
        <v>8665</v>
      </c>
      <c r="C1401" t="s">
        <v>2954</v>
      </c>
      <c r="D1401" t="s">
        <v>2953</v>
      </c>
      <c r="E1401" s="121">
        <v>43207</v>
      </c>
      <c r="F1401" t="s">
        <v>2504</v>
      </c>
      <c r="H1401" t="s">
        <v>5654</v>
      </c>
      <c r="J1401">
        <v>0</v>
      </c>
    </row>
    <row r="1402" spans="1:10">
      <c r="A1402" t="s">
        <v>5306</v>
      </c>
      <c r="B1402" t="s">
        <v>8666</v>
      </c>
      <c r="C1402" t="s">
        <v>2956</v>
      </c>
      <c r="D1402" t="s">
        <v>2955</v>
      </c>
      <c r="E1402" s="121">
        <v>43207</v>
      </c>
      <c r="F1402" t="s">
        <v>2504</v>
      </c>
      <c r="H1402" t="s">
        <v>5596</v>
      </c>
      <c r="J1402">
        <v>0</v>
      </c>
    </row>
    <row r="1403" spans="1:10">
      <c r="A1403" t="s">
        <v>5438</v>
      </c>
      <c r="B1403" t="s">
        <v>8658</v>
      </c>
      <c r="C1403" t="s">
        <v>2940</v>
      </c>
      <c r="D1403" t="s">
        <v>2957</v>
      </c>
      <c r="E1403" s="121">
        <v>43206</v>
      </c>
      <c r="F1403" t="s">
        <v>2504</v>
      </c>
      <c r="H1403" t="s">
        <v>5664</v>
      </c>
      <c r="J1403">
        <v>0</v>
      </c>
    </row>
    <row r="1404" spans="1:10">
      <c r="A1404" t="s">
        <v>5389</v>
      </c>
      <c r="B1404" t="s">
        <v>8667</v>
      </c>
      <c r="C1404" t="s">
        <v>2959</v>
      </c>
      <c r="D1404" t="s">
        <v>2958</v>
      </c>
      <c r="E1404" s="121">
        <v>43204</v>
      </c>
      <c r="F1404" t="s">
        <v>2316</v>
      </c>
      <c r="H1404" t="s">
        <v>5665</v>
      </c>
      <c r="J1404">
        <v>0</v>
      </c>
    </row>
    <row r="1405" spans="1:10">
      <c r="A1405" t="s">
        <v>5661</v>
      </c>
      <c r="B1405" t="s">
        <v>8668</v>
      </c>
      <c r="C1405" t="s">
        <v>2961</v>
      </c>
      <c r="D1405" t="s">
        <v>2960</v>
      </c>
      <c r="E1405" s="121">
        <v>43211</v>
      </c>
      <c r="F1405" t="s">
        <v>2504</v>
      </c>
      <c r="H1405" t="s">
        <v>5640</v>
      </c>
      <c r="J1405">
        <v>0</v>
      </c>
    </row>
    <row r="1406" spans="1:10">
      <c r="A1406" t="s">
        <v>5306</v>
      </c>
      <c r="B1406" t="s">
        <v>8669</v>
      </c>
      <c r="C1406" t="s">
        <v>2963</v>
      </c>
      <c r="D1406" t="s">
        <v>2962</v>
      </c>
      <c r="E1406" s="121">
        <v>43201</v>
      </c>
      <c r="F1406" t="s">
        <v>2509</v>
      </c>
      <c r="H1406" t="s">
        <v>5648</v>
      </c>
      <c r="J1406">
        <v>1</v>
      </c>
    </row>
    <row r="1407" spans="1:10">
      <c r="A1407" t="s">
        <v>5306</v>
      </c>
      <c r="B1407" t="s">
        <v>8670</v>
      </c>
      <c r="C1407" t="s">
        <v>2965</v>
      </c>
      <c r="D1407" t="s">
        <v>2964</v>
      </c>
      <c r="E1407" s="121">
        <v>43207</v>
      </c>
      <c r="F1407" t="s">
        <v>2504</v>
      </c>
      <c r="H1407" t="s">
        <v>5648</v>
      </c>
      <c r="J1407">
        <v>0</v>
      </c>
    </row>
    <row r="1408" spans="1:10">
      <c r="A1408" t="s">
        <v>5306</v>
      </c>
      <c r="B1408" t="s">
        <v>8671</v>
      </c>
      <c r="C1408" t="s">
        <v>2967</v>
      </c>
      <c r="D1408" t="s">
        <v>2966</v>
      </c>
      <c r="E1408" s="121">
        <v>43207</v>
      </c>
      <c r="F1408" t="s">
        <v>2504</v>
      </c>
      <c r="H1408" t="s">
        <v>5648</v>
      </c>
      <c r="J1408">
        <v>0</v>
      </c>
    </row>
    <row r="1409" spans="1:10">
      <c r="A1409" t="s">
        <v>58</v>
      </c>
      <c r="B1409" t="s">
        <v>8672</v>
      </c>
      <c r="C1409" t="s">
        <v>39</v>
      </c>
      <c r="D1409" t="s">
        <v>47</v>
      </c>
      <c r="E1409" s="121">
        <v>43192</v>
      </c>
      <c r="F1409" t="s">
        <v>2504</v>
      </c>
      <c r="H1409" t="s">
        <v>5517</v>
      </c>
      <c r="J1409">
        <v>0</v>
      </c>
    </row>
    <row r="1410" spans="1:10">
      <c r="A1410" t="s">
        <v>5389</v>
      </c>
      <c r="B1410" t="s">
        <v>8673</v>
      </c>
      <c r="C1410" t="s">
        <v>2969</v>
      </c>
      <c r="D1410" t="s">
        <v>2968</v>
      </c>
      <c r="E1410" s="121">
        <v>43192</v>
      </c>
      <c r="F1410" t="s">
        <v>2504</v>
      </c>
      <c r="H1410" t="s">
        <v>5425</v>
      </c>
      <c r="J1410">
        <v>0</v>
      </c>
    </row>
    <row r="1411" spans="1:10">
      <c r="A1411" t="s">
        <v>5306</v>
      </c>
      <c r="B1411" t="s">
        <v>8674</v>
      </c>
      <c r="C1411" t="s">
        <v>2971</v>
      </c>
      <c r="D1411" t="s">
        <v>2970</v>
      </c>
      <c r="E1411" s="121">
        <v>43211</v>
      </c>
      <c r="F1411" t="s">
        <v>2504</v>
      </c>
      <c r="H1411" t="s">
        <v>5666</v>
      </c>
      <c r="J1411">
        <v>0</v>
      </c>
    </row>
    <row r="1412" spans="1:10">
      <c r="A1412" t="s">
        <v>5438</v>
      </c>
      <c r="B1412" t="s">
        <v>8675</v>
      </c>
      <c r="C1412" t="s">
        <v>2973</v>
      </c>
      <c r="D1412" t="s">
        <v>2972</v>
      </c>
      <c r="E1412" s="121">
        <v>43211</v>
      </c>
      <c r="F1412" t="s">
        <v>2504</v>
      </c>
      <c r="H1412" t="s">
        <v>5481</v>
      </c>
      <c r="J1412">
        <v>0</v>
      </c>
    </row>
    <row r="1413" spans="1:10">
      <c r="A1413" t="s">
        <v>5340</v>
      </c>
      <c r="B1413" t="s">
        <v>8676</v>
      </c>
      <c r="C1413" t="s">
        <v>2975</v>
      </c>
      <c r="D1413" t="s">
        <v>2974</v>
      </c>
      <c r="E1413" s="121">
        <v>43214</v>
      </c>
      <c r="F1413" t="s">
        <v>2504</v>
      </c>
      <c r="H1413" t="s">
        <v>5347</v>
      </c>
      <c r="J1413">
        <v>1</v>
      </c>
    </row>
    <row r="1414" spans="1:10">
      <c r="A1414" t="s">
        <v>5389</v>
      </c>
      <c r="B1414" t="s">
        <v>8677</v>
      </c>
      <c r="C1414" t="s">
        <v>2977</v>
      </c>
      <c r="D1414" t="s">
        <v>2976</v>
      </c>
      <c r="E1414" s="121">
        <v>43211</v>
      </c>
      <c r="F1414" t="s">
        <v>2504</v>
      </c>
      <c r="H1414" t="s">
        <v>5426</v>
      </c>
      <c r="J1414">
        <v>0</v>
      </c>
    </row>
    <row r="1415" spans="1:10">
      <c r="A1415" t="s">
        <v>5306</v>
      </c>
      <c r="B1415" t="s">
        <v>8678</v>
      </c>
      <c r="C1415" t="s">
        <v>2979</v>
      </c>
      <c r="D1415" t="s">
        <v>2978</v>
      </c>
      <c r="E1415" s="121">
        <v>43214</v>
      </c>
      <c r="F1415" t="s">
        <v>2504</v>
      </c>
      <c r="H1415" t="s">
        <v>5648</v>
      </c>
      <c r="J1415">
        <v>0</v>
      </c>
    </row>
    <row r="1416" spans="1:10">
      <c r="A1416" t="s">
        <v>5306</v>
      </c>
      <c r="B1416" t="s">
        <v>8679</v>
      </c>
      <c r="C1416" t="s">
        <v>2981</v>
      </c>
      <c r="D1416" t="s">
        <v>2980</v>
      </c>
      <c r="E1416" s="121">
        <v>43214</v>
      </c>
      <c r="F1416" t="s">
        <v>2509</v>
      </c>
      <c r="H1416" t="s">
        <v>5648</v>
      </c>
      <c r="J1416">
        <v>0</v>
      </c>
    </row>
    <row r="1417" spans="1:10">
      <c r="A1417" t="s">
        <v>5306</v>
      </c>
      <c r="B1417" t="s">
        <v>8680</v>
      </c>
      <c r="C1417" t="s">
        <v>2983</v>
      </c>
      <c r="D1417" t="s">
        <v>2982</v>
      </c>
      <c r="E1417" s="121">
        <v>43227</v>
      </c>
      <c r="F1417" t="s">
        <v>2504</v>
      </c>
      <c r="H1417" t="s">
        <v>5533</v>
      </c>
      <c r="J1417">
        <v>0</v>
      </c>
    </row>
    <row r="1418" spans="1:10">
      <c r="A1418" t="s">
        <v>5306</v>
      </c>
      <c r="B1418" t="s">
        <v>8681</v>
      </c>
      <c r="C1418" t="s">
        <v>2985</v>
      </c>
      <c r="D1418" t="s">
        <v>2984</v>
      </c>
      <c r="E1418" s="121">
        <v>43227</v>
      </c>
      <c r="F1418" t="s">
        <v>2504</v>
      </c>
      <c r="H1418" t="s">
        <v>5533</v>
      </c>
      <c r="J1418">
        <v>1</v>
      </c>
    </row>
    <row r="1419" spans="1:10">
      <c r="A1419" t="s">
        <v>5306</v>
      </c>
      <c r="B1419" t="s">
        <v>8682</v>
      </c>
      <c r="C1419" t="s">
        <v>2987</v>
      </c>
      <c r="D1419" t="s">
        <v>2986</v>
      </c>
      <c r="E1419" s="121">
        <v>43216</v>
      </c>
      <c r="F1419" t="s">
        <v>2504</v>
      </c>
      <c r="H1419" t="s">
        <v>5648</v>
      </c>
      <c r="J1419">
        <v>1</v>
      </c>
    </row>
    <row r="1420" spans="1:10">
      <c r="A1420" t="s">
        <v>5469</v>
      </c>
      <c r="B1420" t="s">
        <v>8683</v>
      </c>
      <c r="C1420" t="s">
        <v>2989</v>
      </c>
      <c r="D1420" t="s">
        <v>2988</v>
      </c>
      <c r="E1420" s="121" t="s">
        <v>2990</v>
      </c>
      <c r="F1420" t="s">
        <v>2504</v>
      </c>
      <c r="H1420" t="s">
        <v>5567</v>
      </c>
      <c r="J1420">
        <v>0</v>
      </c>
    </row>
    <row r="1421" spans="1:10">
      <c r="A1421" t="s">
        <v>5469</v>
      </c>
      <c r="B1421" t="s">
        <v>8684</v>
      </c>
      <c r="C1421" t="s">
        <v>2992</v>
      </c>
      <c r="D1421" t="s">
        <v>2991</v>
      </c>
      <c r="E1421" s="121" t="s">
        <v>2990</v>
      </c>
      <c r="F1421" t="s">
        <v>2504</v>
      </c>
      <c r="H1421" t="s">
        <v>5667</v>
      </c>
      <c r="J1421">
        <v>0</v>
      </c>
    </row>
    <row r="1422" spans="1:10">
      <c r="A1422" t="s">
        <v>5469</v>
      </c>
      <c r="B1422" t="s">
        <v>8685</v>
      </c>
      <c r="C1422" t="s">
        <v>2994</v>
      </c>
      <c r="D1422" t="s">
        <v>2993</v>
      </c>
      <c r="E1422" s="121" t="s">
        <v>2990</v>
      </c>
      <c r="F1422" t="s">
        <v>2504</v>
      </c>
      <c r="H1422" t="s">
        <v>5512</v>
      </c>
      <c r="J1422">
        <v>0</v>
      </c>
    </row>
    <row r="1423" spans="1:10">
      <c r="A1423" t="s">
        <v>5438</v>
      </c>
      <c r="B1423" t="s">
        <v>8686</v>
      </c>
      <c r="C1423" t="s">
        <v>2996</v>
      </c>
      <c r="D1423" t="s">
        <v>2995</v>
      </c>
      <c r="E1423" s="121" t="s">
        <v>2990</v>
      </c>
      <c r="F1423" t="s">
        <v>2316</v>
      </c>
      <c r="H1423" t="s">
        <v>5445</v>
      </c>
      <c r="J1423">
        <v>0</v>
      </c>
    </row>
    <row r="1424" spans="1:10">
      <c r="A1424" t="s">
        <v>5438</v>
      </c>
      <c r="B1424" t="s">
        <v>8687</v>
      </c>
      <c r="C1424" t="s">
        <v>2998</v>
      </c>
      <c r="D1424" t="s">
        <v>2997</v>
      </c>
      <c r="E1424" s="121" t="s">
        <v>2999</v>
      </c>
      <c r="F1424" t="s">
        <v>2504</v>
      </c>
      <c r="H1424" t="s">
        <v>5668</v>
      </c>
      <c r="J1424">
        <v>0</v>
      </c>
    </row>
    <row r="1425" spans="1:10">
      <c r="A1425" t="s">
        <v>5438</v>
      </c>
      <c r="B1425" t="s">
        <v>8688</v>
      </c>
      <c r="C1425" t="s">
        <v>3001</v>
      </c>
      <c r="D1425" t="s">
        <v>3000</v>
      </c>
      <c r="E1425" s="121" t="s">
        <v>2999</v>
      </c>
      <c r="F1425" t="s">
        <v>2504</v>
      </c>
      <c r="H1425" t="s">
        <v>3301</v>
      </c>
      <c r="J1425">
        <v>0</v>
      </c>
    </row>
    <row r="1426" spans="1:10">
      <c r="A1426" t="s">
        <v>5438</v>
      </c>
      <c r="B1426" t="s">
        <v>8689</v>
      </c>
      <c r="C1426" t="s">
        <v>3003</v>
      </c>
      <c r="D1426" t="s">
        <v>3002</v>
      </c>
      <c r="E1426" s="121" t="s">
        <v>2999</v>
      </c>
      <c r="F1426" t="s">
        <v>2504</v>
      </c>
      <c r="H1426" t="s">
        <v>3301</v>
      </c>
      <c r="J1426">
        <v>0</v>
      </c>
    </row>
    <row r="1427" spans="1:10">
      <c r="A1427" t="s">
        <v>5438</v>
      </c>
      <c r="B1427" t="s">
        <v>8690</v>
      </c>
      <c r="C1427" t="s">
        <v>3005</v>
      </c>
      <c r="D1427" t="s">
        <v>3004</v>
      </c>
      <c r="E1427" s="121" t="s">
        <v>2999</v>
      </c>
      <c r="F1427" t="s">
        <v>2504</v>
      </c>
      <c r="H1427" t="s">
        <v>5628</v>
      </c>
      <c r="J1427">
        <v>1</v>
      </c>
    </row>
    <row r="1428" spans="1:10">
      <c r="A1428" t="s">
        <v>5389</v>
      </c>
      <c r="B1428" t="s">
        <v>8691</v>
      </c>
      <c r="C1428" t="s">
        <v>3007</v>
      </c>
      <c r="D1428" t="s">
        <v>3006</v>
      </c>
      <c r="E1428" s="121" t="s">
        <v>2999</v>
      </c>
      <c r="F1428" t="s">
        <v>2504</v>
      </c>
      <c r="H1428" t="s">
        <v>5653</v>
      </c>
      <c r="J1428">
        <v>0</v>
      </c>
    </row>
    <row r="1429" spans="1:10">
      <c r="A1429" t="s">
        <v>5389</v>
      </c>
      <c r="B1429" t="s">
        <v>8692</v>
      </c>
      <c r="C1429" t="s">
        <v>2047</v>
      </c>
      <c r="D1429" t="s">
        <v>3008</v>
      </c>
      <c r="E1429" s="121" t="s">
        <v>2999</v>
      </c>
      <c r="F1429" t="s">
        <v>2504</v>
      </c>
      <c r="H1429" t="s">
        <v>5653</v>
      </c>
      <c r="J1429">
        <v>0</v>
      </c>
    </row>
    <row r="1430" spans="1:10">
      <c r="A1430" t="s">
        <v>5389</v>
      </c>
      <c r="B1430" t="s">
        <v>8693</v>
      </c>
      <c r="C1430" t="s">
        <v>3010</v>
      </c>
      <c r="D1430" t="s">
        <v>3009</v>
      </c>
      <c r="E1430" s="121" t="s">
        <v>2999</v>
      </c>
      <c r="F1430" t="s">
        <v>2504</v>
      </c>
      <c r="H1430" t="s">
        <v>5669</v>
      </c>
      <c r="J1430">
        <v>0</v>
      </c>
    </row>
    <row r="1431" spans="1:10">
      <c r="A1431" t="s">
        <v>5389</v>
      </c>
      <c r="B1431" t="s">
        <v>8694</v>
      </c>
      <c r="C1431" t="s">
        <v>3012</v>
      </c>
      <c r="D1431" t="s">
        <v>3011</v>
      </c>
      <c r="E1431" s="121" t="s">
        <v>2999</v>
      </c>
      <c r="F1431" t="s">
        <v>2504</v>
      </c>
      <c r="H1431" t="s">
        <v>5670</v>
      </c>
      <c r="J1431">
        <v>0</v>
      </c>
    </row>
    <row r="1432" spans="1:10">
      <c r="A1432" t="s">
        <v>5389</v>
      </c>
      <c r="B1432" t="s">
        <v>8695</v>
      </c>
      <c r="C1432" t="s">
        <v>3014</v>
      </c>
      <c r="D1432" t="s">
        <v>3013</v>
      </c>
      <c r="E1432" s="121" t="s">
        <v>2999</v>
      </c>
      <c r="F1432" t="s">
        <v>2316</v>
      </c>
      <c r="H1432" t="s">
        <v>5629</v>
      </c>
      <c r="J1432">
        <v>1</v>
      </c>
    </row>
    <row r="1433" spans="1:10">
      <c r="A1433" t="s">
        <v>5306</v>
      </c>
      <c r="B1433" t="s">
        <v>8696</v>
      </c>
      <c r="C1433" t="s">
        <v>3016</v>
      </c>
      <c r="D1433" t="s">
        <v>3015</v>
      </c>
      <c r="E1433" s="121" t="s">
        <v>2999</v>
      </c>
      <c r="F1433" t="s">
        <v>2504</v>
      </c>
      <c r="H1433" t="s">
        <v>5583</v>
      </c>
      <c r="J1433">
        <v>0</v>
      </c>
    </row>
    <row r="1434" spans="1:10">
      <c r="A1434" t="s">
        <v>5306</v>
      </c>
      <c r="B1434" t="s">
        <v>8697</v>
      </c>
      <c r="C1434" t="s">
        <v>3018</v>
      </c>
      <c r="D1434" t="s">
        <v>3017</v>
      </c>
      <c r="E1434" s="121" t="s">
        <v>2999</v>
      </c>
      <c r="F1434" t="s">
        <v>2504</v>
      </c>
      <c r="H1434" t="s">
        <v>5583</v>
      </c>
      <c r="J1434">
        <v>0</v>
      </c>
    </row>
    <row r="1435" spans="1:10">
      <c r="A1435" t="s">
        <v>5340</v>
      </c>
      <c r="B1435" t="s">
        <v>8698</v>
      </c>
      <c r="C1435" t="s">
        <v>3020</v>
      </c>
      <c r="D1435" t="s">
        <v>3019</v>
      </c>
      <c r="E1435" s="121" t="s">
        <v>2999</v>
      </c>
      <c r="F1435" t="s">
        <v>2504</v>
      </c>
      <c r="H1435" t="s">
        <v>5345</v>
      </c>
      <c r="J1435">
        <v>0</v>
      </c>
    </row>
    <row r="1436" spans="1:10">
      <c r="A1436" t="s">
        <v>5340</v>
      </c>
      <c r="B1436" t="s">
        <v>8699</v>
      </c>
      <c r="C1436" t="s">
        <v>3022</v>
      </c>
      <c r="D1436" t="s">
        <v>3021</v>
      </c>
      <c r="E1436" s="121" t="s">
        <v>2999</v>
      </c>
      <c r="F1436" t="s">
        <v>2504</v>
      </c>
      <c r="H1436" t="s">
        <v>5671</v>
      </c>
      <c r="J1436">
        <v>0</v>
      </c>
    </row>
    <row r="1437" spans="1:10">
      <c r="A1437" t="s">
        <v>5340</v>
      </c>
      <c r="B1437" t="s">
        <v>8700</v>
      </c>
      <c r="C1437" t="s">
        <v>3024</v>
      </c>
      <c r="D1437" t="s">
        <v>3023</v>
      </c>
      <c r="E1437" s="121" t="s">
        <v>2999</v>
      </c>
      <c r="F1437" t="s">
        <v>2316</v>
      </c>
      <c r="H1437" t="s">
        <v>5671</v>
      </c>
      <c r="J1437">
        <v>0</v>
      </c>
    </row>
    <row r="1438" spans="1:10">
      <c r="A1438" t="s">
        <v>5340</v>
      </c>
      <c r="B1438" t="s">
        <v>8701</v>
      </c>
      <c r="C1438" t="s">
        <v>3026</v>
      </c>
      <c r="D1438" t="s">
        <v>3025</v>
      </c>
      <c r="E1438" s="121" t="s">
        <v>2999</v>
      </c>
      <c r="F1438" t="s">
        <v>2504</v>
      </c>
      <c r="H1438" t="s">
        <v>5671</v>
      </c>
      <c r="J1438">
        <v>0</v>
      </c>
    </row>
    <row r="1439" spans="1:10">
      <c r="A1439" t="s">
        <v>5340</v>
      </c>
      <c r="B1439" t="s">
        <v>8702</v>
      </c>
      <c r="C1439" t="s">
        <v>3028</v>
      </c>
      <c r="D1439" t="s">
        <v>3027</v>
      </c>
      <c r="E1439" s="121" t="s">
        <v>2999</v>
      </c>
      <c r="F1439" t="s">
        <v>2504</v>
      </c>
      <c r="H1439" t="s">
        <v>5672</v>
      </c>
      <c r="J1439">
        <v>0</v>
      </c>
    </row>
    <row r="1440" spans="1:10">
      <c r="A1440" t="s">
        <v>5340</v>
      </c>
      <c r="B1440" t="s">
        <v>8703</v>
      </c>
      <c r="C1440" t="s">
        <v>3030</v>
      </c>
      <c r="D1440" t="s">
        <v>3029</v>
      </c>
      <c r="E1440" s="121" t="s">
        <v>2999</v>
      </c>
      <c r="F1440" t="s">
        <v>2504</v>
      </c>
      <c r="H1440" t="s">
        <v>5672</v>
      </c>
      <c r="J1440">
        <v>0</v>
      </c>
    </row>
    <row r="1441" spans="1:10">
      <c r="A1441" t="s">
        <v>5306</v>
      </c>
      <c r="B1441" t="s">
        <v>8704</v>
      </c>
      <c r="C1441" t="s">
        <v>3032</v>
      </c>
      <c r="D1441" t="s">
        <v>3031</v>
      </c>
      <c r="E1441" s="121" t="s">
        <v>3033</v>
      </c>
      <c r="F1441" t="s">
        <v>2316</v>
      </c>
      <c r="H1441" t="s">
        <v>5320</v>
      </c>
      <c r="J1441">
        <v>0</v>
      </c>
    </row>
    <row r="1442" spans="1:10">
      <c r="A1442" t="s">
        <v>5389</v>
      </c>
      <c r="B1442" t="s">
        <v>8705</v>
      </c>
      <c r="C1442" t="s">
        <v>3035</v>
      </c>
      <c r="D1442" t="s">
        <v>3034</v>
      </c>
      <c r="E1442" s="121">
        <v>43227</v>
      </c>
      <c r="F1442" t="s">
        <v>2504</v>
      </c>
      <c r="H1442" t="s">
        <v>5609</v>
      </c>
      <c r="J1442">
        <v>0</v>
      </c>
    </row>
    <row r="1443" spans="1:10">
      <c r="A1443" t="s">
        <v>5469</v>
      </c>
      <c r="B1443" t="s">
        <v>8706</v>
      </c>
      <c r="C1443" t="s">
        <v>3037</v>
      </c>
      <c r="D1443" t="s">
        <v>3036</v>
      </c>
      <c r="E1443" s="121" t="s">
        <v>3038</v>
      </c>
      <c r="F1443" t="s">
        <v>2316</v>
      </c>
      <c r="H1443" t="s">
        <v>5486</v>
      </c>
      <c r="J1443">
        <v>0</v>
      </c>
    </row>
    <row r="1444" spans="1:10">
      <c r="A1444" t="s">
        <v>5469</v>
      </c>
      <c r="B1444" t="s">
        <v>8707</v>
      </c>
      <c r="C1444" t="s">
        <v>3040</v>
      </c>
      <c r="D1444" t="s">
        <v>3039</v>
      </c>
      <c r="E1444" s="121" t="s">
        <v>3038</v>
      </c>
      <c r="F1444" t="s">
        <v>2504</v>
      </c>
      <c r="H1444" t="s">
        <v>5471</v>
      </c>
      <c r="I1444" t="s">
        <v>5944</v>
      </c>
      <c r="J1444">
        <v>0</v>
      </c>
    </row>
    <row r="1445" spans="1:10">
      <c r="A1445" t="s">
        <v>5469</v>
      </c>
      <c r="B1445" t="s">
        <v>8708</v>
      </c>
      <c r="C1445" t="s">
        <v>3042</v>
      </c>
      <c r="D1445" t="s">
        <v>3041</v>
      </c>
      <c r="E1445" s="121" t="s">
        <v>3038</v>
      </c>
      <c r="F1445" t="s">
        <v>2504</v>
      </c>
      <c r="H1445" t="s">
        <v>5471</v>
      </c>
      <c r="I1445" t="s">
        <v>5949</v>
      </c>
      <c r="J1445">
        <v>0</v>
      </c>
    </row>
    <row r="1446" spans="1:10">
      <c r="A1446" t="s">
        <v>5389</v>
      </c>
      <c r="B1446" t="s">
        <v>8709</v>
      </c>
      <c r="C1446" t="s">
        <v>3044</v>
      </c>
      <c r="D1446" t="s">
        <v>3043</v>
      </c>
      <c r="E1446" s="121">
        <v>43227</v>
      </c>
      <c r="F1446" t="s">
        <v>2504</v>
      </c>
      <c r="H1446" t="s">
        <v>5673</v>
      </c>
      <c r="J1446">
        <v>0</v>
      </c>
    </row>
    <row r="1447" spans="1:10">
      <c r="A1447" t="s">
        <v>5389</v>
      </c>
      <c r="B1447" t="s">
        <v>8710</v>
      </c>
      <c r="C1447" t="s">
        <v>3046</v>
      </c>
      <c r="D1447" t="s">
        <v>3045</v>
      </c>
      <c r="E1447" s="121">
        <v>43227</v>
      </c>
      <c r="F1447" t="s">
        <v>2504</v>
      </c>
      <c r="H1447" t="s">
        <v>5618</v>
      </c>
      <c r="J1447">
        <v>0</v>
      </c>
    </row>
    <row r="1448" spans="1:10">
      <c r="A1448" t="s">
        <v>5340</v>
      </c>
      <c r="B1448" t="s">
        <v>8711</v>
      </c>
      <c r="C1448" t="s">
        <v>3048</v>
      </c>
      <c r="D1448" t="s">
        <v>3047</v>
      </c>
      <c r="E1448" s="121" t="s">
        <v>3049</v>
      </c>
      <c r="F1448" t="s">
        <v>2316</v>
      </c>
      <c r="H1448" t="s">
        <v>5672</v>
      </c>
      <c r="J1448">
        <v>0</v>
      </c>
    </row>
    <row r="1449" spans="1:10">
      <c r="A1449" t="s">
        <v>5306</v>
      </c>
      <c r="B1449" t="s">
        <v>8712</v>
      </c>
      <c r="C1449" t="s">
        <v>3051</v>
      </c>
      <c r="D1449" t="s">
        <v>3050</v>
      </c>
      <c r="E1449" s="121" t="s">
        <v>3049</v>
      </c>
      <c r="F1449" t="s">
        <v>2316</v>
      </c>
      <c r="H1449" t="s">
        <v>5596</v>
      </c>
      <c r="J1449">
        <v>0</v>
      </c>
    </row>
    <row r="1450" spans="1:10">
      <c r="A1450" t="s">
        <v>5306</v>
      </c>
      <c r="B1450" t="s">
        <v>8713</v>
      </c>
      <c r="C1450" t="s">
        <v>3053</v>
      </c>
      <c r="D1450" t="s">
        <v>3052</v>
      </c>
      <c r="E1450" s="121" t="s">
        <v>3049</v>
      </c>
      <c r="F1450" t="s">
        <v>2504</v>
      </c>
      <c r="H1450" t="s">
        <v>5596</v>
      </c>
      <c r="J1450">
        <v>0</v>
      </c>
    </row>
    <row r="1451" spans="1:10">
      <c r="A1451" t="s">
        <v>5306</v>
      </c>
      <c r="B1451" t="s">
        <v>8714</v>
      </c>
      <c r="C1451" t="s">
        <v>3055</v>
      </c>
      <c r="D1451" t="s">
        <v>3054</v>
      </c>
      <c r="E1451" s="121" t="s">
        <v>3049</v>
      </c>
      <c r="F1451" t="s">
        <v>2504</v>
      </c>
      <c r="H1451" t="s">
        <v>5596</v>
      </c>
      <c r="J1451">
        <v>0</v>
      </c>
    </row>
    <row r="1452" spans="1:10">
      <c r="A1452" t="s">
        <v>5306</v>
      </c>
      <c r="B1452" t="s">
        <v>8715</v>
      </c>
      <c r="C1452" t="s">
        <v>3057</v>
      </c>
      <c r="D1452" t="s">
        <v>3056</v>
      </c>
      <c r="E1452" s="121" t="s">
        <v>3049</v>
      </c>
      <c r="F1452" t="s">
        <v>2316</v>
      </c>
      <c r="H1452" t="s">
        <v>5648</v>
      </c>
      <c r="J1452">
        <v>0</v>
      </c>
    </row>
    <row r="1453" spans="1:10">
      <c r="A1453" t="s">
        <v>5340</v>
      </c>
      <c r="B1453" t="s">
        <v>8716</v>
      </c>
      <c r="C1453" t="s">
        <v>3059</v>
      </c>
      <c r="D1453" t="s">
        <v>3058</v>
      </c>
      <c r="E1453" s="121" t="s">
        <v>3060</v>
      </c>
      <c r="F1453" t="s">
        <v>2504</v>
      </c>
      <c r="H1453" t="s">
        <v>5674</v>
      </c>
      <c r="J1453">
        <v>0</v>
      </c>
    </row>
    <row r="1454" spans="1:10">
      <c r="A1454" t="s">
        <v>5438</v>
      </c>
      <c r="B1454" t="s">
        <v>8717</v>
      </c>
      <c r="C1454" t="s">
        <v>2172</v>
      </c>
      <c r="D1454" t="s">
        <v>3061</v>
      </c>
      <c r="E1454" s="121" t="s">
        <v>3062</v>
      </c>
      <c r="F1454" t="s">
        <v>2504</v>
      </c>
      <c r="H1454" t="s">
        <v>3301</v>
      </c>
      <c r="J1454">
        <v>0</v>
      </c>
    </row>
    <row r="1455" spans="1:10">
      <c r="A1455" t="s">
        <v>5469</v>
      </c>
      <c r="B1455" t="s">
        <v>8718</v>
      </c>
      <c r="C1455" t="s">
        <v>3064</v>
      </c>
      <c r="D1455" t="s">
        <v>3063</v>
      </c>
      <c r="E1455" s="121" t="s">
        <v>3060</v>
      </c>
      <c r="F1455" t="s">
        <v>2504</v>
      </c>
      <c r="H1455" t="s">
        <v>5471</v>
      </c>
      <c r="J1455">
        <v>0</v>
      </c>
    </row>
    <row r="1456" spans="1:10">
      <c r="A1456" t="s">
        <v>5389</v>
      </c>
      <c r="B1456" t="s">
        <v>8035</v>
      </c>
      <c r="C1456" t="s">
        <v>1670</v>
      </c>
      <c r="D1456" t="s">
        <v>3065</v>
      </c>
      <c r="E1456" s="121">
        <v>43227</v>
      </c>
      <c r="F1456" t="s">
        <v>2504</v>
      </c>
      <c r="H1456" t="s">
        <v>5654</v>
      </c>
      <c r="J1456">
        <v>1</v>
      </c>
    </row>
    <row r="1457" spans="1:10">
      <c r="A1457" t="s">
        <v>5438</v>
      </c>
      <c r="B1457" t="s">
        <v>8719</v>
      </c>
      <c r="C1457" t="s">
        <v>3067</v>
      </c>
      <c r="D1457" t="s">
        <v>3066</v>
      </c>
      <c r="E1457" s="121" t="s">
        <v>3060</v>
      </c>
      <c r="F1457" t="s">
        <v>2504</v>
      </c>
      <c r="H1457" t="s">
        <v>1141</v>
      </c>
      <c r="J1457">
        <v>0</v>
      </c>
    </row>
    <row r="1458" spans="1:10">
      <c r="A1458" t="s">
        <v>5389</v>
      </c>
      <c r="B1458" t="s">
        <v>8720</v>
      </c>
      <c r="C1458" t="s">
        <v>3069</v>
      </c>
      <c r="D1458" t="s">
        <v>3068</v>
      </c>
      <c r="E1458" s="121">
        <v>43230</v>
      </c>
      <c r="F1458" t="s">
        <v>2504</v>
      </c>
      <c r="H1458" t="s">
        <v>5660</v>
      </c>
      <c r="J1458">
        <v>1</v>
      </c>
    </row>
    <row r="1459" spans="1:10">
      <c r="A1459" t="s">
        <v>5389</v>
      </c>
      <c r="B1459" t="s">
        <v>8721</v>
      </c>
      <c r="C1459" t="s">
        <v>3071</v>
      </c>
      <c r="D1459" t="s">
        <v>3070</v>
      </c>
      <c r="E1459" s="121">
        <v>43230</v>
      </c>
      <c r="F1459" t="s">
        <v>2504</v>
      </c>
      <c r="H1459" t="s">
        <v>5660</v>
      </c>
      <c r="J1459">
        <v>0</v>
      </c>
    </row>
    <row r="1460" spans="1:10">
      <c r="A1460" t="s">
        <v>5306</v>
      </c>
      <c r="B1460" t="s">
        <v>8722</v>
      </c>
      <c r="C1460" t="s">
        <v>3073</v>
      </c>
      <c r="D1460" t="s">
        <v>3072</v>
      </c>
      <c r="E1460" s="121">
        <v>43231</v>
      </c>
      <c r="F1460" t="s">
        <v>2504</v>
      </c>
      <c r="H1460" t="s">
        <v>5675</v>
      </c>
      <c r="J1460">
        <v>0</v>
      </c>
    </row>
    <row r="1461" spans="1:10">
      <c r="A1461" t="s">
        <v>5306</v>
      </c>
      <c r="B1461" t="s">
        <v>8723</v>
      </c>
      <c r="C1461" t="s">
        <v>3075</v>
      </c>
      <c r="D1461" t="s">
        <v>3074</v>
      </c>
      <c r="E1461" s="121">
        <v>43231</v>
      </c>
      <c r="F1461" t="s">
        <v>2504</v>
      </c>
      <c r="H1461" t="s">
        <v>5675</v>
      </c>
      <c r="J1461">
        <v>0</v>
      </c>
    </row>
    <row r="1462" spans="1:10">
      <c r="A1462" t="s">
        <v>5306</v>
      </c>
      <c r="B1462" t="s">
        <v>8724</v>
      </c>
      <c r="C1462" t="s">
        <v>3077</v>
      </c>
      <c r="D1462" t="s">
        <v>3076</v>
      </c>
      <c r="E1462" s="121">
        <v>43231</v>
      </c>
      <c r="F1462" t="s">
        <v>2504</v>
      </c>
      <c r="H1462" t="s">
        <v>5598</v>
      </c>
      <c r="J1462">
        <v>0</v>
      </c>
    </row>
    <row r="1463" spans="1:10">
      <c r="A1463" t="s">
        <v>5306</v>
      </c>
      <c r="B1463" t="s">
        <v>7346</v>
      </c>
      <c r="C1463" t="s">
        <v>244</v>
      </c>
      <c r="D1463" t="s">
        <v>3078</v>
      </c>
      <c r="E1463" s="121">
        <v>43231</v>
      </c>
      <c r="F1463" t="s">
        <v>107</v>
      </c>
      <c r="H1463" t="s">
        <v>5676</v>
      </c>
      <c r="J1463">
        <v>0</v>
      </c>
    </row>
    <row r="1464" spans="1:10">
      <c r="A1464" t="s">
        <v>5389</v>
      </c>
      <c r="B1464" t="s">
        <v>8725</v>
      </c>
      <c r="C1464" t="s">
        <v>3080</v>
      </c>
      <c r="D1464" t="s">
        <v>3079</v>
      </c>
      <c r="E1464" s="121">
        <v>43231</v>
      </c>
      <c r="F1464" t="s">
        <v>2504</v>
      </c>
      <c r="H1464" t="s">
        <v>5654</v>
      </c>
      <c r="J1464">
        <v>0</v>
      </c>
    </row>
    <row r="1465" spans="1:10">
      <c r="A1465" t="s">
        <v>5389</v>
      </c>
      <c r="B1465" t="s">
        <v>8726</v>
      </c>
      <c r="C1465" t="s">
        <v>3082</v>
      </c>
      <c r="D1465" t="s">
        <v>3081</v>
      </c>
      <c r="E1465" s="121">
        <v>43225</v>
      </c>
      <c r="F1465" t="s">
        <v>3083</v>
      </c>
      <c r="H1465" t="s">
        <v>5665</v>
      </c>
      <c r="J1465">
        <v>0</v>
      </c>
    </row>
    <row r="1466" spans="1:10">
      <c r="A1466" t="s">
        <v>5389</v>
      </c>
      <c r="B1466" t="s">
        <v>8720</v>
      </c>
      <c r="C1466" t="s">
        <v>3069</v>
      </c>
      <c r="D1466" t="s">
        <v>3084</v>
      </c>
      <c r="E1466" s="121">
        <v>43228</v>
      </c>
      <c r="F1466" t="s">
        <v>3083</v>
      </c>
      <c r="H1466" t="s">
        <v>5654</v>
      </c>
      <c r="J1466">
        <v>1</v>
      </c>
    </row>
    <row r="1467" spans="1:10">
      <c r="A1467" t="s">
        <v>5389</v>
      </c>
      <c r="B1467" t="s">
        <v>8727</v>
      </c>
      <c r="C1467" t="s">
        <v>3086</v>
      </c>
      <c r="D1467" t="s">
        <v>3085</v>
      </c>
      <c r="E1467" s="121">
        <v>43228</v>
      </c>
      <c r="F1467" t="s">
        <v>3083</v>
      </c>
      <c r="H1467" t="s">
        <v>5422</v>
      </c>
      <c r="J1467">
        <v>0</v>
      </c>
    </row>
    <row r="1468" spans="1:10">
      <c r="A1468" t="s">
        <v>5306</v>
      </c>
      <c r="B1468" t="s">
        <v>8728</v>
      </c>
      <c r="C1468" t="s">
        <v>3088</v>
      </c>
      <c r="D1468" t="s">
        <v>3087</v>
      </c>
      <c r="E1468" s="121">
        <v>43231</v>
      </c>
      <c r="H1468" t="s">
        <v>5677</v>
      </c>
      <c r="J1468">
        <v>0</v>
      </c>
    </row>
    <row r="1469" spans="1:10">
      <c r="A1469" t="s">
        <v>5306</v>
      </c>
      <c r="B1469" t="s">
        <v>8729</v>
      </c>
      <c r="C1469" t="s">
        <v>3090</v>
      </c>
      <c r="D1469" t="s">
        <v>3089</v>
      </c>
      <c r="E1469" s="121">
        <v>43234</v>
      </c>
      <c r="H1469" t="s">
        <v>5596</v>
      </c>
      <c r="J1469">
        <v>0</v>
      </c>
    </row>
    <row r="1470" spans="1:10">
      <c r="A1470" t="s">
        <v>5306</v>
      </c>
      <c r="B1470" t="s">
        <v>8730</v>
      </c>
      <c r="C1470" t="s">
        <v>3092</v>
      </c>
      <c r="D1470" t="s">
        <v>3091</v>
      </c>
      <c r="E1470" s="121">
        <v>43234</v>
      </c>
      <c r="H1470" t="s">
        <v>5598</v>
      </c>
      <c r="J1470">
        <v>0</v>
      </c>
    </row>
    <row r="1471" spans="1:10">
      <c r="A1471" t="s">
        <v>5306</v>
      </c>
      <c r="B1471" t="s">
        <v>8731</v>
      </c>
      <c r="C1471" t="s">
        <v>3094</v>
      </c>
      <c r="D1471" t="s">
        <v>3093</v>
      </c>
      <c r="E1471" s="121">
        <v>43234</v>
      </c>
      <c r="H1471" t="s">
        <v>5533</v>
      </c>
      <c r="J1471">
        <v>0</v>
      </c>
    </row>
    <row r="1472" spans="1:10">
      <c r="A1472" t="s">
        <v>5340</v>
      </c>
      <c r="B1472" t="s">
        <v>8732</v>
      </c>
      <c r="C1472" t="s">
        <v>3096</v>
      </c>
      <c r="D1472" t="s">
        <v>3095</v>
      </c>
      <c r="E1472" s="121">
        <v>43234</v>
      </c>
      <c r="F1472" t="s">
        <v>2504</v>
      </c>
      <c r="H1472" t="s">
        <v>5640</v>
      </c>
      <c r="J1472">
        <v>0</v>
      </c>
    </row>
    <row r="1473" spans="1:10">
      <c r="A1473" t="s">
        <v>5340</v>
      </c>
      <c r="B1473" t="s">
        <v>8733</v>
      </c>
      <c r="C1473" t="s">
        <v>3098</v>
      </c>
      <c r="D1473" t="s">
        <v>3097</v>
      </c>
      <c r="E1473" s="121">
        <v>43234</v>
      </c>
      <c r="F1473" t="s">
        <v>2504</v>
      </c>
      <c r="H1473" t="s">
        <v>5640</v>
      </c>
      <c r="J1473">
        <v>0</v>
      </c>
    </row>
    <row r="1474" spans="1:10">
      <c r="A1474" t="s">
        <v>5340</v>
      </c>
      <c r="B1474" t="s">
        <v>8734</v>
      </c>
      <c r="C1474" t="s">
        <v>3100</v>
      </c>
      <c r="D1474" t="s">
        <v>3099</v>
      </c>
      <c r="E1474" s="121">
        <v>43234</v>
      </c>
      <c r="F1474" t="s">
        <v>2504</v>
      </c>
      <c r="H1474" t="s">
        <v>5640</v>
      </c>
      <c r="J1474">
        <v>0</v>
      </c>
    </row>
    <row r="1475" spans="1:10">
      <c r="A1475" t="s">
        <v>5340</v>
      </c>
      <c r="B1475" t="s">
        <v>8735</v>
      </c>
      <c r="C1475" t="s">
        <v>3102</v>
      </c>
      <c r="D1475" t="s">
        <v>3101</v>
      </c>
      <c r="E1475" s="121">
        <v>43234</v>
      </c>
      <c r="F1475" t="s">
        <v>2504</v>
      </c>
      <c r="H1475" t="s">
        <v>5640</v>
      </c>
      <c r="J1475">
        <v>0</v>
      </c>
    </row>
    <row r="1476" spans="1:10">
      <c r="A1476" t="s">
        <v>5340</v>
      </c>
      <c r="B1476" t="s">
        <v>8736</v>
      </c>
      <c r="C1476" t="s">
        <v>3104</v>
      </c>
      <c r="D1476" t="s">
        <v>3103</v>
      </c>
      <c r="E1476" s="121">
        <v>43234</v>
      </c>
      <c r="F1476" t="s">
        <v>2504</v>
      </c>
      <c r="H1476" t="s">
        <v>5640</v>
      </c>
      <c r="J1476">
        <v>0</v>
      </c>
    </row>
    <row r="1477" spans="1:10">
      <c r="A1477" t="s">
        <v>5340</v>
      </c>
      <c r="B1477" t="s">
        <v>8737</v>
      </c>
      <c r="C1477" t="s">
        <v>3106</v>
      </c>
      <c r="D1477" t="s">
        <v>3105</v>
      </c>
      <c r="E1477" s="121">
        <v>43234</v>
      </c>
      <c r="F1477" t="s">
        <v>2504</v>
      </c>
      <c r="H1477" t="s">
        <v>5640</v>
      </c>
      <c r="J1477">
        <v>0</v>
      </c>
    </row>
    <row r="1478" spans="1:10">
      <c r="A1478" t="s">
        <v>5340</v>
      </c>
      <c r="B1478" t="s">
        <v>8738</v>
      </c>
      <c r="C1478" t="s">
        <v>3108</v>
      </c>
      <c r="D1478" t="s">
        <v>3107</v>
      </c>
      <c r="E1478" s="121">
        <v>43234</v>
      </c>
      <c r="F1478" t="s">
        <v>2504</v>
      </c>
      <c r="H1478" t="s">
        <v>5640</v>
      </c>
      <c r="J1478">
        <v>0</v>
      </c>
    </row>
    <row r="1479" spans="1:10">
      <c r="A1479" t="s">
        <v>5389</v>
      </c>
      <c r="B1479" t="s">
        <v>8739</v>
      </c>
      <c r="C1479" t="s">
        <v>3110</v>
      </c>
      <c r="D1479" t="s">
        <v>3109</v>
      </c>
      <c r="E1479" s="121">
        <v>43234</v>
      </c>
      <c r="F1479" t="s">
        <v>2504</v>
      </c>
      <c r="H1479" t="s">
        <v>5609</v>
      </c>
      <c r="J1479">
        <v>0</v>
      </c>
    </row>
    <row r="1480" spans="1:10">
      <c r="A1480" t="s">
        <v>5389</v>
      </c>
      <c r="B1480" t="s">
        <v>8740</v>
      </c>
      <c r="C1480" t="s">
        <v>3112</v>
      </c>
      <c r="D1480" t="s">
        <v>3111</v>
      </c>
      <c r="E1480" s="121">
        <v>43234</v>
      </c>
      <c r="F1480" t="s">
        <v>2316</v>
      </c>
      <c r="H1480" t="s">
        <v>5613</v>
      </c>
      <c r="J1480">
        <v>0</v>
      </c>
    </row>
    <row r="1481" spans="1:10">
      <c r="A1481" t="s">
        <v>5306</v>
      </c>
      <c r="B1481" t="s">
        <v>8741</v>
      </c>
      <c r="C1481" t="s">
        <v>3114</v>
      </c>
      <c r="D1481" t="s">
        <v>3113</v>
      </c>
      <c r="F1481" t="s">
        <v>2504</v>
      </c>
      <c r="H1481" t="s">
        <v>5596</v>
      </c>
      <c r="J1481">
        <v>0</v>
      </c>
    </row>
    <row r="1482" spans="1:10">
      <c r="A1482" t="s">
        <v>5661</v>
      </c>
      <c r="B1482" t="s">
        <v>8742</v>
      </c>
      <c r="C1482" t="s">
        <v>3116</v>
      </c>
      <c r="D1482" t="s">
        <v>3115</v>
      </c>
      <c r="E1482" s="121">
        <v>43237</v>
      </c>
      <c r="F1482" t="s">
        <v>2504</v>
      </c>
      <c r="H1482" t="s">
        <v>5640</v>
      </c>
      <c r="J1482">
        <v>0</v>
      </c>
    </row>
    <row r="1483" spans="1:10">
      <c r="A1483" t="s">
        <v>5389</v>
      </c>
      <c r="B1483" t="s">
        <v>8743</v>
      </c>
      <c r="C1483" t="s">
        <v>3118</v>
      </c>
      <c r="D1483" t="s">
        <v>3117</v>
      </c>
      <c r="E1483" s="121">
        <v>43237</v>
      </c>
      <c r="F1483" t="s">
        <v>2504</v>
      </c>
      <c r="H1483" t="s">
        <v>5654</v>
      </c>
      <c r="J1483">
        <v>0</v>
      </c>
    </row>
    <row r="1484" spans="1:10">
      <c r="A1484" t="s">
        <v>5340</v>
      </c>
      <c r="B1484" t="s">
        <v>8744</v>
      </c>
      <c r="C1484" t="s">
        <v>3120</v>
      </c>
      <c r="D1484" t="s">
        <v>3119</v>
      </c>
      <c r="E1484" s="121">
        <v>43224</v>
      </c>
      <c r="F1484" t="s">
        <v>107</v>
      </c>
      <c r="H1484" t="s">
        <v>5640</v>
      </c>
      <c r="J1484">
        <v>0</v>
      </c>
    </row>
    <row r="1485" spans="1:10">
      <c r="A1485" t="s">
        <v>5340</v>
      </c>
      <c r="B1485" t="s">
        <v>8745</v>
      </c>
      <c r="C1485" t="s">
        <v>3122</v>
      </c>
      <c r="D1485" t="s">
        <v>3121</v>
      </c>
      <c r="E1485" s="121">
        <v>43225</v>
      </c>
      <c r="F1485" t="s">
        <v>107</v>
      </c>
      <c r="H1485" t="s">
        <v>5640</v>
      </c>
      <c r="J1485">
        <v>0</v>
      </c>
    </row>
    <row r="1486" spans="1:10">
      <c r="A1486" t="s">
        <v>5438</v>
      </c>
      <c r="B1486" t="s">
        <v>8746</v>
      </c>
      <c r="C1486" t="s">
        <v>3124</v>
      </c>
      <c r="D1486" t="s">
        <v>3123</v>
      </c>
      <c r="E1486" s="121">
        <v>43234</v>
      </c>
      <c r="F1486" t="s">
        <v>2504</v>
      </c>
      <c r="H1486" t="s">
        <v>5678</v>
      </c>
      <c r="J1486">
        <v>0</v>
      </c>
    </row>
    <row r="1487" spans="1:10">
      <c r="A1487" t="s">
        <v>5306</v>
      </c>
      <c r="B1487" t="s">
        <v>8747</v>
      </c>
      <c r="C1487" t="s">
        <v>3126</v>
      </c>
      <c r="D1487" t="s">
        <v>3125</v>
      </c>
      <c r="E1487" s="121">
        <v>43238</v>
      </c>
      <c r="F1487" t="s">
        <v>2509</v>
      </c>
      <c r="H1487" t="s">
        <v>5648</v>
      </c>
      <c r="J1487">
        <v>1</v>
      </c>
    </row>
    <row r="1488" spans="1:10">
      <c r="A1488" t="s">
        <v>5306</v>
      </c>
      <c r="B1488" t="s">
        <v>8748</v>
      </c>
      <c r="C1488" t="s">
        <v>3128</v>
      </c>
      <c r="D1488" t="s">
        <v>3127</v>
      </c>
      <c r="E1488" s="121">
        <v>43238</v>
      </c>
      <c r="F1488" t="s">
        <v>2504</v>
      </c>
      <c r="H1488" t="s">
        <v>5648</v>
      </c>
      <c r="J1488">
        <v>1</v>
      </c>
    </row>
    <row r="1489" spans="1:10">
      <c r="A1489" t="s">
        <v>5306</v>
      </c>
      <c r="B1489" t="s">
        <v>8749</v>
      </c>
      <c r="C1489" t="s">
        <v>3130</v>
      </c>
      <c r="D1489" t="s">
        <v>3129</v>
      </c>
      <c r="E1489" s="121">
        <v>43238</v>
      </c>
      <c r="F1489" t="s">
        <v>2504</v>
      </c>
      <c r="H1489" t="s">
        <v>5648</v>
      </c>
      <c r="J1489">
        <v>0</v>
      </c>
    </row>
    <row r="1490" spans="1:10">
      <c r="A1490" t="s">
        <v>5389</v>
      </c>
      <c r="B1490" t="s">
        <v>8750</v>
      </c>
      <c r="C1490" t="s">
        <v>3132</v>
      </c>
      <c r="D1490" t="s">
        <v>3131</v>
      </c>
      <c r="E1490" s="121">
        <v>43238</v>
      </c>
      <c r="F1490" t="s">
        <v>2504</v>
      </c>
      <c r="H1490" t="s">
        <v>5654</v>
      </c>
      <c r="J1490">
        <v>0</v>
      </c>
    </row>
    <row r="1491" spans="1:10">
      <c r="A1491" t="s">
        <v>5306</v>
      </c>
      <c r="B1491" t="s">
        <v>8751</v>
      </c>
      <c r="C1491" t="s">
        <v>3134</v>
      </c>
      <c r="D1491" t="s">
        <v>3133</v>
      </c>
      <c r="E1491" s="121">
        <v>43241</v>
      </c>
      <c r="F1491" t="s">
        <v>107</v>
      </c>
      <c r="H1491" t="s">
        <v>5663</v>
      </c>
      <c r="J1491">
        <v>0</v>
      </c>
    </row>
    <row r="1492" spans="1:10">
      <c r="A1492" t="s">
        <v>5340</v>
      </c>
      <c r="B1492" t="s">
        <v>7392</v>
      </c>
      <c r="C1492" t="s">
        <v>340</v>
      </c>
      <c r="D1492" t="s">
        <v>3135</v>
      </c>
      <c r="E1492" s="121">
        <v>43241</v>
      </c>
      <c r="F1492" t="s">
        <v>2504</v>
      </c>
      <c r="H1492" t="s">
        <v>5345</v>
      </c>
      <c r="J1492">
        <v>1</v>
      </c>
    </row>
    <row r="1493" spans="1:10">
      <c r="A1493" t="s">
        <v>5340</v>
      </c>
      <c r="B1493" t="s">
        <v>8752</v>
      </c>
      <c r="C1493" t="s">
        <v>3137</v>
      </c>
      <c r="D1493" t="s">
        <v>3136</v>
      </c>
      <c r="E1493" s="121">
        <v>43241</v>
      </c>
      <c r="F1493" t="s">
        <v>2504</v>
      </c>
      <c r="H1493" t="s">
        <v>5674</v>
      </c>
      <c r="J1493">
        <v>0</v>
      </c>
    </row>
    <row r="1494" spans="1:10">
      <c r="A1494" t="s">
        <v>5469</v>
      </c>
      <c r="B1494" t="s">
        <v>8753</v>
      </c>
      <c r="C1494" t="s">
        <v>3139</v>
      </c>
      <c r="D1494" t="s">
        <v>3138</v>
      </c>
      <c r="E1494" s="121" t="s">
        <v>3140</v>
      </c>
      <c r="F1494" t="s">
        <v>2504</v>
      </c>
      <c r="H1494" t="s">
        <v>5634</v>
      </c>
      <c r="J1494">
        <v>0</v>
      </c>
    </row>
    <row r="1495" spans="1:10">
      <c r="A1495" t="s">
        <v>5389</v>
      </c>
      <c r="B1495" t="s">
        <v>8754</v>
      </c>
      <c r="C1495" t="s">
        <v>3142</v>
      </c>
      <c r="D1495" t="s">
        <v>3141</v>
      </c>
      <c r="E1495" s="121">
        <v>43245</v>
      </c>
      <c r="F1495" t="s">
        <v>2316</v>
      </c>
      <c r="H1495" t="s">
        <v>5654</v>
      </c>
      <c r="J1495">
        <v>0</v>
      </c>
    </row>
    <row r="1496" spans="1:10">
      <c r="A1496" t="s">
        <v>5340</v>
      </c>
      <c r="B1496" t="s">
        <v>8755</v>
      </c>
      <c r="C1496" t="s">
        <v>3144</v>
      </c>
      <c r="D1496" t="s">
        <v>3143</v>
      </c>
      <c r="E1496" s="121">
        <v>43248</v>
      </c>
      <c r="F1496" t="s">
        <v>2504</v>
      </c>
      <c r="H1496" t="s">
        <v>5672</v>
      </c>
      <c r="J1496">
        <v>0</v>
      </c>
    </row>
    <row r="1497" spans="1:10">
      <c r="A1497" t="s">
        <v>5340</v>
      </c>
      <c r="B1497" t="s">
        <v>8756</v>
      </c>
      <c r="C1497" t="s">
        <v>3146</v>
      </c>
      <c r="D1497" t="s">
        <v>3145</v>
      </c>
      <c r="E1497" s="121">
        <v>43248</v>
      </c>
      <c r="F1497" t="s">
        <v>2504</v>
      </c>
      <c r="H1497" t="s">
        <v>5672</v>
      </c>
      <c r="J1497">
        <v>0</v>
      </c>
    </row>
    <row r="1498" spans="1:10">
      <c r="A1498" t="s">
        <v>5340</v>
      </c>
      <c r="B1498" t="s">
        <v>8757</v>
      </c>
      <c r="C1498" t="s">
        <v>3148</v>
      </c>
      <c r="D1498" t="s">
        <v>3147</v>
      </c>
      <c r="E1498" s="121">
        <v>43248</v>
      </c>
      <c r="F1498" t="s">
        <v>2504</v>
      </c>
      <c r="H1498" t="s">
        <v>5672</v>
      </c>
      <c r="J1498">
        <v>0</v>
      </c>
    </row>
    <row r="1499" spans="1:10">
      <c r="A1499" t="s">
        <v>5306</v>
      </c>
      <c r="B1499" t="s">
        <v>8758</v>
      </c>
      <c r="C1499" t="s">
        <v>3150</v>
      </c>
      <c r="D1499" t="s">
        <v>3149</v>
      </c>
      <c r="E1499" s="121">
        <v>43248</v>
      </c>
      <c r="F1499" t="s">
        <v>2504</v>
      </c>
      <c r="H1499" t="s">
        <v>5648</v>
      </c>
      <c r="J1499">
        <v>1</v>
      </c>
    </row>
    <row r="1500" spans="1:10">
      <c r="A1500" t="s">
        <v>5306</v>
      </c>
      <c r="B1500" t="s">
        <v>8759</v>
      </c>
      <c r="C1500" t="s">
        <v>3152</v>
      </c>
      <c r="D1500" t="s">
        <v>3151</v>
      </c>
      <c r="E1500" s="121">
        <v>43248</v>
      </c>
      <c r="F1500" t="s">
        <v>2504</v>
      </c>
      <c r="H1500" t="s">
        <v>5648</v>
      </c>
      <c r="J1500">
        <v>0</v>
      </c>
    </row>
    <row r="1501" spans="1:10">
      <c r="A1501" t="s">
        <v>5389</v>
      </c>
      <c r="B1501" t="s">
        <v>8760</v>
      </c>
      <c r="C1501" t="s">
        <v>3154</v>
      </c>
      <c r="D1501" t="s">
        <v>3153</v>
      </c>
      <c r="E1501" s="121">
        <v>43251</v>
      </c>
      <c r="F1501" t="s">
        <v>2504</v>
      </c>
      <c r="H1501" t="s">
        <v>5654</v>
      </c>
      <c r="J1501">
        <v>0</v>
      </c>
    </row>
    <row r="1502" spans="1:10">
      <c r="A1502" t="s">
        <v>5469</v>
      </c>
      <c r="B1502" t="s">
        <v>8761</v>
      </c>
      <c r="C1502" t="s">
        <v>2305</v>
      </c>
      <c r="D1502" t="s">
        <v>3155</v>
      </c>
      <c r="E1502" s="121" t="s">
        <v>3156</v>
      </c>
      <c r="F1502" t="s">
        <v>2504</v>
      </c>
      <c r="H1502" t="s">
        <v>5667</v>
      </c>
      <c r="J1502">
        <v>0</v>
      </c>
    </row>
    <row r="1503" spans="1:10">
      <c r="A1503" t="s">
        <v>5469</v>
      </c>
      <c r="B1503" t="s">
        <v>8762</v>
      </c>
      <c r="C1503" t="s">
        <v>3158</v>
      </c>
      <c r="D1503" t="s">
        <v>3157</v>
      </c>
      <c r="E1503" s="121" t="s">
        <v>3156</v>
      </c>
      <c r="F1503" t="s">
        <v>2504</v>
      </c>
      <c r="H1503" t="s">
        <v>5529</v>
      </c>
      <c r="J1503">
        <v>0</v>
      </c>
    </row>
    <row r="1504" spans="1:10">
      <c r="A1504" t="s">
        <v>5438</v>
      </c>
      <c r="B1504" t="s">
        <v>8763</v>
      </c>
      <c r="C1504" t="s">
        <v>3160</v>
      </c>
      <c r="D1504" t="s">
        <v>3159</v>
      </c>
      <c r="E1504" s="121" t="s">
        <v>3156</v>
      </c>
      <c r="F1504" t="s">
        <v>2504</v>
      </c>
      <c r="H1504" t="s">
        <v>1141</v>
      </c>
      <c r="J1504">
        <v>0</v>
      </c>
    </row>
    <row r="1505" spans="1:10">
      <c r="A1505" t="s">
        <v>5438</v>
      </c>
      <c r="B1505" t="s">
        <v>8764</v>
      </c>
      <c r="C1505" t="s">
        <v>3162</v>
      </c>
      <c r="D1505" t="s">
        <v>3161</v>
      </c>
      <c r="E1505" s="121" t="s">
        <v>3156</v>
      </c>
      <c r="F1505" t="s">
        <v>2316</v>
      </c>
      <c r="H1505" t="s">
        <v>5477</v>
      </c>
      <c r="J1505">
        <v>0</v>
      </c>
    </row>
    <row r="1506" spans="1:10">
      <c r="A1506" t="s">
        <v>5306</v>
      </c>
      <c r="B1506" t="s">
        <v>8765</v>
      </c>
      <c r="C1506" t="s">
        <v>3164</v>
      </c>
      <c r="D1506" t="s">
        <v>3163</v>
      </c>
      <c r="E1506" s="121" t="s">
        <v>3156</v>
      </c>
      <c r="F1506" t="s">
        <v>2504</v>
      </c>
      <c r="H1506" t="s">
        <v>5679</v>
      </c>
      <c r="J1506">
        <v>0</v>
      </c>
    </row>
    <row r="1507" spans="1:10">
      <c r="A1507" t="s">
        <v>5306</v>
      </c>
      <c r="B1507" t="s">
        <v>8766</v>
      </c>
      <c r="C1507" t="s">
        <v>3166</v>
      </c>
      <c r="D1507" t="s">
        <v>3165</v>
      </c>
      <c r="E1507" s="121" t="s">
        <v>3156</v>
      </c>
      <c r="F1507" t="s">
        <v>2504</v>
      </c>
      <c r="H1507" t="s">
        <v>5679</v>
      </c>
      <c r="J1507">
        <v>0</v>
      </c>
    </row>
    <row r="1508" spans="1:10">
      <c r="A1508" t="s">
        <v>5306</v>
      </c>
      <c r="B1508" t="s">
        <v>8767</v>
      </c>
      <c r="C1508" t="s">
        <v>3168</v>
      </c>
      <c r="D1508" t="s">
        <v>3167</v>
      </c>
      <c r="E1508" s="121" t="s">
        <v>3156</v>
      </c>
      <c r="F1508" t="s">
        <v>2504</v>
      </c>
      <c r="H1508" t="s">
        <v>5679</v>
      </c>
      <c r="I1508" t="s">
        <v>5950</v>
      </c>
      <c r="J1508">
        <v>0</v>
      </c>
    </row>
    <row r="1509" spans="1:10">
      <c r="A1509" t="s">
        <v>5389</v>
      </c>
      <c r="B1509" t="s">
        <v>8768</v>
      </c>
      <c r="C1509" t="s">
        <v>3170</v>
      </c>
      <c r="D1509" t="s">
        <v>3169</v>
      </c>
      <c r="E1509" s="121" t="s">
        <v>3156</v>
      </c>
      <c r="F1509" t="s">
        <v>2504</v>
      </c>
      <c r="H1509" t="s">
        <v>5673</v>
      </c>
      <c r="J1509">
        <v>0</v>
      </c>
    </row>
    <row r="1510" spans="1:10">
      <c r="A1510" t="s">
        <v>5389</v>
      </c>
      <c r="B1510" t="s">
        <v>8769</v>
      </c>
      <c r="C1510" t="s">
        <v>3172</v>
      </c>
      <c r="D1510" t="s">
        <v>3171</v>
      </c>
      <c r="E1510" s="121" t="s">
        <v>3156</v>
      </c>
      <c r="F1510" t="s">
        <v>2504</v>
      </c>
      <c r="H1510" t="s">
        <v>5609</v>
      </c>
      <c r="J1510">
        <v>0</v>
      </c>
    </row>
    <row r="1511" spans="1:10">
      <c r="A1511" t="s">
        <v>5389</v>
      </c>
      <c r="B1511" t="s">
        <v>8770</v>
      </c>
      <c r="C1511" t="s">
        <v>3174</v>
      </c>
      <c r="D1511" t="s">
        <v>3173</v>
      </c>
      <c r="E1511" s="121" t="s">
        <v>3156</v>
      </c>
      <c r="F1511" t="s">
        <v>2504</v>
      </c>
      <c r="H1511" t="s">
        <v>5609</v>
      </c>
      <c r="J1511">
        <v>0</v>
      </c>
    </row>
    <row r="1512" spans="1:10">
      <c r="A1512" t="s">
        <v>5340</v>
      </c>
      <c r="B1512" t="s">
        <v>8771</v>
      </c>
      <c r="C1512" t="s">
        <v>3176</v>
      </c>
      <c r="D1512" t="s">
        <v>3175</v>
      </c>
      <c r="E1512" s="121" t="s">
        <v>3156</v>
      </c>
      <c r="F1512" t="s">
        <v>2316</v>
      </c>
      <c r="H1512" t="s">
        <v>5671</v>
      </c>
      <c r="J1512">
        <v>0</v>
      </c>
    </row>
    <row r="1513" spans="1:10">
      <c r="A1513" t="s">
        <v>5340</v>
      </c>
      <c r="B1513" t="s">
        <v>8772</v>
      </c>
      <c r="C1513" t="s">
        <v>3178</v>
      </c>
      <c r="D1513" t="s">
        <v>3177</v>
      </c>
      <c r="E1513" s="121" t="s">
        <v>3156</v>
      </c>
      <c r="F1513" t="s">
        <v>2504</v>
      </c>
      <c r="H1513" t="s">
        <v>5639</v>
      </c>
      <c r="J1513">
        <v>0</v>
      </c>
    </row>
    <row r="1514" spans="1:10">
      <c r="A1514" t="s">
        <v>5389</v>
      </c>
      <c r="B1514" t="s">
        <v>8773</v>
      </c>
      <c r="C1514" t="s">
        <v>3180</v>
      </c>
      <c r="D1514" t="s">
        <v>3179</v>
      </c>
      <c r="E1514" s="121">
        <v>43252</v>
      </c>
      <c r="F1514" t="s">
        <v>3181</v>
      </c>
      <c r="H1514" t="s">
        <v>5680</v>
      </c>
      <c r="J1514">
        <v>0</v>
      </c>
    </row>
    <row r="1515" spans="1:10">
      <c r="A1515" t="s">
        <v>5389</v>
      </c>
      <c r="B1515" t="s">
        <v>8774</v>
      </c>
      <c r="C1515" t="s">
        <v>3183</v>
      </c>
      <c r="D1515" t="s">
        <v>3182</v>
      </c>
      <c r="E1515" s="121">
        <v>43252</v>
      </c>
      <c r="F1515" t="s">
        <v>3181</v>
      </c>
      <c r="H1515" t="s">
        <v>5680</v>
      </c>
      <c r="J1515">
        <v>0</v>
      </c>
    </row>
    <row r="1516" spans="1:10">
      <c r="A1516" t="s">
        <v>5389</v>
      </c>
      <c r="B1516" t="s">
        <v>8775</v>
      </c>
      <c r="C1516" t="s">
        <v>3185</v>
      </c>
      <c r="D1516" t="s">
        <v>3184</v>
      </c>
      <c r="E1516" s="121">
        <v>43252</v>
      </c>
      <c r="F1516" t="s">
        <v>2316</v>
      </c>
      <c r="H1516" t="s">
        <v>5680</v>
      </c>
      <c r="J1516">
        <v>0</v>
      </c>
    </row>
    <row r="1517" spans="1:10">
      <c r="A1517" t="s">
        <v>5306</v>
      </c>
      <c r="B1517" t="s">
        <v>8776</v>
      </c>
      <c r="C1517" t="s">
        <v>3187</v>
      </c>
      <c r="D1517" t="s">
        <v>3186</v>
      </c>
      <c r="E1517" s="121" t="s">
        <v>3156</v>
      </c>
      <c r="F1517" t="s">
        <v>2316</v>
      </c>
      <c r="H1517" t="s">
        <v>5533</v>
      </c>
      <c r="J1517">
        <v>0</v>
      </c>
    </row>
    <row r="1518" spans="1:10">
      <c r="A1518" t="s">
        <v>5340</v>
      </c>
      <c r="B1518" t="s">
        <v>8777</v>
      </c>
      <c r="C1518" t="s">
        <v>3189</v>
      </c>
      <c r="D1518" t="s">
        <v>3188</v>
      </c>
      <c r="E1518" s="121">
        <v>43244</v>
      </c>
      <c r="F1518" t="s">
        <v>107</v>
      </c>
      <c r="H1518" t="s">
        <v>5639</v>
      </c>
      <c r="J1518">
        <v>0</v>
      </c>
    </row>
    <row r="1519" spans="1:10">
      <c r="A1519" t="s">
        <v>5306</v>
      </c>
      <c r="B1519" t="s">
        <v>8778</v>
      </c>
      <c r="C1519" t="s">
        <v>3191</v>
      </c>
      <c r="D1519" t="s">
        <v>3190</v>
      </c>
      <c r="E1519" s="121" t="s">
        <v>3156</v>
      </c>
      <c r="F1519" t="s">
        <v>3181</v>
      </c>
      <c r="H1519" t="s">
        <v>5681</v>
      </c>
      <c r="J1519">
        <v>0</v>
      </c>
    </row>
    <row r="1520" spans="1:10">
      <c r="A1520" t="s">
        <v>5340</v>
      </c>
      <c r="B1520" t="s">
        <v>8779</v>
      </c>
      <c r="C1520" t="s">
        <v>3193</v>
      </c>
      <c r="D1520" t="s">
        <v>3192</v>
      </c>
      <c r="E1520" s="121">
        <v>43255</v>
      </c>
      <c r="F1520" t="s">
        <v>3181</v>
      </c>
      <c r="H1520" t="s">
        <v>5345</v>
      </c>
      <c r="J1520">
        <v>0</v>
      </c>
    </row>
    <row r="1521" spans="1:10">
      <c r="A1521" t="s">
        <v>5340</v>
      </c>
      <c r="B1521" t="s">
        <v>8780</v>
      </c>
      <c r="C1521" t="s">
        <v>3195</v>
      </c>
      <c r="D1521" t="s">
        <v>3194</v>
      </c>
      <c r="E1521" s="121">
        <v>43255</v>
      </c>
      <c r="F1521" t="s">
        <v>3181</v>
      </c>
      <c r="H1521" t="s">
        <v>5655</v>
      </c>
      <c r="J1521">
        <v>0</v>
      </c>
    </row>
    <row r="1522" spans="1:10">
      <c r="A1522" t="s">
        <v>5469</v>
      </c>
      <c r="B1522" t="s">
        <v>8781</v>
      </c>
      <c r="C1522" t="s">
        <v>3197</v>
      </c>
      <c r="D1522" t="s">
        <v>3196</v>
      </c>
      <c r="E1522" s="121" t="s">
        <v>3198</v>
      </c>
      <c r="F1522" t="s">
        <v>3181</v>
      </c>
      <c r="H1522" t="s">
        <v>5667</v>
      </c>
      <c r="J1522">
        <v>0</v>
      </c>
    </row>
    <row r="1523" spans="1:10">
      <c r="A1523" t="s">
        <v>5469</v>
      </c>
      <c r="B1523" t="s">
        <v>8782</v>
      </c>
      <c r="C1523" t="s">
        <v>3200</v>
      </c>
      <c r="D1523" t="s">
        <v>3199</v>
      </c>
      <c r="E1523" s="121" t="s">
        <v>3156</v>
      </c>
      <c r="F1523" t="s">
        <v>107</v>
      </c>
      <c r="H1523" t="s">
        <v>5512</v>
      </c>
      <c r="J1523">
        <v>0</v>
      </c>
    </row>
    <row r="1524" spans="1:10">
      <c r="A1524" t="s">
        <v>5340</v>
      </c>
      <c r="B1524" t="s">
        <v>8783</v>
      </c>
      <c r="C1524" t="s">
        <v>3202</v>
      </c>
      <c r="D1524" t="s">
        <v>3201</v>
      </c>
      <c r="E1524" s="121">
        <v>43256</v>
      </c>
      <c r="F1524" t="s">
        <v>3181</v>
      </c>
      <c r="H1524" t="s">
        <v>5639</v>
      </c>
      <c r="J1524">
        <v>0</v>
      </c>
    </row>
    <row r="1525" spans="1:10">
      <c r="A1525" t="s">
        <v>5340</v>
      </c>
      <c r="B1525" t="s">
        <v>8784</v>
      </c>
      <c r="C1525" t="s">
        <v>3204</v>
      </c>
      <c r="D1525" t="s">
        <v>3203</v>
      </c>
      <c r="E1525" s="121">
        <v>43256</v>
      </c>
      <c r="F1525" t="s">
        <v>3181</v>
      </c>
      <c r="H1525" t="s">
        <v>5639</v>
      </c>
      <c r="J1525">
        <v>1</v>
      </c>
    </row>
    <row r="1526" spans="1:10">
      <c r="A1526" t="s">
        <v>5469</v>
      </c>
      <c r="B1526" t="s">
        <v>8785</v>
      </c>
      <c r="C1526" t="s">
        <v>2882</v>
      </c>
      <c r="D1526" t="s">
        <v>3205</v>
      </c>
      <c r="E1526" s="121" t="s">
        <v>3206</v>
      </c>
      <c r="F1526" t="s">
        <v>3181</v>
      </c>
      <c r="H1526" t="s">
        <v>5634</v>
      </c>
      <c r="J1526">
        <v>0</v>
      </c>
    </row>
    <row r="1527" spans="1:10">
      <c r="A1527" t="s">
        <v>5306</v>
      </c>
      <c r="B1527" t="s">
        <v>8786</v>
      </c>
      <c r="C1527" t="s">
        <v>3208</v>
      </c>
      <c r="D1527" t="s">
        <v>3207</v>
      </c>
      <c r="E1527" s="121" t="s">
        <v>3206</v>
      </c>
      <c r="F1527" t="s">
        <v>3209</v>
      </c>
      <c r="H1527" t="s">
        <v>5611</v>
      </c>
      <c r="J1527">
        <v>0</v>
      </c>
    </row>
    <row r="1528" spans="1:10">
      <c r="A1528" t="s">
        <v>5389</v>
      </c>
      <c r="B1528" t="s">
        <v>8787</v>
      </c>
      <c r="C1528" t="s">
        <v>3211</v>
      </c>
      <c r="D1528" t="s">
        <v>3210</v>
      </c>
      <c r="E1528" s="121">
        <v>43257</v>
      </c>
      <c r="F1528" t="s">
        <v>3181</v>
      </c>
      <c r="H1528" t="s">
        <v>5606</v>
      </c>
      <c r="J1528">
        <v>0</v>
      </c>
    </row>
    <row r="1529" spans="1:10">
      <c r="A1529" t="s">
        <v>5306</v>
      </c>
      <c r="B1529" t="s">
        <v>8788</v>
      </c>
      <c r="C1529" t="s">
        <v>3213</v>
      </c>
      <c r="D1529" t="s">
        <v>3212</v>
      </c>
      <c r="E1529" s="121">
        <v>43257</v>
      </c>
      <c r="F1529" t="s">
        <v>3181</v>
      </c>
      <c r="H1529" t="s">
        <v>5648</v>
      </c>
      <c r="J1529">
        <v>0</v>
      </c>
    </row>
    <row r="1530" spans="1:10">
      <c r="A1530" t="s">
        <v>5340</v>
      </c>
      <c r="B1530" t="s">
        <v>8789</v>
      </c>
      <c r="C1530" t="s">
        <v>554</v>
      </c>
      <c r="D1530" t="s">
        <v>3214</v>
      </c>
      <c r="E1530" s="121">
        <v>43252</v>
      </c>
      <c r="F1530" t="s">
        <v>2316</v>
      </c>
      <c r="H1530" t="s">
        <v>5671</v>
      </c>
      <c r="J1530">
        <v>0</v>
      </c>
    </row>
    <row r="1531" spans="1:10">
      <c r="A1531" t="s">
        <v>5340</v>
      </c>
      <c r="B1531" t="s">
        <v>8790</v>
      </c>
      <c r="C1531" t="s">
        <v>3216</v>
      </c>
      <c r="D1531" t="s">
        <v>3215</v>
      </c>
      <c r="E1531" s="121">
        <v>43252</v>
      </c>
      <c r="F1531" t="s">
        <v>3181</v>
      </c>
      <c r="H1531" t="s">
        <v>5671</v>
      </c>
      <c r="J1531">
        <v>0</v>
      </c>
    </row>
    <row r="1532" spans="1:10">
      <c r="A1532" t="s">
        <v>5389</v>
      </c>
      <c r="B1532" t="s">
        <v>8791</v>
      </c>
      <c r="C1532" t="s">
        <v>3218</v>
      </c>
      <c r="D1532" t="s">
        <v>3217</v>
      </c>
      <c r="E1532" s="121">
        <v>43258</v>
      </c>
      <c r="F1532" t="s">
        <v>2504</v>
      </c>
      <c r="H1532" t="s">
        <v>5618</v>
      </c>
      <c r="J1532">
        <v>1</v>
      </c>
    </row>
    <row r="1533" spans="1:10">
      <c r="A1533" t="s">
        <v>5340</v>
      </c>
      <c r="B1533" t="s">
        <v>8792</v>
      </c>
      <c r="C1533" t="s">
        <v>3220</v>
      </c>
      <c r="D1533" t="s">
        <v>3219</v>
      </c>
      <c r="E1533" s="121">
        <v>43258</v>
      </c>
      <c r="F1533" t="s">
        <v>2504</v>
      </c>
      <c r="H1533" t="s">
        <v>5345</v>
      </c>
      <c r="J1533">
        <v>0</v>
      </c>
    </row>
    <row r="1534" spans="1:10">
      <c r="A1534" t="s">
        <v>5306</v>
      </c>
      <c r="B1534" t="s">
        <v>8793</v>
      </c>
      <c r="C1534" t="s">
        <v>3222</v>
      </c>
      <c r="D1534" t="s">
        <v>3221</v>
      </c>
      <c r="E1534" s="121">
        <v>43258</v>
      </c>
      <c r="F1534" t="s">
        <v>2504</v>
      </c>
      <c r="H1534" t="s">
        <v>5533</v>
      </c>
      <c r="J1534">
        <v>1</v>
      </c>
    </row>
    <row r="1535" spans="1:10">
      <c r="A1535" t="s">
        <v>5306</v>
      </c>
      <c r="B1535" t="s">
        <v>8794</v>
      </c>
      <c r="C1535" t="s">
        <v>395</v>
      </c>
      <c r="D1535" t="s">
        <v>3223</v>
      </c>
      <c r="E1535" s="121">
        <v>43258</v>
      </c>
      <c r="F1535" t="s">
        <v>2504</v>
      </c>
      <c r="H1535" t="s">
        <v>5648</v>
      </c>
      <c r="J1535">
        <v>1</v>
      </c>
    </row>
    <row r="1536" spans="1:10">
      <c r="A1536" t="s">
        <v>5306</v>
      </c>
      <c r="B1536" t="s">
        <v>8795</v>
      </c>
      <c r="C1536" t="s">
        <v>3225</v>
      </c>
      <c r="D1536" t="s">
        <v>3224</v>
      </c>
      <c r="E1536" s="121">
        <v>43258</v>
      </c>
      <c r="F1536" t="s">
        <v>2504</v>
      </c>
      <c r="H1536" t="s">
        <v>5533</v>
      </c>
      <c r="J1536">
        <v>0</v>
      </c>
    </row>
    <row r="1537" spans="1:10">
      <c r="A1537" t="s">
        <v>5306</v>
      </c>
      <c r="B1537" t="s">
        <v>8796</v>
      </c>
      <c r="C1537" t="s">
        <v>3227</v>
      </c>
      <c r="D1537" t="s">
        <v>3226</v>
      </c>
      <c r="E1537" s="121">
        <v>43252</v>
      </c>
      <c r="F1537" t="s">
        <v>107</v>
      </c>
      <c r="G1537" t="s">
        <v>3083</v>
      </c>
      <c r="H1537" t="s">
        <v>5679</v>
      </c>
      <c r="J1537">
        <v>0</v>
      </c>
    </row>
    <row r="1538" spans="1:10">
      <c r="A1538" t="s">
        <v>5306</v>
      </c>
      <c r="B1538" t="s">
        <v>8797</v>
      </c>
      <c r="C1538" t="s">
        <v>3229</v>
      </c>
      <c r="D1538" t="s">
        <v>3228</v>
      </c>
      <c r="E1538" s="121">
        <v>43252</v>
      </c>
      <c r="F1538" t="s">
        <v>107</v>
      </c>
      <c r="H1538" t="s">
        <v>5679</v>
      </c>
      <c r="J1538">
        <v>0</v>
      </c>
    </row>
    <row r="1539" spans="1:10">
      <c r="A1539" t="s">
        <v>5306</v>
      </c>
      <c r="B1539" t="s">
        <v>8798</v>
      </c>
      <c r="C1539" t="s">
        <v>3231</v>
      </c>
      <c r="D1539" t="s">
        <v>3230</v>
      </c>
      <c r="E1539" s="121">
        <v>43252</v>
      </c>
      <c r="F1539" t="s">
        <v>2504</v>
      </c>
      <c r="H1539" t="s">
        <v>5679</v>
      </c>
      <c r="J1539">
        <v>0</v>
      </c>
    </row>
    <row r="1540" spans="1:10">
      <c r="A1540" t="s">
        <v>5306</v>
      </c>
      <c r="B1540" t="s">
        <v>8799</v>
      </c>
      <c r="C1540" t="s">
        <v>3233</v>
      </c>
      <c r="D1540" t="s">
        <v>3232</v>
      </c>
      <c r="E1540" s="121">
        <v>43241</v>
      </c>
      <c r="F1540" t="s">
        <v>3234</v>
      </c>
      <c r="H1540" t="s">
        <v>5679</v>
      </c>
      <c r="J1540">
        <v>0</v>
      </c>
    </row>
    <row r="1541" spans="1:10">
      <c r="A1541" t="s">
        <v>5389</v>
      </c>
      <c r="B1541" t="s">
        <v>8800</v>
      </c>
      <c r="C1541" t="s">
        <v>3236</v>
      </c>
      <c r="D1541" t="s">
        <v>3235</v>
      </c>
      <c r="E1541" s="121">
        <v>43259</v>
      </c>
      <c r="F1541" t="s">
        <v>2504</v>
      </c>
      <c r="H1541" t="s">
        <v>5629</v>
      </c>
      <c r="J1541">
        <v>0</v>
      </c>
    </row>
    <row r="1542" spans="1:10">
      <c r="A1542" t="s">
        <v>5469</v>
      </c>
      <c r="B1542" t="s">
        <v>8801</v>
      </c>
      <c r="C1542" t="s">
        <v>3238</v>
      </c>
      <c r="D1542" t="s">
        <v>3237</v>
      </c>
      <c r="E1542" s="121" t="s">
        <v>3239</v>
      </c>
      <c r="F1542" t="s">
        <v>2504</v>
      </c>
      <c r="H1542" t="s">
        <v>5667</v>
      </c>
      <c r="J1542">
        <v>0</v>
      </c>
    </row>
    <row r="1543" spans="1:10">
      <c r="A1543" t="s">
        <v>5340</v>
      </c>
      <c r="B1543" t="s">
        <v>8802</v>
      </c>
      <c r="C1543" t="s">
        <v>3241</v>
      </c>
      <c r="D1543" t="s">
        <v>3240</v>
      </c>
      <c r="E1543" s="121">
        <v>43262</v>
      </c>
      <c r="F1543" t="s">
        <v>2504</v>
      </c>
      <c r="H1543" t="s">
        <v>5640</v>
      </c>
      <c r="J1543">
        <v>0</v>
      </c>
    </row>
    <row r="1544" spans="1:10">
      <c r="A1544" t="s">
        <v>5340</v>
      </c>
      <c r="B1544" t="s">
        <v>8803</v>
      </c>
      <c r="C1544" t="s">
        <v>3243</v>
      </c>
      <c r="D1544" t="s">
        <v>3242</v>
      </c>
      <c r="E1544" s="121">
        <v>43262</v>
      </c>
      <c r="F1544" t="s">
        <v>2504</v>
      </c>
      <c r="H1544" t="s">
        <v>5640</v>
      </c>
      <c r="J1544">
        <v>0</v>
      </c>
    </row>
    <row r="1545" spans="1:10">
      <c r="A1545" t="s">
        <v>5340</v>
      </c>
      <c r="B1545" t="s">
        <v>8804</v>
      </c>
      <c r="C1545" t="s">
        <v>3245</v>
      </c>
      <c r="D1545" t="s">
        <v>3244</v>
      </c>
      <c r="E1545" s="121">
        <v>43262</v>
      </c>
      <c r="F1545" t="s">
        <v>2504</v>
      </c>
      <c r="H1545" t="s">
        <v>5640</v>
      </c>
      <c r="J1545">
        <v>0</v>
      </c>
    </row>
    <row r="1546" spans="1:10">
      <c r="A1546" t="s">
        <v>5438</v>
      </c>
      <c r="B1546" t="s">
        <v>8805</v>
      </c>
      <c r="C1546" t="s">
        <v>3247</v>
      </c>
      <c r="D1546" t="s">
        <v>3246</v>
      </c>
      <c r="E1546" s="121" t="s">
        <v>3248</v>
      </c>
      <c r="F1546" t="s">
        <v>2316</v>
      </c>
      <c r="H1546" t="s">
        <v>5664</v>
      </c>
      <c r="J1546">
        <v>0</v>
      </c>
    </row>
    <row r="1547" spans="1:10">
      <c r="A1547" t="s">
        <v>5438</v>
      </c>
      <c r="B1547" t="s">
        <v>8806</v>
      </c>
      <c r="C1547" t="s">
        <v>3250</v>
      </c>
      <c r="D1547" t="s">
        <v>3249</v>
      </c>
      <c r="E1547" s="121" t="s">
        <v>3248</v>
      </c>
      <c r="F1547" t="s">
        <v>3181</v>
      </c>
      <c r="H1547" t="s">
        <v>5664</v>
      </c>
      <c r="J1547">
        <v>0</v>
      </c>
    </row>
    <row r="1548" spans="1:10">
      <c r="A1548" t="s">
        <v>5438</v>
      </c>
      <c r="B1548" t="s">
        <v>8807</v>
      </c>
      <c r="C1548" t="s">
        <v>3252</v>
      </c>
      <c r="D1548" t="s">
        <v>3251</v>
      </c>
      <c r="E1548" s="121" t="s">
        <v>3248</v>
      </c>
      <c r="F1548" t="s">
        <v>2504</v>
      </c>
      <c r="H1548" t="s">
        <v>5664</v>
      </c>
      <c r="J1548">
        <v>0</v>
      </c>
    </row>
    <row r="1549" spans="1:10">
      <c r="A1549" t="s">
        <v>5438</v>
      </c>
      <c r="B1549" t="s">
        <v>8808</v>
      </c>
      <c r="C1549" t="s">
        <v>3254</v>
      </c>
      <c r="D1549" t="s">
        <v>3253</v>
      </c>
      <c r="E1549" s="121" t="s">
        <v>3248</v>
      </c>
      <c r="F1549" t="s">
        <v>2504</v>
      </c>
      <c r="H1549" t="s">
        <v>5681</v>
      </c>
      <c r="J1549">
        <v>0</v>
      </c>
    </row>
    <row r="1550" spans="1:10">
      <c r="A1550" t="s">
        <v>5340</v>
      </c>
      <c r="B1550" t="s">
        <v>8809</v>
      </c>
      <c r="C1550" t="s">
        <v>3256</v>
      </c>
      <c r="D1550" t="s">
        <v>3255</v>
      </c>
      <c r="E1550" s="121" t="s">
        <v>3248</v>
      </c>
      <c r="F1550" t="s">
        <v>2504</v>
      </c>
      <c r="H1550" t="s">
        <v>5345</v>
      </c>
      <c r="J1550">
        <v>0</v>
      </c>
    </row>
    <row r="1551" spans="1:10">
      <c r="J1551">
        <v>0</v>
      </c>
    </row>
    <row r="1552" spans="1:10">
      <c r="A1552" t="s">
        <v>5438</v>
      </c>
      <c r="B1552" t="s">
        <v>8810</v>
      </c>
      <c r="C1552" t="s">
        <v>3258</v>
      </c>
      <c r="D1552" t="s">
        <v>3257</v>
      </c>
      <c r="E1552" s="121" t="s">
        <v>3259</v>
      </c>
      <c r="F1552" t="s">
        <v>1738</v>
      </c>
      <c r="H1552" t="s">
        <v>3301</v>
      </c>
      <c r="J1552">
        <v>0</v>
      </c>
    </row>
    <row r="1553" spans="1:10">
      <c r="A1553" t="s">
        <v>5389</v>
      </c>
      <c r="B1553" t="s">
        <v>8811</v>
      </c>
      <c r="C1553" t="s">
        <v>3261</v>
      </c>
      <c r="D1553" t="s">
        <v>3260</v>
      </c>
      <c r="E1553" s="121">
        <v>43262</v>
      </c>
      <c r="F1553" t="s">
        <v>3181</v>
      </c>
      <c r="H1553" t="s">
        <v>5416</v>
      </c>
      <c r="J1553">
        <v>0</v>
      </c>
    </row>
    <row r="1554" spans="1:10">
      <c r="A1554" t="s">
        <v>5389</v>
      </c>
      <c r="B1554" t="s">
        <v>8369</v>
      </c>
      <c r="C1554" t="s">
        <v>2349</v>
      </c>
      <c r="D1554" t="s">
        <v>3262</v>
      </c>
      <c r="E1554" s="121">
        <v>43262</v>
      </c>
      <c r="F1554" t="s">
        <v>3181</v>
      </c>
      <c r="H1554" t="s">
        <v>5416</v>
      </c>
      <c r="J1554">
        <v>1</v>
      </c>
    </row>
    <row r="1555" spans="1:10">
      <c r="A1555" t="s">
        <v>5389</v>
      </c>
      <c r="B1555" t="s">
        <v>8812</v>
      </c>
      <c r="C1555" t="s">
        <v>3264</v>
      </c>
      <c r="D1555" t="s">
        <v>3263</v>
      </c>
      <c r="E1555" s="121">
        <v>43262</v>
      </c>
      <c r="F1555" t="s">
        <v>3181</v>
      </c>
      <c r="H1555" t="s">
        <v>5416</v>
      </c>
      <c r="J1555">
        <v>0</v>
      </c>
    </row>
    <row r="1556" spans="1:10">
      <c r="A1556" t="s">
        <v>5389</v>
      </c>
      <c r="B1556" t="s">
        <v>8813</v>
      </c>
      <c r="C1556" t="s">
        <v>3266</v>
      </c>
      <c r="D1556" t="s">
        <v>3265</v>
      </c>
      <c r="E1556" s="121">
        <v>43262</v>
      </c>
      <c r="F1556" t="s">
        <v>3181</v>
      </c>
      <c r="H1556" t="s">
        <v>5654</v>
      </c>
      <c r="J1556">
        <v>0</v>
      </c>
    </row>
    <row r="1557" spans="1:10">
      <c r="A1557" t="s">
        <v>5306</v>
      </c>
      <c r="B1557" t="s">
        <v>8814</v>
      </c>
      <c r="C1557" t="s">
        <v>3268</v>
      </c>
      <c r="D1557" t="s">
        <v>3267</v>
      </c>
      <c r="E1557" s="121">
        <v>43262</v>
      </c>
      <c r="F1557" t="s">
        <v>3181</v>
      </c>
      <c r="H1557" t="s">
        <v>5679</v>
      </c>
      <c r="J1557">
        <v>0</v>
      </c>
    </row>
    <row r="1558" spans="1:10">
      <c r="A1558" t="s">
        <v>5340</v>
      </c>
      <c r="B1558" t="s">
        <v>8815</v>
      </c>
      <c r="C1558" t="s">
        <v>3270</v>
      </c>
      <c r="D1558" t="s">
        <v>3269</v>
      </c>
      <c r="E1558" s="121">
        <v>43263</v>
      </c>
      <c r="F1558" t="s">
        <v>3181</v>
      </c>
      <c r="H1558" t="s">
        <v>5345</v>
      </c>
      <c r="J1558">
        <v>1</v>
      </c>
    </row>
    <row r="1559" spans="1:10">
      <c r="A1559" t="s">
        <v>5340</v>
      </c>
      <c r="B1559" t="s">
        <v>8627</v>
      </c>
      <c r="C1559" t="s">
        <v>2874</v>
      </c>
      <c r="D1559" t="s">
        <v>3271</v>
      </c>
      <c r="E1559" s="121">
        <v>43263</v>
      </c>
      <c r="F1559" t="s">
        <v>3181</v>
      </c>
      <c r="H1559" t="s">
        <v>5682</v>
      </c>
      <c r="J1559">
        <v>1</v>
      </c>
    </row>
    <row r="1560" spans="1:10">
      <c r="A1560" t="s">
        <v>5340</v>
      </c>
      <c r="B1560" t="s">
        <v>8816</v>
      </c>
      <c r="C1560" t="s">
        <v>242</v>
      </c>
      <c r="D1560" t="s">
        <v>3272</v>
      </c>
      <c r="E1560" s="121">
        <v>43263</v>
      </c>
      <c r="F1560" t="s">
        <v>3181</v>
      </c>
      <c r="H1560" t="s">
        <v>5682</v>
      </c>
      <c r="J1560">
        <v>0</v>
      </c>
    </row>
    <row r="1561" spans="1:10">
      <c r="A1561" t="s">
        <v>5340</v>
      </c>
      <c r="B1561" t="s">
        <v>8817</v>
      </c>
      <c r="C1561" t="s">
        <v>3274</v>
      </c>
      <c r="D1561" t="s">
        <v>3273</v>
      </c>
      <c r="E1561" s="121">
        <v>43263</v>
      </c>
      <c r="F1561" t="s">
        <v>3181</v>
      </c>
      <c r="H1561" t="s">
        <v>5682</v>
      </c>
      <c r="J1561">
        <v>0</v>
      </c>
    </row>
    <row r="1562" spans="1:10">
      <c r="A1562" t="s">
        <v>5306</v>
      </c>
      <c r="B1562" t="s">
        <v>8818</v>
      </c>
      <c r="C1562" t="s">
        <v>3276</v>
      </c>
      <c r="D1562" t="s">
        <v>3275</v>
      </c>
      <c r="E1562" s="121">
        <v>43263</v>
      </c>
      <c r="F1562" t="s">
        <v>3181</v>
      </c>
      <c r="H1562" t="s">
        <v>5683</v>
      </c>
      <c r="J1562">
        <v>0</v>
      </c>
    </row>
    <row r="1563" spans="1:10">
      <c r="A1563" t="s">
        <v>5306</v>
      </c>
      <c r="B1563" t="s">
        <v>8819</v>
      </c>
      <c r="C1563" t="s">
        <v>3278</v>
      </c>
      <c r="D1563" t="s">
        <v>3277</v>
      </c>
      <c r="E1563" s="121">
        <v>43263</v>
      </c>
      <c r="F1563" t="s">
        <v>3181</v>
      </c>
      <c r="H1563" t="s">
        <v>5648</v>
      </c>
      <c r="J1563">
        <v>0</v>
      </c>
    </row>
    <row r="1564" spans="1:10">
      <c r="A1564" t="s">
        <v>5306</v>
      </c>
      <c r="B1564" t="s">
        <v>8820</v>
      </c>
      <c r="C1564" t="s">
        <v>3280</v>
      </c>
      <c r="D1564" t="s">
        <v>3279</v>
      </c>
      <c r="E1564" s="121">
        <v>43263</v>
      </c>
      <c r="F1564" t="s">
        <v>3181</v>
      </c>
      <c r="H1564" t="s">
        <v>5648</v>
      </c>
      <c r="J1564">
        <v>0</v>
      </c>
    </row>
    <row r="1565" spans="1:10">
      <c r="A1565" t="s">
        <v>5389</v>
      </c>
      <c r="B1565" t="s">
        <v>8821</v>
      </c>
      <c r="C1565" t="s">
        <v>3282</v>
      </c>
      <c r="D1565" t="s">
        <v>3281</v>
      </c>
      <c r="E1565" s="121">
        <v>43264</v>
      </c>
      <c r="F1565" t="s">
        <v>3181</v>
      </c>
      <c r="H1565" t="s">
        <v>5613</v>
      </c>
      <c r="J1565">
        <v>0</v>
      </c>
    </row>
    <row r="1566" spans="1:10">
      <c r="A1566" t="s">
        <v>5306</v>
      </c>
      <c r="B1566" t="s">
        <v>8822</v>
      </c>
      <c r="C1566" t="s">
        <v>3284</v>
      </c>
      <c r="D1566" t="s">
        <v>3283</v>
      </c>
      <c r="E1566" s="121">
        <v>43264</v>
      </c>
      <c r="F1566" t="s">
        <v>3181</v>
      </c>
      <c r="H1566" t="s">
        <v>5320</v>
      </c>
      <c r="J1566">
        <v>0</v>
      </c>
    </row>
    <row r="1567" spans="1:10">
      <c r="A1567" t="s">
        <v>5306</v>
      </c>
      <c r="B1567" t="s">
        <v>8682</v>
      </c>
      <c r="C1567" t="s">
        <v>2987</v>
      </c>
      <c r="D1567" t="s">
        <v>3285</v>
      </c>
      <c r="E1567" s="121">
        <v>43264</v>
      </c>
      <c r="F1567" t="s">
        <v>3181</v>
      </c>
      <c r="H1567" t="s">
        <v>5320</v>
      </c>
      <c r="J1567">
        <v>1</v>
      </c>
    </row>
    <row r="1568" spans="1:10">
      <c r="A1568" t="s">
        <v>5306</v>
      </c>
      <c r="B1568" t="s">
        <v>8823</v>
      </c>
      <c r="C1568" t="s">
        <v>3287</v>
      </c>
      <c r="D1568" t="s">
        <v>3286</v>
      </c>
      <c r="E1568" s="121">
        <v>43264</v>
      </c>
      <c r="F1568" t="s">
        <v>3181</v>
      </c>
      <c r="H1568" t="s">
        <v>5648</v>
      </c>
      <c r="J1568">
        <v>0</v>
      </c>
    </row>
    <row r="1569" spans="1:10">
      <c r="A1569" t="s">
        <v>5306</v>
      </c>
      <c r="B1569" t="s">
        <v>8824</v>
      </c>
      <c r="C1569" t="s">
        <v>3289</v>
      </c>
      <c r="D1569" t="s">
        <v>3288</v>
      </c>
      <c r="E1569" s="121">
        <v>43264</v>
      </c>
      <c r="F1569" t="s">
        <v>3181</v>
      </c>
      <c r="H1569" t="s">
        <v>5533</v>
      </c>
      <c r="J1569">
        <v>1</v>
      </c>
    </row>
    <row r="1570" spans="1:10">
      <c r="A1570" t="s">
        <v>5306</v>
      </c>
      <c r="B1570" t="s">
        <v>8825</v>
      </c>
      <c r="C1570" t="s">
        <v>1039</v>
      </c>
      <c r="D1570" t="s">
        <v>3290</v>
      </c>
      <c r="E1570" s="121">
        <v>43264</v>
      </c>
      <c r="F1570" t="s">
        <v>3181</v>
      </c>
      <c r="H1570" t="s">
        <v>5598</v>
      </c>
      <c r="J1570">
        <v>0</v>
      </c>
    </row>
    <row r="1571" spans="1:10">
      <c r="A1571" t="s">
        <v>5306</v>
      </c>
      <c r="B1571" t="s">
        <v>8826</v>
      </c>
      <c r="C1571" t="s">
        <v>3292</v>
      </c>
      <c r="D1571" t="s">
        <v>3291</v>
      </c>
      <c r="E1571" s="121">
        <v>43264</v>
      </c>
      <c r="F1571" t="s">
        <v>3181</v>
      </c>
      <c r="H1571" t="s">
        <v>5560</v>
      </c>
      <c r="J1571">
        <v>0</v>
      </c>
    </row>
    <row r="1572" spans="1:10">
      <c r="A1572" t="s">
        <v>5306</v>
      </c>
      <c r="B1572" t="s">
        <v>8827</v>
      </c>
      <c r="C1572" t="s">
        <v>3294</v>
      </c>
      <c r="D1572" t="s">
        <v>3293</v>
      </c>
      <c r="E1572" s="121">
        <v>43264</v>
      </c>
      <c r="F1572" t="s">
        <v>3181</v>
      </c>
      <c r="H1572" t="s">
        <v>5648</v>
      </c>
      <c r="J1572">
        <v>0</v>
      </c>
    </row>
    <row r="1573" spans="1:10">
      <c r="A1573" t="s">
        <v>5389</v>
      </c>
      <c r="B1573" t="s">
        <v>8828</v>
      </c>
      <c r="C1573" t="s">
        <v>3296</v>
      </c>
      <c r="D1573" t="s">
        <v>3295</v>
      </c>
      <c r="E1573" s="121">
        <v>43266</v>
      </c>
      <c r="F1573" t="s">
        <v>3181</v>
      </c>
      <c r="H1573" t="s">
        <v>5435</v>
      </c>
      <c r="J1573">
        <v>0</v>
      </c>
    </row>
    <row r="1574" spans="1:10">
      <c r="A1574" t="s">
        <v>5306</v>
      </c>
      <c r="B1574" t="s">
        <v>8829</v>
      </c>
      <c r="C1574" t="s">
        <v>3298</v>
      </c>
      <c r="D1574" t="s">
        <v>3297</v>
      </c>
      <c r="E1574" s="121" t="s">
        <v>3299</v>
      </c>
      <c r="F1574" t="s">
        <v>3181</v>
      </c>
      <c r="H1574" t="s">
        <v>5679</v>
      </c>
      <c r="J1574">
        <v>0</v>
      </c>
    </row>
    <row r="1575" spans="1:10">
      <c r="A1575" t="s">
        <v>5469</v>
      </c>
      <c r="B1575" t="s">
        <v>8830</v>
      </c>
      <c r="C1575" t="s">
        <v>3301</v>
      </c>
      <c r="D1575" t="s">
        <v>3300</v>
      </c>
      <c r="E1575" s="121" t="s">
        <v>3302</v>
      </c>
      <c r="F1575" t="s">
        <v>107</v>
      </c>
      <c r="H1575" t="s">
        <v>5662</v>
      </c>
      <c r="J1575">
        <v>0</v>
      </c>
    </row>
    <row r="1576" spans="1:10">
      <c r="A1576" t="s">
        <v>5389</v>
      </c>
      <c r="B1576" t="s">
        <v>8831</v>
      </c>
      <c r="C1576" t="s">
        <v>3304</v>
      </c>
      <c r="D1576" t="s">
        <v>3303</v>
      </c>
      <c r="E1576" s="121">
        <v>43265</v>
      </c>
      <c r="F1576" t="s">
        <v>3181</v>
      </c>
      <c r="H1576" t="s">
        <v>5665</v>
      </c>
      <c r="J1576">
        <v>1</v>
      </c>
    </row>
    <row r="1577" spans="1:10">
      <c r="A1577" t="s">
        <v>5389</v>
      </c>
      <c r="B1577" t="s">
        <v>8832</v>
      </c>
      <c r="C1577" t="s">
        <v>3306</v>
      </c>
      <c r="D1577" t="s">
        <v>3305</v>
      </c>
      <c r="E1577" s="121">
        <v>43264</v>
      </c>
      <c r="F1577" t="s">
        <v>107</v>
      </c>
      <c r="H1577" t="s">
        <v>5416</v>
      </c>
      <c r="J1577">
        <v>0</v>
      </c>
    </row>
    <row r="1578" spans="1:10">
      <c r="A1578" t="s">
        <v>5306</v>
      </c>
      <c r="B1578" t="s">
        <v>8833</v>
      </c>
      <c r="C1578" t="s">
        <v>3308</v>
      </c>
      <c r="D1578" t="s">
        <v>3307</v>
      </c>
      <c r="E1578" s="121">
        <v>43269</v>
      </c>
      <c r="F1578" t="s">
        <v>3181</v>
      </c>
      <c r="H1578" t="s">
        <v>5663</v>
      </c>
      <c r="J1578">
        <v>0</v>
      </c>
    </row>
    <row r="1579" spans="1:10">
      <c r="A1579" t="s">
        <v>5306</v>
      </c>
      <c r="B1579" t="s">
        <v>8834</v>
      </c>
      <c r="C1579" t="s">
        <v>3310</v>
      </c>
      <c r="D1579" t="s">
        <v>3309</v>
      </c>
      <c r="E1579" s="121">
        <v>43269</v>
      </c>
      <c r="F1579" t="s">
        <v>3181</v>
      </c>
      <c r="H1579" t="s">
        <v>5663</v>
      </c>
      <c r="J1579">
        <v>0</v>
      </c>
    </row>
    <row r="1580" spans="1:10">
      <c r="A1580" t="s">
        <v>5306</v>
      </c>
      <c r="B1580" t="s">
        <v>8835</v>
      </c>
      <c r="C1580" t="s">
        <v>3312</v>
      </c>
      <c r="D1580" t="s">
        <v>3311</v>
      </c>
      <c r="E1580" s="121">
        <v>43269</v>
      </c>
      <c r="F1580" t="s">
        <v>3181</v>
      </c>
      <c r="H1580" t="s">
        <v>5320</v>
      </c>
      <c r="J1580">
        <v>0</v>
      </c>
    </row>
    <row r="1581" spans="1:10">
      <c r="A1581" t="s">
        <v>5306</v>
      </c>
      <c r="B1581" t="s">
        <v>8836</v>
      </c>
      <c r="C1581" t="s">
        <v>3314</v>
      </c>
      <c r="D1581" t="s">
        <v>3313</v>
      </c>
      <c r="E1581" s="121">
        <v>43269</v>
      </c>
      <c r="F1581" t="s">
        <v>3181</v>
      </c>
      <c r="H1581" t="s">
        <v>5320</v>
      </c>
      <c r="J1581">
        <v>0</v>
      </c>
    </row>
    <row r="1582" spans="1:10">
      <c r="A1582" t="s">
        <v>5306</v>
      </c>
      <c r="B1582" t="s">
        <v>8837</v>
      </c>
      <c r="C1582" t="s">
        <v>3316</v>
      </c>
      <c r="D1582" t="s">
        <v>3315</v>
      </c>
      <c r="E1582" s="121">
        <v>43269</v>
      </c>
      <c r="F1582" t="s">
        <v>3181</v>
      </c>
      <c r="H1582" t="s">
        <v>5679</v>
      </c>
      <c r="J1582">
        <v>0</v>
      </c>
    </row>
    <row r="1583" spans="1:10">
      <c r="A1583" t="s">
        <v>5306</v>
      </c>
      <c r="B1583" t="s">
        <v>8838</v>
      </c>
      <c r="C1583" t="s">
        <v>3318</v>
      </c>
      <c r="D1583" t="s">
        <v>3317</v>
      </c>
      <c r="E1583" s="121">
        <v>43269</v>
      </c>
      <c r="F1583" t="s">
        <v>3181</v>
      </c>
      <c r="H1583" t="s">
        <v>5679</v>
      </c>
      <c r="J1583">
        <v>0</v>
      </c>
    </row>
    <row r="1584" spans="1:10">
      <c r="A1584" t="s">
        <v>58</v>
      </c>
      <c r="B1584" t="s">
        <v>7869</v>
      </c>
      <c r="C1584" t="s">
        <v>40</v>
      </c>
      <c r="D1584" t="s">
        <v>50</v>
      </c>
      <c r="E1584" s="121">
        <v>43269</v>
      </c>
      <c r="F1584" t="s">
        <v>3181</v>
      </c>
      <c r="H1584" t="s">
        <v>3666</v>
      </c>
      <c r="J1584">
        <v>1</v>
      </c>
    </row>
    <row r="1585" spans="1:10">
      <c r="A1585" t="s">
        <v>5306</v>
      </c>
      <c r="B1585" t="s">
        <v>8839</v>
      </c>
      <c r="C1585" t="s">
        <v>3320</v>
      </c>
      <c r="D1585" t="s">
        <v>3319</v>
      </c>
      <c r="E1585" s="121">
        <v>43269</v>
      </c>
      <c r="F1585" t="s">
        <v>3181</v>
      </c>
      <c r="H1585" t="s">
        <v>3083</v>
      </c>
      <c r="J1585">
        <v>0</v>
      </c>
    </row>
    <row r="1586" spans="1:10">
      <c r="A1586" t="s">
        <v>5306</v>
      </c>
      <c r="B1586" t="s">
        <v>8448</v>
      </c>
      <c r="C1586" t="s">
        <v>2511</v>
      </c>
      <c r="D1586" t="s">
        <v>3321</v>
      </c>
      <c r="E1586" s="121">
        <v>43269</v>
      </c>
      <c r="F1586" t="s">
        <v>3181</v>
      </c>
      <c r="H1586" t="s">
        <v>5681</v>
      </c>
      <c r="J1586">
        <v>1</v>
      </c>
    </row>
    <row r="1587" spans="1:10">
      <c r="A1587" t="s">
        <v>5306</v>
      </c>
      <c r="B1587" t="s">
        <v>8151</v>
      </c>
      <c r="C1587" t="s">
        <v>1904</v>
      </c>
      <c r="D1587" t="s">
        <v>3322</v>
      </c>
      <c r="E1587" s="121">
        <v>43269</v>
      </c>
      <c r="F1587" t="s">
        <v>3181</v>
      </c>
      <c r="H1587" t="s">
        <v>5581</v>
      </c>
      <c r="J1587">
        <v>1</v>
      </c>
    </row>
    <row r="1588" spans="1:10">
      <c r="A1588" t="s">
        <v>5340</v>
      </c>
      <c r="B1588" t="s">
        <v>8840</v>
      </c>
      <c r="C1588" t="s">
        <v>109</v>
      </c>
      <c r="D1588" t="s">
        <v>3323</v>
      </c>
      <c r="E1588" s="121">
        <v>43272</v>
      </c>
      <c r="F1588" t="s">
        <v>3181</v>
      </c>
      <c r="H1588" t="s">
        <v>5672</v>
      </c>
      <c r="J1588">
        <v>0</v>
      </c>
    </row>
    <row r="1589" spans="1:10">
      <c r="A1589" t="s">
        <v>5340</v>
      </c>
      <c r="B1589" t="s">
        <v>8841</v>
      </c>
      <c r="C1589" t="s">
        <v>3325</v>
      </c>
      <c r="D1589" t="s">
        <v>3324</v>
      </c>
      <c r="E1589" s="121">
        <v>43272</v>
      </c>
      <c r="F1589" t="s">
        <v>3181</v>
      </c>
      <c r="H1589" t="s">
        <v>5672</v>
      </c>
      <c r="J1589">
        <v>0</v>
      </c>
    </row>
    <row r="1590" spans="1:10">
      <c r="A1590" t="s">
        <v>5438</v>
      </c>
      <c r="B1590" t="s">
        <v>8842</v>
      </c>
      <c r="C1590" t="s">
        <v>3327</v>
      </c>
      <c r="D1590" t="s">
        <v>3326</v>
      </c>
      <c r="E1590" s="121" t="s">
        <v>3328</v>
      </c>
      <c r="F1590" t="s">
        <v>3181</v>
      </c>
      <c r="H1590" t="s">
        <v>5627</v>
      </c>
      <c r="J1590">
        <v>0</v>
      </c>
    </row>
    <row r="1591" spans="1:10">
      <c r="A1591" t="s">
        <v>5389</v>
      </c>
      <c r="B1591" t="s">
        <v>8604</v>
      </c>
      <c r="C1591" t="s">
        <v>2829</v>
      </c>
      <c r="D1591" t="s">
        <v>3329</v>
      </c>
      <c r="E1591" s="121">
        <v>43252</v>
      </c>
      <c r="F1591" t="s">
        <v>3181</v>
      </c>
      <c r="H1591" t="s">
        <v>5613</v>
      </c>
      <c r="J1591">
        <v>1</v>
      </c>
    </row>
    <row r="1592" spans="1:10">
      <c r="A1592" t="s">
        <v>5469</v>
      </c>
      <c r="B1592" t="s">
        <v>8843</v>
      </c>
      <c r="C1592" t="s">
        <v>3331</v>
      </c>
      <c r="D1592" t="s">
        <v>3330</v>
      </c>
      <c r="E1592" s="121" t="s">
        <v>3328</v>
      </c>
      <c r="F1592" t="s">
        <v>3181</v>
      </c>
      <c r="H1592" t="s">
        <v>5488</v>
      </c>
      <c r="J1592">
        <v>0</v>
      </c>
    </row>
    <row r="1593" spans="1:10">
      <c r="A1593" t="s">
        <v>5389</v>
      </c>
      <c r="B1593" t="s">
        <v>8844</v>
      </c>
      <c r="C1593" t="s">
        <v>3333</v>
      </c>
      <c r="D1593" t="s">
        <v>3332</v>
      </c>
      <c r="E1593" s="121">
        <v>43273</v>
      </c>
      <c r="F1593" t="s">
        <v>3181</v>
      </c>
      <c r="H1593" t="s">
        <v>5680</v>
      </c>
      <c r="J1593">
        <v>0</v>
      </c>
    </row>
    <row r="1594" spans="1:10">
      <c r="A1594" t="s">
        <v>5340</v>
      </c>
      <c r="B1594" t="s">
        <v>8845</v>
      </c>
      <c r="C1594" t="s">
        <v>3335</v>
      </c>
      <c r="D1594" t="s">
        <v>3334</v>
      </c>
      <c r="E1594" s="121">
        <v>43272</v>
      </c>
      <c r="F1594" t="s">
        <v>3181</v>
      </c>
      <c r="H1594" t="s">
        <v>5672</v>
      </c>
      <c r="J1594">
        <v>0</v>
      </c>
    </row>
    <row r="1595" spans="1:10">
      <c r="A1595" t="s">
        <v>5306</v>
      </c>
      <c r="B1595" t="s">
        <v>8846</v>
      </c>
      <c r="C1595" t="s">
        <v>3337</v>
      </c>
      <c r="D1595" t="s">
        <v>3336</v>
      </c>
      <c r="E1595" s="121" t="s">
        <v>3338</v>
      </c>
      <c r="F1595" t="s">
        <v>3181</v>
      </c>
      <c r="H1595" t="s">
        <v>5681</v>
      </c>
      <c r="J1595">
        <v>1</v>
      </c>
    </row>
    <row r="1596" spans="1:10">
      <c r="A1596" t="s">
        <v>5661</v>
      </c>
      <c r="B1596" t="s">
        <v>8847</v>
      </c>
      <c r="C1596" t="s">
        <v>1843</v>
      </c>
      <c r="D1596" t="s">
        <v>3339</v>
      </c>
      <c r="E1596" s="121">
        <v>43272</v>
      </c>
      <c r="F1596" t="s">
        <v>3181</v>
      </c>
      <c r="H1596" t="s">
        <v>5388</v>
      </c>
      <c r="J1596">
        <v>0</v>
      </c>
    </row>
    <row r="1597" spans="1:10">
      <c r="A1597" t="s">
        <v>5306</v>
      </c>
      <c r="B1597" t="s">
        <v>8650</v>
      </c>
      <c r="C1597" t="s">
        <v>2924</v>
      </c>
      <c r="D1597" t="s">
        <v>3340</v>
      </c>
      <c r="E1597" s="121">
        <v>43272</v>
      </c>
      <c r="F1597" t="s">
        <v>3181</v>
      </c>
      <c r="H1597" t="s">
        <v>5684</v>
      </c>
      <c r="J1597">
        <v>0</v>
      </c>
    </row>
    <row r="1598" spans="1:10">
      <c r="A1598" t="s">
        <v>5438</v>
      </c>
      <c r="B1598" t="s">
        <v>8848</v>
      </c>
      <c r="C1598" t="s">
        <v>3342</v>
      </c>
      <c r="D1598" t="s">
        <v>3341</v>
      </c>
      <c r="E1598" s="121" t="s">
        <v>3343</v>
      </c>
      <c r="F1598" t="s">
        <v>3181</v>
      </c>
      <c r="H1598" t="s">
        <v>5552</v>
      </c>
      <c r="J1598">
        <v>0</v>
      </c>
    </row>
    <row r="1599" spans="1:10">
      <c r="A1599" t="s">
        <v>5306</v>
      </c>
      <c r="B1599" t="s">
        <v>8849</v>
      </c>
      <c r="C1599" t="s">
        <v>3345</v>
      </c>
      <c r="D1599" t="s">
        <v>3344</v>
      </c>
      <c r="F1599" t="s">
        <v>3181</v>
      </c>
      <c r="H1599" t="s">
        <v>5679</v>
      </c>
      <c r="J1599">
        <v>0</v>
      </c>
    </row>
    <row r="1600" spans="1:10">
      <c r="A1600" t="s">
        <v>5306</v>
      </c>
      <c r="B1600" t="s">
        <v>8850</v>
      </c>
      <c r="C1600" t="s">
        <v>3347</v>
      </c>
      <c r="D1600" t="s">
        <v>3346</v>
      </c>
      <c r="F1600" t="s">
        <v>3181</v>
      </c>
      <c r="H1600" t="s">
        <v>5560</v>
      </c>
      <c r="J1600">
        <v>0</v>
      </c>
    </row>
    <row r="1601" spans="1:10">
      <c r="A1601" t="s">
        <v>5306</v>
      </c>
      <c r="B1601" t="s">
        <v>8851</v>
      </c>
      <c r="C1601" t="s">
        <v>3349</v>
      </c>
      <c r="D1601" t="s">
        <v>3348</v>
      </c>
      <c r="F1601" t="s">
        <v>3181</v>
      </c>
      <c r="H1601" t="s">
        <v>5560</v>
      </c>
      <c r="J1601">
        <v>0</v>
      </c>
    </row>
    <row r="1602" spans="1:10">
      <c r="A1602" t="s">
        <v>5306</v>
      </c>
      <c r="B1602" t="s">
        <v>8852</v>
      </c>
      <c r="C1602" t="s">
        <v>3351</v>
      </c>
      <c r="D1602" t="s">
        <v>3350</v>
      </c>
      <c r="F1602" t="s">
        <v>203</v>
      </c>
      <c r="H1602" t="s">
        <v>203</v>
      </c>
      <c r="J1602">
        <v>0</v>
      </c>
    </row>
    <row r="1603" spans="1:10">
      <c r="A1603" t="s">
        <v>5306</v>
      </c>
      <c r="B1603" t="s">
        <v>8853</v>
      </c>
      <c r="C1603" t="s">
        <v>2270</v>
      </c>
      <c r="D1603" t="s">
        <v>3352</v>
      </c>
      <c r="F1603" t="s">
        <v>107</v>
      </c>
      <c r="H1603" t="s">
        <v>5560</v>
      </c>
      <c r="J1603">
        <v>1</v>
      </c>
    </row>
    <row r="1604" spans="1:10">
      <c r="A1604" t="s">
        <v>5469</v>
      </c>
      <c r="B1604" t="s">
        <v>8854</v>
      </c>
      <c r="C1604" t="s">
        <v>3354</v>
      </c>
      <c r="D1604" t="s">
        <v>3353</v>
      </c>
      <c r="E1604" s="121" t="s">
        <v>3355</v>
      </c>
      <c r="F1604" t="s">
        <v>3181</v>
      </c>
      <c r="H1604" t="s">
        <v>5604</v>
      </c>
      <c r="J1604">
        <v>0</v>
      </c>
    </row>
    <row r="1605" spans="1:10">
      <c r="A1605" t="s">
        <v>5469</v>
      </c>
      <c r="B1605" t="s">
        <v>8855</v>
      </c>
      <c r="C1605" t="s">
        <v>3357</v>
      </c>
      <c r="D1605" t="s">
        <v>3356</v>
      </c>
      <c r="E1605" s="121" t="s">
        <v>3355</v>
      </c>
      <c r="F1605" t="s">
        <v>3181</v>
      </c>
      <c r="H1605" t="s">
        <v>5604</v>
      </c>
      <c r="J1605">
        <v>0</v>
      </c>
    </row>
    <row r="1606" spans="1:10">
      <c r="A1606" t="s">
        <v>5469</v>
      </c>
      <c r="B1606" t="s">
        <v>8856</v>
      </c>
      <c r="C1606" t="s">
        <v>3359</v>
      </c>
      <c r="D1606" t="s">
        <v>3358</v>
      </c>
      <c r="E1606" s="121" t="s">
        <v>3355</v>
      </c>
      <c r="F1606" t="s">
        <v>2316</v>
      </c>
      <c r="H1606" t="s">
        <v>5590</v>
      </c>
      <c r="J1606">
        <v>0</v>
      </c>
    </row>
    <row r="1607" spans="1:10">
      <c r="A1607" t="s">
        <v>5469</v>
      </c>
      <c r="B1607" t="s">
        <v>8857</v>
      </c>
      <c r="C1607" t="s">
        <v>3361</v>
      </c>
      <c r="D1607" t="s">
        <v>3360</v>
      </c>
      <c r="E1607" s="121" t="s">
        <v>3355</v>
      </c>
      <c r="F1607" t="s">
        <v>2504</v>
      </c>
      <c r="H1607" t="s">
        <v>5490</v>
      </c>
      <c r="J1607">
        <v>0</v>
      </c>
    </row>
    <row r="1608" spans="1:10">
      <c r="A1608" t="s">
        <v>5469</v>
      </c>
      <c r="B1608" t="s">
        <v>8858</v>
      </c>
      <c r="C1608" t="s">
        <v>3363</v>
      </c>
      <c r="D1608" t="s">
        <v>3362</v>
      </c>
      <c r="E1608" s="121" t="s">
        <v>3355</v>
      </c>
      <c r="F1608" t="s">
        <v>2504</v>
      </c>
      <c r="H1608" t="s">
        <v>5490</v>
      </c>
      <c r="J1608">
        <v>0</v>
      </c>
    </row>
    <row r="1609" spans="1:10">
      <c r="A1609" t="s">
        <v>5469</v>
      </c>
      <c r="B1609" t="s">
        <v>8859</v>
      </c>
      <c r="C1609" t="s">
        <v>3365</v>
      </c>
      <c r="D1609" t="s">
        <v>3364</v>
      </c>
      <c r="E1609" s="121" t="s">
        <v>3355</v>
      </c>
      <c r="F1609" t="s">
        <v>2504</v>
      </c>
      <c r="H1609" t="s">
        <v>5491</v>
      </c>
      <c r="J1609">
        <v>0</v>
      </c>
    </row>
    <row r="1610" spans="1:10">
      <c r="A1610" t="s">
        <v>5438</v>
      </c>
      <c r="B1610" t="s">
        <v>8860</v>
      </c>
      <c r="C1610" t="s">
        <v>3367</v>
      </c>
      <c r="D1610" t="s">
        <v>3366</v>
      </c>
      <c r="E1610" s="121" t="s">
        <v>3368</v>
      </c>
      <c r="F1610" t="s">
        <v>2504</v>
      </c>
      <c r="H1610" t="s">
        <v>5628</v>
      </c>
      <c r="J1610">
        <v>0</v>
      </c>
    </row>
    <row r="1611" spans="1:10">
      <c r="A1611" t="s">
        <v>5389</v>
      </c>
      <c r="B1611" t="s">
        <v>8861</v>
      </c>
      <c r="C1611" t="s">
        <v>3370</v>
      </c>
      <c r="D1611" t="s">
        <v>3369</v>
      </c>
      <c r="E1611" s="121">
        <v>43283</v>
      </c>
      <c r="F1611" t="s">
        <v>3371</v>
      </c>
      <c r="H1611" t="s">
        <v>5632</v>
      </c>
      <c r="J1611">
        <v>0</v>
      </c>
    </row>
    <row r="1612" spans="1:10">
      <c r="A1612" t="s">
        <v>5389</v>
      </c>
      <c r="B1612" t="s">
        <v>8862</v>
      </c>
      <c r="C1612" t="s">
        <v>3373</v>
      </c>
      <c r="D1612" t="s">
        <v>3372</v>
      </c>
      <c r="E1612" s="121">
        <v>43283</v>
      </c>
      <c r="F1612" t="s">
        <v>3371</v>
      </c>
      <c r="H1612" t="s">
        <v>5632</v>
      </c>
      <c r="J1612">
        <v>0</v>
      </c>
    </row>
    <row r="1613" spans="1:10">
      <c r="A1613" t="s">
        <v>5389</v>
      </c>
      <c r="B1613" t="s">
        <v>8863</v>
      </c>
      <c r="C1613" t="s">
        <v>3375</v>
      </c>
      <c r="D1613" t="s">
        <v>3374</v>
      </c>
      <c r="E1613" s="121">
        <v>43283</v>
      </c>
      <c r="F1613" t="s">
        <v>2504</v>
      </c>
      <c r="H1613" t="s">
        <v>5654</v>
      </c>
      <c r="J1613">
        <v>0</v>
      </c>
    </row>
    <row r="1614" spans="1:10">
      <c r="A1614" t="s">
        <v>5389</v>
      </c>
      <c r="B1614" t="s">
        <v>8864</v>
      </c>
      <c r="C1614" t="s">
        <v>3377</v>
      </c>
      <c r="D1614" t="s">
        <v>3376</v>
      </c>
      <c r="E1614" s="121">
        <v>43283</v>
      </c>
      <c r="F1614" t="s">
        <v>2504</v>
      </c>
      <c r="H1614" t="s">
        <v>5591</v>
      </c>
      <c r="J1614">
        <v>0</v>
      </c>
    </row>
    <row r="1615" spans="1:10">
      <c r="A1615" t="s">
        <v>5389</v>
      </c>
      <c r="B1615" t="s">
        <v>8865</v>
      </c>
      <c r="C1615" t="s">
        <v>3379</v>
      </c>
      <c r="D1615" t="s">
        <v>3378</v>
      </c>
      <c r="E1615" s="121">
        <v>43283</v>
      </c>
      <c r="F1615" t="s">
        <v>2316</v>
      </c>
      <c r="H1615" t="s">
        <v>5629</v>
      </c>
      <c r="J1615">
        <v>0</v>
      </c>
    </row>
    <row r="1616" spans="1:10">
      <c r="A1616" t="s">
        <v>5389</v>
      </c>
      <c r="B1616" t="s">
        <v>8866</v>
      </c>
      <c r="C1616" t="s">
        <v>3381</v>
      </c>
      <c r="D1616" t="s">
        <v>3380</v>
      </c>
      <c r="E1616" s="121">
        <v>43283</v>
      </c>
      <c r="F1616" t="s">
        <v>2504</v>
      </c>
      <c r="H1616" t="s">
        <v>5426</v>
      </c>
      <c r="J1616">
        <v>0</v>
      </c>
    </row>
    <row r="1617" spans="1:10">
      <c r="A1617" t="s">
        <v>5389</v>
      </c>
      <c r="B1617" t="s">
        <v>8867</v>
      </c>
      <c r="C1617" t="s">
        <v>3383</v>
      </c>
      <c r="D1617" t="s">
        <v>3382</v>
      </c>
      <c r="E1617" s="121">
        <v>43283</v>
      </c>
      <c r="F1617" t="s">
        <v>2504</v>
      </c>
      <c r="H1617" t="s">
        <v>5416</v>
      </c>
      <c r="J1617">
        <v>0</v>
      </c>
    </row>
    <row r="1618" spans="1:10">
      <c r="A1618" t="s">
        <v>5389</v>
      </c>
      <c r="B1618" t="s">
        <v>8868</v>
      </c>
      <c r="C1618" t="s">
        <v>3385</v>
      </c>
      <c r="D1618" t="s">
        <v>3384</v>
      </c>
      <c r="E1618" s="121">
        <v>43283</v>
      </c>
      <c r="F1618" t="s">
        <v>2504</v>
      </c>
      <c r="H1618" t="s">
        <v>5613</v>
      </c>
      <c r="J1618">
        <v>0</v>
      </c>
    </row>
    <row r="1619" spans="1:10">
      <c r="A1619" t="s">
        <v>5340</v>
      </c>
      <c r="B1619" t="s">
        <v>8869</v>
      </c>
      <c r="C1619" t="s">
        <v>3387</v>
      </c>
      <c r="D1619" t="s">
        <v>3386</v>
      </c>
      <c r="E1619" s="121">
        <v>43283</v>
      </c>
      <c r="F1619" t="s">
        <v>2504</v>
      </c>
      <c r="H1619" t="s">
        <v>5584</v>
      </c>
      <c r="J1619">
        <v>0</v>
      </c>
    </row>
    <row r="1620" spans="1:10">
      <c r="A1620" t="s">
        <v>5340</v>
      </c>
      <c r="B1620" t="s">
        <v>8870</v>
      </c>
      <c r="C1620" t="s">
        <v>3389</v>
      </c>
      <c r="D1620" t="s">
        <v>3388</v>
      </c>
      <c r="E1620" s="121">
        <v>43283</v>
      </c>
      <c r="F1620" t="s">
        <v>2504</v>
      </c>
      <c r="H1620" t="s">
        <v>5685</v>
      </c>
      <c r="J1620">
        <v>0</v>
      </c>
    </row>
    <row r="1621" spans="1:10">
      <c r="A1621" t="s">
        <v>5340</v>
      </c>
      <c r="B1621" t="s">
        <v>8784</v>
      </c>
      <c r="C1621" t="s">
        <v>3204</v>
      </c>
      <c r="D1621" t="s">
        <v>3390</v>
      </c>
      <c r="E1621" s="121">
        <v>43283</v>
      </c>
      <c r="F1621" t="s">
        <v>2316</v>
      </c>
      <c r="H1621" t="s">
        <v>5686</v>
      </c>
      <c r="J1621">
        <v>1</v>
      </c>
    </row>
    <row r="1622" spans="1:10">
      <c r="A1622" t="s">
        <v>5340</v>
      </c>
      <c r="B1622" t="s">
        <v>7446</v>
      </c>
      <c r="C1622" t="s">
        <v>456</v>
      </c>
      <c r="D1622" t="s">
        <v>3391</v>
      </c>
      <c r="E1622" s="121">
        <v>43283</v>
      </c>
      <c r="H1622" t="s">
        <v>5671</v>
      </c>
      <c r="J1622">
        <v>1</v>
      </c>
    </row>
    <row r="1623" spans="1:10">
      <c r="A1623" t="s">
        <v>5306</v>
      </c>
      <c r="B1623" t="s">
        <v>8871</v>
      </c>
      <c r="C1623" t="s">
        <v>3393</v>
      </c>
      <c r="D1623" t="s">
        <v>3392</v>
      </c>
      <c r="E1623" s="121">
        <v>43283</v>
      </c>
      <c r="F1623" t="s">
        <v>58</v>
      </c>
      <c r="H1623" t="s">
        <v>5563</v>
      </c>
      <c r="J1623">
        <v>0</v>
      </c>
    </row>
    <row r="1624" spans="1:10">
      <c r="A1624" t="s">
        <v>5306</v>
      </c>
      <c r="B1624" t="s">
        <v>8872</v>
      </c>
      <c r="C1624" t="s">
        <v>41</v>
      </c>
      <c r="D1624" t="s">
        <v>46</v>
      </c>
      <c r="E1624" s="121">
        <v>43283</v>
      </c>
      <c r="F1624" t="s">
        <v>58</v>
      </c>
      <c r="H1624" t="s">
        <v>5563</v>
      </c>
      <c r="J1624">
        <v>0</v>
      </c>
    </row>
    <row r="1625" spans="1:10">
      <c r="A1625" t="s">
        <v>5306</v>
      </c>
      <c r="B1625" t="s">
        <v>8873</v>
      </c>
      <c r="C1625" t="s">
        <v>3395</v>
      </c>
      <c r="D1625" t="s">
        <v>3394</v>
      </c>
      <c r="E1625" s="121">
        <v>43283</v>
      </c>
      <c r="F1625" t="s">
        <v>2504</v>
      </c>
      <c r="H1625" t="s">
        <v>5681</v>
      </c>
      <c r="J1625">
        <v>0</v>
      </c>
    </row>
    <row r="1626" spans="1:10">
      <c r="A1626" t="s">
        <v>5306</v>
      </c>
      <c r="B1626" t="s">
        <v>8874</v>
      </c>
      <c r="C1626" t="s">
        <v>3397</v>
      </c>
      <c r="D1626" t="s">
        <v>3396</v>
      </c>
      <c r="E1626" s="121">
        <v>43283</v>
      </c>
      <c r="F1626" t="s">
        <v>2504</v>
      </c>
      <c r="H1626" t="s">
        <v>5598</v>
      </c>
      <c r="J1626">
        <v>0</v>
      </c>
    </row>
    <row r="1627" spans="1:10">
      <c r="A1627" t="s">
        <v>5306</v>
      </c>
      <c r="B1627" t="s">
        <v>8875</v>
      </c>
      <c r="C1627" t="s">
        <v>3399</v>
      </c>
      <c r="D1627" t="s">
        <v>3398</v>
      </c>
      <c r="E1627" s="121">
        <v>43283</v>
      </c>
      <c r="F1627" t="s">
        <v>2504</v>
      </c>
      <c r="H1627" t="s">
        <v>5598</v>
      </c>
      <c r="J1627">
        <v>0</v>
      </c>
    </row>
    <row r="1628" spans="1:10">
      <c r="A1628" t="s">
        <v>5306</v>
      </c>
      <c r="B1628" t="s">
        <v>8876</v>
      </c>
      <c r="C1628" t="s">
        <v>3401</v>
      </c>
      <c r="D1628" t="s">
        <v>3400</v>
      </c>
      <c r="E1628" s="121">
        <v>43283</v>
      </c>
      <c r="F1628" t="s">
        <v>2504</v>
      </c>
      <c r="H1628" t="s">
        <v>5663</v>
      </c>
      <c r="J1628">
        <v>0</v>
      </c>
    </row>
    <row r="1629" spans="1:10">
      <c r="A1629" t="s">
        <v>5306</v>
      </c>
      <c r="B1629" t="s">
        <v>8877</v>
      </c>
      <c r="C1629" t="s">
        <v>3200</v>
      </c>
      <c r="D1629" t="s">
        <v>3402</v>
      </c>
      <c r="E1629" s="121">
        <v>43283</v>
      </c>
      <c r="F1629" t="s">
        <v>2504</v>
      </c>
      <c r="H1629" t="s">
        <v>5594</v>
      </c>
      <c r="J1629">
        <v>0</v>
      </c>
    </row>
    <row r="1630" spans="1:10">
      <c r="A1630" t="s">
        <v>5306</v>
      </c>
      <c r="B1630" t="s">
        <v>8878</v>
      </c>
      <c r="C1630" t="s">
        <v>3404</v>
      </c>
      <c r="D1630" t="s">
        <v>3403</v>
      </c>
      <c r="E1630" s="121">
        <v>43283</v>
      </c>
      <c r="F1630" t="s">
        <v>2504</v>
      </c>
      <c r="H1630" t="s">
        <v>5594</v>
      </c>
      <c r="J1630">
        <v>0</v>
      </c>
    </row>
    <row r="1631" spans="1:10">
      <c r="A1631" t="s">
        <v>5306</v>
      </c>
      <c r="B1631" t="s">
        <v>8879</v>
      </c>
      <c r="C1631" t="s">
        <v>3406</v>
      </c>
      <c r="D1631" t="s">
        <v>3405</v>
      </c>
      <c r="E1631" s="121">
        <v>43283</v>
      </c>
      <c r="F1631" t="s">
        <v>2504</v>
      </c>
      <c r="H1631" t="s">
        <v>5594</v>
      </c>
      <c r="J1631">
        <v>0</v>
      </c>
    </row>
    <row r="1632" spans="1:10">
      <c r="A1632" t="s">
        <v>5306</v>
      </c>
      <c r="B1632" t="s">
        <v>8880</v>
      </c>
      <c r="C1632" t="s">
        <v>3408</v>
      </c>
      <c r="D1632" t="s">
        <v>3407</v>
      </c>
      <c r="E1632" s="121">
        <v>43283</v>
      </c>
      <c r="F1632" t="s">
        <v>2504</v>
      </c>
      <c r="H1632" t="s">
        <v>5581</v>
      </c>
      <c r="J1632">
        <v>0</v>
      </c>
    </row>
    <row r="1633" spans="1:10">
      <c r="A1633" t="s">
        <v>5438</v>
      </c>
      <c r="B1633" t="s">
        <v>8881</v>
      </c>
      <c r="C1633" t="s">
        <v>3410</v>
      </c>
      <c r="D1633" t="s">
        <v>3409</v>
      </c>
      <c r="E1633" s="121" t="s">
        <v>3368</v>
      </c>
      <c r="F1633" t="s">
        <v>2504</v>
      </c>
      <c r="H1633" t="s">
        <v>5570</v>
      </c>
      <c r="J1633">
        <v>0</v>
      </c>
    </row>
    <row r="1634" spans="1:10">
      <c r="A1634" t="s">
        <v>5469</v>
      </c>
      <c r="B1634" t="s">
        <v>8882</v>
      </c>
      <c r="C1634" t="s">
        <v>3412</v>
      </c>
      <c r="D1634" t="s">
        <v>3411</v>
      </c>
      <c r="E1634" s="121" t="s">
        <v>3343</v>
      </c>
      <c r="F1634" t="s">
        <v>2504</v>
      </c>
      <c r="H1634" t="s">
        <v>4886</v>
      </c>
      <c r="J1634">
        <v>0</v>
      </c>
    </row>
    <row r="1635" spans="1:10">
      <c r="A1635" t="s">
        <v>5340</v>
      </c>
      <c r="B1635" t="s">
        <v>8883</v>
      </c>
      <c r="C1635" t="s">
        <v>3414</v>
      </c>
      <c r="D1635" t="s">
        <v>3413</v>
      </c>
      <c r="E1635" s="121">
        <v>43283</v>
      </c>
      <c r="F1635" t="s">
        <v>2316</v>
      </c>
      <c r="H1635" t="s">
        <v>5685</v>
      </c>
      <c r="J1635">
        <v>0</v>
      </c>
    </row>
    <row r="1636" spans="1:10">
      <c r="A1636" t="s">
        <v>5438</v>
      </c>
      <c r="B1636" t="s">
        <v>8884</v>
      </c>
      <c r="C1636" t="s">
        <v>3416</v>
      </c>
      <c r="D1636" t="s">
        <v>3415</v>
      </c>
      <c r="E1636" s="121" t="s">
        <v>3368</v>
      </c>
      <c r="F1636" t="s">
        <v>1738</v>
      </c>
      <c r="H1636" t="s">
        <v>3301</v>
      </c>
      <c r="J1636">
        <v>0</v>
      </c>
    </row>
    <row r="1637" spans="1:10">
      <c r="A1637" t="s">
        <v>5306</v>
      </c>
      <c r="B1637" t="s">
        <v>8885</v>
      </c>
      <c r="C1637" t="s">
        <v>3418</v>
      </c>
      <c r="D1637" t="s">
        <v>3417</v>
      </c>
      <c r="E1637" s="121">
        <v>43284</v>
      </c>
      <c r="H1637" t="s">
        <v>5679</v>
      </c>
      <c r="J1637">
        <v>0</v>
      </c>
    </row>
    <row r="1638" spans="1:10">
      <c r="A1638" t="s">
        <v>5306</v>
      </c>
      <c r="B1638" t="s">
        <v>8886</v>
      </c>
      <c r="C1638" t="s">
        <v>3420</v>
      </c>
      <c r="D1638" t="s">
        <v>3419</v>
      </c>
      <c r="E1638" s="121">
        <v>43284</v>
      </c>
      <c r="H1638" t="s">
        <v>5679</v>
      </c>
      <c r="J1638">
        <v>0</v>
      </c>
    </row>
    <row r="1639" spans="1:10">
      <c r="A1639" t="s">
        <v>5306</v>
      </c>
      <c r="B1639" t="s">
        <v>8887</v>
      </c>
      <c r="C1639" t="s">
        <v>3422</v>
      </c>
      <c r="D1639" t="s">
        <v>3421</v>
      </c>
      <c r="E1639" s="121">
        <v>43284</v>
      </c>
      <c r="H1639" t="s">
        <v>5681</v>
      </c>
      <c r="J1639">
        <v>0</v>
      </c>
    </row>
    <row r="1640" spans="1:10">
      <c r="A1640" t="s">
        <v>5306</v>
      </c>
      <c r="B1640" t="s">
        <v>7380</v>
      </c>
      <c r="C1640" t="s">
        <v>313</v>
      </c>
      <c r="D1640" t="s">
        <v>3423</v>
      </c>
      <c r="E1640" s="121">
        <v>43284</v>
      </c>
      <c r="F1640" t="s">
        <v>3424</v>
      </c>
      <c r="H1640" t="s">
        <v>5663</v>
      </c>
      <c r="J1640">
        <v>1</v>
      </c>
    </row>
    <row r="1641" spans="1:10">
      <c r="A1641" t="s">
        <v>5306</v>
      </c>
      <c r="B1641" t="s">
        <v>8257</v>
      </c>
      <c r="C1641" t="s">
        <v>2120</v>
      </c>
      <c r="D1641" t="s">
        <v>3425</v>
      </c>
      <c r="E1641" s="121">
        <v>43284</v>
      </c>
      <c r="H1641" t="s">
        <v>5681</v>
      </c>
      <c r="J1641">
        <v>1</v>
      </c>
    </row>
    <row r="1642" spans="1:10">
      <c r="A1642" t="s">
        <v>5306</v>
      </c>
      <c r="B1642" t="s">
        <v>8888</v>
      </c>
      <c r="C1642" t="s">
        <v>3427</v>
      </c>
      <c r="D1642" t="s">
        <v>3426</v>
      </c>
      <c r="E1642" s="121">
        <v>43284</v>
      </c>
      <c r="H1642" t="s">
        <v>5679</v>
      </c>
      <c r="J1642">
        <v>0</v>
      </c>
    </row>
    <row r="1643" spans="1:10">
      <c r="A1643" t="s">
        <v>5306</v>
      </c>
      <c r="B1643" t="s">
        <v>8889</v>
      </c>
      <c r="C1643" t="s">
        <v>3429</v>
      </c>
      <c r="D1643" t="s">
        <v>3428</v>
      </c>
      <c r="E1643" s="121">
        <v>43284</v>
      </c>
      <c r="H1643" t="s">
        <v>5679</v>
      </c>
      <c r="J1643">
        <v>0</v>
      </c>
    </row>
    <row r="1644" spans="1:10">
      <c r="A1644" t="s">
        <v>5306</v>
      </c>
      <c r="B1644" t="s">
        <v>8793</v>
      </c>
      <c r="C1644" t="s">
        <v>3222</v>
      </c>
      <c r="D1644" t="s">
        <v>3430</v>
      </c>
      <c r="E1644" s="121">
        <v>43284</v>
      </c>
      <c r="H1644" t="s">
        <v>5533</v>
      </c>
      <c r="J1644">
        <v>1</v>
      </c>
    </row>
    <row r="1645" spans="1:10">
      <c r="A1645" t="s">
        <v>5306</v>
      </c>
      <c r="B1645" t="s">
        <v>7348</v>
      </c>
      <c r="C1645" t="s">
        <v>248</v>
      </c>
      <c r="D1645" t="s">
        <v>3431</v>
      </c>
      <c r="E1645" s="121">
        <v>43284</v>
      </c>
      <c r="H1645" t="s">
        <v>5663</v>
      </c>
      <c r="J1645">
        <v>1</v>
      </c>
    </row>
    <row r="1646" spans="1:10">
      <c r="A1646" t="s">
        <v>5306</v>
      </c>
      <c r="B1646" t="s">
        <v>8890</v>
      </c>
      <c r="C1646" t="s">
        <v>3433</v>
      </c>
      <c r="D1646" t="s">
        <v>3432</v>
      </c>
      <c r="E1646" s="121">
        <v>43284</v>
      </c>
      <c r="H1646" t="s">
        <v>5687</v>
      </c>
      <c r="J1646">
        <v>1</v>
      </c>
    </row>
    <row r="1647" spans="1:10">
      <c r="A1647" t="s">
        <v>5306</v>
      </c>
      <c r="B1647" t="s">
        <v>8891</v>
      </c>
      <c r="C1647" t="s">
        <v>3435</v>
      </c>
      <c r="D1647" t="s">
        <v>3434</v>
      </c>
      <c r="E1647" s="121">
        <v>43284</v>
      </c>
      <c r="H1647" t="s">
        <v>5679</v>
      </c>
      <c r="J1647">
        <v>0</v>
      </c>
    </row>
    <row r="1648" spans="1:10">
      <c r="A1648" t="s">
        <v>5340</v>
      </c>
      <c r="B1648" t="s">
        <v>8892</v>
      </c>
      <c r="C1648" t="s">
        <v>3437</v>
      </c>
      <c r="D1648" t="s">
        <v>3436</v>
      </c>
      <c r="E1648" s="121">
        <v>43283</v>
      </c>
      <c r="F1648" t="s">
        <v>2504</v>
      </c>
      <c r="H1648" t="s">
        <v>5688</v>
      </c>
      <c r="J1648">
        <v>1</v>
      </c>
    </row>
    <row r="1649" spans="1:10">
      <c r="A1649" t="s">
        <v>5340</v>
      </c>
      <c r="B1649" t="s">
        <v>8893</v>
      </c>
      <c r="C1649" t="s">
        <v>3439</v>
      </c>
      <c r="D1649" t="s">
        <v>3438</v>
      </c>
      <c r="E1649" s="121">
        <v>43283</v>
      </c>
      <c r="F1649" t="s">
        <v>2316</v>
      </c>
      <c r="H1649" t="s">
        <v>5685</v>
      </c>
      <c r="J1649">
        <v>0</v>
      </c>
    </row>
    <row r="1650" spans="1:10">
      <c r="A1650" t="s">
        <v>5340</v>
      </c>
      <c r="B1650" t="s">
        <v>8894</v>
      </c>
      <c r="C1650" t="s">
        <v>3441</v>
      </c>
      <c r="D1650" t="s">
        <v>3440</v>
      </c>
      <c r="E1650" s="121">
        <v>43283</v>
      </c>
      <c r="F1650" t="s">
        <v>2504</v>
      </c>
      <c r="H1650" t="s">
        <v>5685</v>
      </c>
      <c r="J1650">
        <v>0</v>
      </c>
    </row>
    <row r="1651" spans="1:10">
      <c r="A1651" t="s">
        <v>5340</v>
      </c>
      <c r="B1651" t="s">
        <v>8895</v>
      </c>
      <c r="C1651" t="s">
        <v>3443</v>
      </c>
      <c r="D1651" t="s">
        <v>3442</v>
      </c>
      <c r="E1651" s="121">
        <v>43283</v>
      </c>
      <c r="F1651" t="s">
        <v>2504</v>
      </c>
      <c r="H1651" t="s">
        <v>5685</v>
      </c>
      <c r="J1651">
        <v>0</v>
      </c>
    </row>
    <row r="1652" spans="1:10">
      <c r="A1652" t="s">
        <v>5340</v>
      </c>
      <c r="B1652" t="s">
        <v>8896</v>
      </c>
      <c r="C1652" t="s">
        <v>3445</v>
      </c>
      <c r="D1652" t="s">
        <v>3444</v>
      </c>
      <c r="E1652" s="121">
        <v>43283</v>
      </c>
      <c r="F1652" t="s">
        <v>2504</v>
      </c>
      <c r="H1652" t="s">
        <v>5686</v>
      </c>
      <c r="J1652">
        <v>0</v>
      </c>
    </row>
    <row r="1653" spans="1:10">
      <c r="A1653" t="s">
        <v>5306</v>
      </c>
      <c r="B1653" t="s">
        <v>8897</v>
      </c>
      <c r="C1653" t="s">
        <v>3447</v>
      </c>
      <c r="D1653" t="s">
        <v>3446</v>
      </c>
      <c r="E1653" s="121">
        <v>43286</v>
      </c>
      <c r="F1653" t="s">
        <v>2504</v>
      </c>
      <c r="H1653" t="s">
        <v>5648</v>
      </c>
      <c r="J1653">
        <v>1</v>
      </c>
    </row>
    <row r="1654" spans="1:10">
      <c r="A1654" t="s">
        <v>5306</v>
      </c>
      <c r="B1654" t="s">
        <v>8898</v>
      </c>
      <c r="C1654" t="s">
        <v>3449</v>
      </c>
      <c r="D1654" t="s">
        <v>3448</v>
      </c>
      <c r="E1654" s="121">
        <v>43286</v>
      </c>
      <c r="F1654" t="s">
        <v>2509</v>
      </c>
      <c r="H1654" t="s">
        <v>5689</v>
      </c>
      <c r="J1654">
        <v>0</v>
      </c>
    </row>
    <row r="1655" spans="1:10">
      <c r="A1655" t="s">
        <v>5306</v>
      </c>
      <c r="B1655" t="s">
        <v>8899</v>
      </c>
      <c r="C1655" t="s">
        <v>3451</v>
      </c>
      <c r="D1655" t="s">
        <v>3450</v>
      </c>
      <c r="E1655" s="121">
        <v>43287</v>
      </c>
      <c r="F1655" t="s">
        <v>2504</v>
      </c>
      <c r="H1655" t="s">
        <v>5690</v>
      </c>
      <c r="J1655">
        <v>0</v>
      </c>
    </row>
    <row r="1656" spans="1:10">
      <c r="A1656" t="s">
        <v>5306</v>
      </c>
      <c r="B1656" t="s">
        <v>7372</v>
      </c>
      <c r="C1656" t="s">
        <v>296</v>
      </c>
      <c r="D1656" t="s">
        <v>3452</v>
      </c>
      <c r="E1656" s="121">
        <v>43288</v>
      </c>
      <c r="F1656" t="s">
        <v>2504</v>
      </c>
      <c r="H1656" t="s">
        <v>5533</v>
      </c>
      <c r="J1656">
        <v>0</v>
      </c>
    </row>
    <row r="1657" spans="1:10">
      <c r="A1657" t="s">
        <v>5306</v>
      </c>
      <c r="B1657" t="s">
        <v>8900</v>
      </c>
      <c r="C1657" t="s">
        <v>3098</v>
      </c>
      <c r="D1657" t="s">
        <v>3453</v>
      </c>
      <c r="E1657" s="121">
        <v>43283</v>
      </c>
      <c r="F1657" t="s">
        <v>107</v>
      </c>
      <c r="H1657" t="s">
        <v>5598</v>
      </c>
      <c r="J1657">
        <v>0</v>
      </c>
    </row>
    <row r="1658" spans="1:10">
      <c r="A1658" t="s">
        <v>5306</v>
      </c>
      <c r="B1658" t="s">
        <v>8901</v>
      </c>
      <c r="C1658" t="s">
        <v>3455</v>
      </c>
      <c r="D1658" t="s">
        <v>3454</v>
      </c>
      <c r="E1658" s="121">
        <v>43288</v>
      </c>
      <c r="F1658" t="s">
        <v>2504</v>
      </c>
      <c r="H1658" t="s">
        <v>5594</v>
      </c>
      <c r="J1658">
        <v>0</v>
      </c>
    </row>
    <row r="1659" spans="1:10">
      <c r="A1659" t="s">
        <v>5438</v>
      </c>
      <c r="B1659" t="s">
        <v>8902</v>
      </c>
      <c r="C1659" t="s">
        <v>3457</v>
      </c>
      <c r="D1659" t="s">
        <v>3456</v>
      </c>
      <c r="E1659" s="121">
        <v>43282</v>
      </c>
      <c r="F1659" t="s">
        <v>1738</v>
      </c>
      <c r="H1659" t="s">
        <v>3301</v>
      </c>
      <c r="J1659">
        <v>0</v>
      </c>
    </row>
    <row r="1660" spans="1:10">
      <c r="A1660" t="s">
        <v>5469</v>
      </c>
      <c r="B1660" t="s">
        <v>8903</v>
      </c>
      <c r="C1660" t="s">
        <v>3459</v>
      </c>
      <c r="D1660" t="s">
        <v>3458</v>
      </c>
      <c r="E1660" s="121" t="s">
        <v>3460</v>
      </c>
      <c r="F1660" t="s">
        <v>2504</v>
      </c>
      <c r="H1660" t="s">
        <v>5557</v>
      </c>
      <c r="J1660">
        <v>0</v>
      </c>
    </row>
    <row r="1661" spans="1:10">
      <c r="A1661" t="s">
        <v>5306</v>
      </c>
      <c r="B1661" t="s">
        <v>8904</v>
      </c>
      <c r="C1661" t="s">
        <v>3462</v>
      </c>
      <c r="D1661" t="s">
        <v>3461</v>
      </c>
      <c r="F1661" t="s">
        <v>2504</v>
      </c>
      <c r="H1661" t="s">
        <v>5594</v>
      </c>
      <c r="J1661">
        <v>1</v>
      </c>
    </row>
    <row r="1662" spans="1:10">
      <c r="A1662" t="s">
        <v>5306</v>
      </c>
      <c r="B1662" t="s">
        <v>8905</v>
      </c>
      <c r="C1662" t="s">
        <v>1991</v>
      </c>
      <c r="D1662" t="s">
        <v>3463</v>
      </c>
      <c r="E1662" s="121">
        <v>43292</v>
      </c>
      <c r="F1662" t="s">
        <v>2504</v>
      </c>
      <c r="H1662" t="s">
        <v>5690</v>
      </c>
      <c r="J1662">
        <v>1</v>
      </c>
    </row>
    <row r="1663" spans="1:10">
      <c r="A1663" t="s">
        <v>5340</v>
      </c>
      <c r="B1663" t="s">
        <v>8906</v>
      </c>
      <c r="C1663" t="s">
        <v>3465</v>
      </c>
      <c r="D1663" t="s">
        <v>3464</v>
      </c>
      <c r="E1663" s="121">
        <v>43293</v>
      </c>
      <c r="F1663" t="s">
        <v>2509</v>
      </c>
      <c r="H1663" t="s">
        <v>5685</v>
      </c>
      <c r="J1663">
        <v>0</v>
      </c>
    </row>
    <row r="1664" spans="1:10">
      <c r="A1664" t="s">
        <v>5306</v>
      </c>
      <c r="B1664" t="s">
        <v>8907</v>
      </c>
      <c r="C1664" t="s">
        <v>3467</v>
      </c>
      <c r="D1664" t="s">
        <v>3466</v>
      </c>
      <c r="E1664" s="121">
        <v>43293</v>
      </c>
      <c r="F1664" t="s">
        <v>58</v>
      </c>
      <c r="H1664" t="s">
        <v>5517</v>
      </c>
      <c r="J1664">
        <v>0</v>
      </c>
    </row>
    <row r="1665" spans="1:10">
      <c r="A1665" t="s">
        <v>5306</v>
      </c>
      <c r="B1665" t="s">
        <v>8908</v>
      </c>
      <c r="C1665" t="s">
        <v>3469</v>
      </c>
      <c r="D1665" t="s">
        <v>3468</v>
      </c>
      <c r="E1665" s="121">
        <v>43293</v>
      </c>
      <c r="F1665" t="s">
        <v>58</v>
      </c>
      <c r="H1665" t="s">
        <v>5517</v>
      </c>
      <c r="J1665">
        <v>0</v>
      </c>
    </row>
    <row r="1666" spans="1:10">
      <c r="A1666" t="s">
        <v>5306</v>
      </c>
      <c r="B1666" t="s">
        <v>8909</v>
      </c>
      <c r="C1666" t="s">
        <v>3471</v>
      </c>
      <c r="D1666" t="s">
        <v>3470</v>
      </c>
      <c r="E1666" s="121">
        <v>43293</v>
      </c>
      <c r="F1666" t="s">
        <v>107</v>
      </c>
      <c r="H1666" t="s">
        <v>5533</v>
      </c>
      <c r="J1666">
        <v>0</v>
      </c>
    </row>
    <row r="1667" spans="1:10">
      <c r="A1667" t="s">
        <v>5438</v>
      </c>
      <c r="B1667" t="s">
        <v>8910</v>
      </c>
      <c r="C1667" t="s">
        <v>3473</v>
      </c>
      <c r="D1667" t="s">
        <v>3472</v>
      </c>
      <c r="E1667" s="121" t="s">
        <v>3474</v>
      </c>
      <c r="F1667" t="s">
        <v>2504</v>
      </c>
      <c r="H1667" t="s">
        <v>5664</v>
      </c>
      <c r="J1667">
        <v>0</v>
      </c>
    </row>
    <row r="1668" spans="1:10">
      <c r="A1668" t="s">
        <v>5438</v>
      </c>
      <c r="B1668" t="s">
        <v>8911</v>
      </c>
      <c r="C1668" t="s">
        <v>3476</v>
      </c>
      <c r="D1668" t="s">
        <v>3475</v>
      </c>
      <c r="E1668" s="121" t="s">
        <v>3477</v>
      </c>
      <c r="F1668" t="s">
        <v>2504</v>
      </c>
      <c r="H1668" t="s">
        <v>5664</v>
      </c>
      <c r="J1668">
        <v>0</v>
      </c>
    </row>
    <row r="1669" spans="1:10">
      <c r="A1669" t="s">
        <v>5389</v>
      </c>
      <c r="B1669" t="s">
        <v>8912</v>
      </c>
      <c r="C1669" t="s">
        <v>3479</v>
      </c>
      <c r="D1669" t="s">
        <v>3478</v>
      </c>
      <c r="E1669" s="121">
        <v>43297</v>
      </c>
      <c r="F1669" t="s">
        <v>2504</v>
      </c>
      <c r="H1669" t="s">
        <v>5618</v>
      </c>
      <c r="J1669">
        <v>0</v>
      </c>
    </row>
    <row r="1670" spans="1:10">
      <c r="A1670" t="s">
        <v>5340</v>
      </c>
      <c r="B1670" t="s">
        <v>8913</v>
      </c>
      <c r="C1670" t="s">
        <v>3116</v>
      </c>
      <c r="D1670" t="s">
        <v>3480</v>
      </c>
      <c r="E1670" s="121">
        <v>43294</v>
      </c>
      <c r="F1670" t="s">
        <v>107</v>
      </c>
      <c r="H1670" t="s">
        <v>5640</v>
      </c>
      <c r="J1670">
        <v>0</v>
      </c>
    </row>
    <row r="1671" spans="1:10">
      <c r="A1671" t="s">
        <v>5469</v>
      </c>
      <c r="B1671" t="s">
        <v>8914</v>
      </c>
      <c r="C1671" t="s">
        <v>3482</v>
      </c>
      <c r="D1671" t="s">
        <v>3481</v>
      </c>
      <c r="E1671" s="121" t="s">
        <v>3483</v>
      </c>
      <c r="F1671" t="s">
        <v>2316</v>
      </c>
      <c r="H1671" t="s">
        <v>5488</v>
      </c>
      <c r="J1671">
        <v>0</v>
      </c>
    </row>
    <row r="1672" spans="1:10">
      <c r="A1672" t="s">
        <v>5306</v>
      </c>
      <c r="B1672" t="s">
        <v>8915</v>
      </c>
      <c r="C1672" t="s">
        <v>3485</v>
      </c>
      <c r="D1672" t="s">
        <v>3484</v>
      </c>
      <c r="E1672" s="121" t="s">
        <v>3483</v>
      </c>
      <c r="F1672" t="s">
        <v>2316</v>
      </c>
      <c r="H1672" t="s">
        <v>5594</v>
      </c>
      <c r="J1672">
        <v>0</v>
      </c>
    </row>
    <row r="1673" spans="1:10">
      <c r="A1673" t="s">
        <v>5306</v>
      </c>
      <c r="B1673" t="s">
        <v>8916</v>
      </c>
      <c r="C1673" t="s">
        <v>3487</v>
      </c>
      <c r="D1673" t="s">
        <v>3486</v>
      </c>
      <c r="E1673" s="121" t="s">
        <v>3483</v>
      </c>
      <c r="F1673" t="s">
        <v>2504</v>
      </c>
      <c r="H1673" t="s">
        <v>5690</v>
      </c>
      <c r="J1673">
        <v>0</v>
      </c>
    </row>
    <row r="1674" spans="1:10">
      <c r="A1674" t="s">
        <v>5340</v>
      </c>
      <c r="B1674" t="s">
        <v>8917</v>
      </c>
      <c r="C1674" t="s">
        <v>3489</v>
      </c>
      <c r="D1674" t="s">
        <v>3488</v>
      </c>
      <c r="E1674" s="121">
        <v>43297</v>
      </c>
      <c r="F1674" t="s">
        <v>2504</v>
      </c>
      <c r="H1674" t="s">
        <v>5640</v>
      </c>
      <c r="J1674">
        <v>1</v>
      </c>
    </row>
    <row r="1675" spans="1:10">
      <c r="A1675" t="s">
        <v>5340</v>
      </c>
      <c r="B1675" t="s">
        <v>8918</v>
      </c>
      <c r="C1675" t="s">
        <v>3491</v>
      </c>
      <c r="D1675" t="s">
        <v>3490</v>
      </c>
      <c r="E1675" s="121">
        <v>43297</v>
      </c>
      <c r="F1675" t="s">
        <v>2504</v>
      </c>
      <c r="H1675" t="s">
        <v>5640</v>
      </c>
      <c r="J1675">
        <v>1</v>
      </c>
    </row>
    <row r="1676" spans="1:10">
      <c r="A1676" t="s">
        <v>5340</v>
      </c>
      <c r="B1676" t="s">
        <v>8919</v>
      </c>
      <c r="C1676" t="s">
        <v>3493</v>
      </c>
      <c r="D1676" t="s">
        <v>3492</v>
      </c>
      <c r="E1676" s="121">
        <v>43297</v>
      </c>
      <c r="F1676" t="s">
        <v>2504</v>
      </c>
      <c r="H1676" t="s">
        <v>5640</v>
      </c>
      <c r="J1676">
        <v>1</v>
      </c>
    </row>
    <row r="1677" spans="1:10">
      <c r="A1677" t="s">
        <v>5340</v>
      </c>
      <c r="B1677" t="s">
        <v>8920</v>
      </c>
      <c r="C1677" t="s">
        <v>3495</v>
      </c>
      <c r="D1677" t="s">
        <v>3494</v>
      </c>
      <c r="E1677" s="121">
        <v>43297</v>
      </c>
      <c r="F1677" t="s">
        <v>2504</v>
      </c>
      <c r="H1677" t="s">
        <v>5611</v>
      </c>
      <c r="J1677">
        <v>0</v>
      </c>
    </row>
    <row r="1678" spans="1:10">
      <c r="A1678" t="s">
        <v>5469</v>
      </c>
      <c r="B1678" t="s">
        <v>8921</v>
      </c>
      <c r="C1678" t="s">
        <v>3497</v>
      </c>
      <c r="D1678" t="s">
        <v>3496</v>
      </c>
      <c r="E1678" s="121" t="s">
        <v>3498</v>
      </c>
      <c r="F1678" t="s">
        <v>107</v>
      </c>
      <c r="J1678">
        <v>0</v>
      </c>
    </row>
    <row r="1679" spans="1:10">
      <c r="A1679" t="s">
        <v>5389</v>
      </c>
      <c r="B1679" t="s">
        <v>8922</v>
      </c>
      <c r="C1679" t="s">
        <v>3500</v>
      </c>
      <c r="D1679" t="s">
        <v>3499</v>
      </c>
      <c r="E1679" s="121">
        <v>43297</v>
      </c>
      <c r="F1679" t="s">
        <v>2504</v>
      </c>
      <c r="H1679" t="s">
        <v>5680</v>
      </c>
      <c r="J1679">
        <v>0</v>
      </c>
    </row>
    <row r="1680" spans="1:10">
      <c r="A1680" t="s">
        <v>5340</v>
      </c>
      <c r="B1680" t="s">
        <v>8212</v>
      </c>
      <c r="C1680" t="s">
        <v>2029</v>
      </c>
      <c r="D1680" t="s">
        <v>3501</v>
      </c>
      <c r="E1680" s="121">
        <v>43300</v>
      </c>
      <c r="F1680" t="s">
        <v>2504</v>
      </c>
      <c r="H1680" t="s">
        <v>5691</v>
      </c>
      <c r="J1680">
        <v>1</v>
      </c>
    </row>
    <row r="1681" spans="1:10">
      <c r="A1681" t="s">
        <v>5469</v>
      </c>
      <c r="B1681" t="s">
        <v>8923</v>
      </c>
      <c r="C1681" t="s">
        <v>3503</v>
      </c>
      <c r="D1681" t="s">
        <v>3502</v>
      </c>
      <c r="E1681" s="121" t="s">
        <v>3483</v>
      </c>
      <c r="F1681" t="s">
        <v>203</v>
      </c>
      <c r="H1681" t="s">
        <v>5485</v>
      </c>
      <c r="J1681">
        <v>0</v>
      </c>
    </row>
    <row r="1682" spans="1:10">
      <c r="A1682" t="s">
        <v>5306</v>
      </c>
      <c r="B1682" t="s">
        <v>8924</v>
      </c>
      <c r="C1682" t="s">
        <v>3505</v>
      </c>
      <c r="D1682" t="s">
        <v>3504</v>
      </c>
      <c r="F1682" t="s">
        <v>2504</v>
      </c>
      <c r="H1682" t="s">
        <v>5681</v>
      </c>
      <c r="J1682">
        <v>1</v>
      </c>
    </row>
    <row r="1683" spans="1:10">
      <c r="A1683" t="s">
        <v>5306</v>
      </c>
      <c r="B1683" t="s">
        <v>8925</v>
      </c>
      <c r="C1683" t="s">
        <v>3507</v>
      </c>
      <c r="D1683" t="s">
        <v>3506</v>
      </c>
      <c r="F1683" t="s">
        <v>2504</v>
      </c>
      <c r="H1683" t="s">
        <v>5681</v>
      </c>
      <c r="J1683">
        <v>1</v>
      </c>
    </row>
    <row r="1684" spans="1:10">
      <c r="A1684" t="s">
        <v>5306</v>
      </c>
      <c r="B1684" t="s">
        <v>8926</v>
      </c>
      <c r="C1684" t="s">
        <v>3509</v>
      </c>
      <c r="D1684" t="s">
        <v>3508</v>
      </c>
      <c r="F1684" t="s">
        <v>2504</v>
      </c>
      <c r="H1684" t="s">
        <v>5679</v>
      </c>
      <c r="J1684">
        <v>0</v>
      </c>
    </row>
    <row r="1685" spans="1:10">
      <c r="A1685" t="s">
        <v>5306</v>
      </c>
      <c r="B1685" t="s">
        <v>8613</v>
      </c>
      <c r="C1685" t="s">
        <v>2847</v>
      </c>
      <c r="D1685" t="s">
        <v>3510</v>
      </c>
      <c r="F1685" t="s">
        <v>107</v>
      </c>
      <c r="H1685" t="s">
        <v>5560</v>
      </c>
      <c r="J1685">
        <v>1</v>
      </c>
    </row>
    <row r="1686" spans="1:10">
      <c r="A1686" t="s">
        <v>5306</v>
      </c>
      <c r="B1686" t="s">
        <v>8927</v>
      </c>
      <c r="C1686" t="s">
        <v>3512</v>
      </c>
      <c r="D1686" t="s">
        <v>3511</v>
      </c>
      <c r="F1686" t="s">
        <v>2504</v>
      </c>
      <c r="H1686" t="s">
        <v>5598</v>
      </c>
      <c r="J1686">
        <v>0</v>
      </c>
    </row>
    <row r="1687" spans="1:10">
      <c r="A1687" t="s">
        <v>5306</v>
      </c>
      <c r="B1687" t="s">
        <v>8327</v>
      </c>
      <c r="C1687" t="s">
        <v>2262</v>
      </c>
      <c r="D1687" t="s">
        <v>3513</v>
      </c>
      <c r="F1687" t="s">
        <v>2504</v>
      </c>
      <c r="H1687" t="s">
        <v>5598</v>
      </c>
      <c r="J1687">
        <v>1</v>
      </c>
    </row>
    <row r="1688" spans="1:10">
      <c r="A1688" t="s">
        <v>5306</v>
      </c>
      <c r="B1688" t="s">
        <v>8928</v>
      </c>
      <c r="C1688" t="s">
        <v>3515</v>
      </c>
      <c r="D1688" t="s">
        <v>3514</v>
      </c>
      <c r="F1688" t="s">
        <v>2504</v>
      </c>
      <c r="H1688" t="s">
        <v>5598</v>
      </c>
      <c r="J1688">
        <v>0</v>
      </c>
    </row>
    <row r="1689" spans="1:10">
      <c r="A1689" t="s">
        <v>5306</v>
      </c>
      <c r="B1689" t="s">
        <v>8929</v>
      </c>
      <c r="C1689" t="s">
        <v>3517</v>
      </c>
      <c r="D1689" t="s">
        <v>3516</v>
      </c>
      <c r="F1689" t="s">
        <v>2504</v>
      </c>
      <c r="H1689" t="s">
        <v>5598</v>
      </c>
      <c r="J1689">
        <v>0</v>
      </c>
    </row>
    <row r="1690" spans="1:10">
      <c r="A1690" t="s">
        <v>5306</v>
      </c>
      <c r="B1690" t="s">
        <v>8076</v>
      </c>
      <c r="C1690" t="s">
        <v>1752</v>
      </c>
      <c r="D1690" t="s">
        <v>3518</v>
      </c>
      <c r="F1690" t="s">
        <v>2504</v>
      </c>
      <c r="H1690" t="s">
        <v>5692</v>
      </c>
      <c r="J1690">
        <v>1</v>
      </c>
    </row>
    <row r="1691" spans="1:10">
      <c r="A1691" t="s">
        <v>5469</v>
      </c>
      <c r="B1691" t="s">
        <v>8930</v>
      </c>
      <c r="C1691" t="s">
        <v>3520</v>
      </c>
      <c r="D1691" t="s">
        <v>3519</v>
      </c>
      <c r="E1691" s="121" t="s">
        <v>3521</v>
      </c>
      <c r="F1691" t="s">
        <v>2504</v>
      </c>
      <c r="H1691" t="s">
        <v>5693</v>
      </c>
      <c r="J1691">
        <v>0</v>
      </c>
    </row>
    <row r="1692" spans="1:10">
      <c r="A1692" t="s">
        <v>5469</v>
      </c>
      <c r="B1692" t="s">
        <v>8931</v>
      </c>
      <c r="C1692" t="s">
        <v>3523</v>
      </c>
      <c r="D1692" t="s">
        <v>3522</v>
      </c>
      <c r="E1692" s="121" t="s">
        <v>3521</v>
      </c>
      <c r="F1692" t="s">
        <v>2504</v>
      </c>
      <c r="H1692" t="s">
        <v>5693</v>
      </c>
      <c r="J1692">
        <v>0</v>
      </c>
    </row>
    <row r="1693" spans="1:10">
      <c r="A1693" t="s">
        <v>5469</v>
      </c>
      <c r="B1693" t="s">
        <v>8932</v>
      </c>
      <c r="C1693" t="s">
        <v>3525</v>
      </c>
      <c r="D1693" t="s">
        <v>3524</v>
      </c>
      <c r="E1693" s="121" t="s">
        <v>3368</v>
      </c>
      <c r="F1693" t="s">
        <v>2316</v>
      </c>
      <c r="H1693" t="s">
        <v>5587</v>
      </c>
      <c r="J1693">
        <v>0</v>
      </c>
    </row>
    <row r="1694" spans="1:10">
      <c r="A1694" t="s">
        <v>5340</v>
      </c>
      <c r="B1694" t="s">
        <v>8933</v>
      </c>
      <c r="C1694" t="s">
        <v>3527</v>
      </c>
      <c r="D1694" t="s">
        <v>3526</v>
      </c>
      <c r="E1694" s="121">
        <v>43301</v>
      </c>
      <c r="F1694" t="s">
        <v>107</v>
      </c>
      <c r="H1694" t="s">
        <v>5691</v>
      </c>
      <c r="J1694">
        <v>0</v>
      </c>
    </row>
    <row r="1695" spans="1:10">
      <c r="A1695" t="s">
        <v>5389</v>
      </c>
      <c r="B1695" t="s">
        <v>7979</v>
      </c>
      <c r="C1695" t="s">
        <v>1556</v>
      </c>
      <c r="D1695" t="s">
        <v>3528</v>
      </c>
      <c r="E1695" s="121">
        <v>43283</v>
      </c>
      <c r="F1695" t="s">
        <v>3529</v>
      </c>
      <c r="H1695" t="s">
        <v>5613</v>
      </c>
      <c r="J1695">
        <v>1</v>
      </c>
    </row>
    <row r="1696" spans="1:10">
      <c r="A1696" t="s">
        <v>5306</v>
      </c>
      <c r="B1696" t="s">
        <v>7950</v>
      </c>
      <c r="C1696" t="s">
        <v>1495</v>
      </c>
      <c r="D1696" t="s">
        <v>3530</v>
      </c>
      <c r="F1696" t="s">
        <v>2504</v>
      </c>
      <c r="H1696" t="s">
        <v>5648</v>
      </c>
      <c r="J1696">
        <v>1</v>
      </c>
    </row>
    <row r="1697" spans="1:10">
      <c r="A1697" t="s">
        <v>5438</v>
      </c>
      <c r="B1697" t="s">
        <v>8934</v>
      </c>
      <c r="C1697" t="s">
        <v>3532</v>
      </c>
      <c r="D1697" t="s">
        <v>3531</v>
      </c>
      <c r="E1697" s="121" t="s">
        <v>3533</v>
      </c>
      <c r="F1697" t="s">
        <v>2504</v>
      </c>
      <c r="H1697" t="s">
        <v>5664</v>
      </c>
      <c r="J1697">
        <v>0</v>
      </c>
    </row>
    <row r="1698" spans="1:10">
      <c r="A1698" t="s">
        <v>5306</v>
      </c>
      <c r="B1698" t="s">
        <v>8935</v>
      </c>
      <c r="C1698" t="s">
        <v>1009</v>
      </c>
      <c r="D1698" t="s">
        <v>3534</v>
      </c>
      <c r="E1698" s="121" t="s">
        <v>3533</v>
      </c>
      <c r="F1698" t="s">
        <v>2504</v>
      </c>
      <c r="H1698" t="s">
        <v>5679</v>
      </c>
      <c r="J1698">
        <v>1</v>
      </c>
    </row>
    <row r="1699" spans="1:10">
      <c r="A1699" t="s">
        <v>5340</v>
      </c>
      <c r="B1699" t="s">
        <v>8936</v>
      </c>
      <c r="C1699" t="s">
        <v>3536</v>
      </c>
      <c r="D1699" t="s">
        <v>3535</v>
      </c>
      <c r="E1699" s="121">
        <v>43305</v>
      </c>
      <c r="F1699" t="s">
        <v>2504</v>
      </c>
      <c r="H1699" t="s">
        <v>5691</v>
      </c>
      <c r="J1699">
        <v>0</v>
      </c>
    </row>
    <row r="1700" spans="1:10">
      <c r="A1700" t="s">
        <v>5340</v>
      </c>
      <c r="B1700" t="s">
        <v>8937</v>
      </c>
      <c r="C1700" t="s">
        <v>3538</v>
      </c>
      <c r="D1700" t="s">
        <v>3537</v>
      </c>
      <c r="E1700" s="121">
        <v>43305</v>
      </c>
      <c r="F1700" t="s">
        <v>2504</v>
      </c>
      <c r="H1700" t="s">
        <v>5691</v>
      </c>
      <c r="J1700">
        <v>0</v>
      </c>
    </row>
    <row r="1701" spans="1:10">
      <c r="A1701" t="s">
        <v>5340</v>
      </c>
      <c r="B1701" t="s">
        <v>8938</v>
      </c>
      <c r="C1701" t="s">
        <v>3540</v>
      </c>
      <c r="D1701" t="s">
        <v>3539</v>
      </c>
      <c r="E1701" s="121">
        <v>43305</v>
      </c>
      <c r="F1701" t="s">
        <v>2316</v>
      </c>
      <c r="H1701" t="s">
        <v>5691</v>
      </c>
      <c r="J1701">
        <v>0</v>
      </c>
    </row>
    <row r="1702" spans="1:10">
      <c r="A1702" t="s">
        <v>5306</v>
      </c>
      <c r="B1702" t="s">
        <v>8939</v>
      </c>
      <c r="C1702" t="s">
        <v>3542</v>
      </c>
      <c r="D1702" t="s">
        <v>3541</v>
      </c>
      <c r="E1702" s="121">
        <v>43305</v>
      </c>
      <c r="F1702" t="s">
        <v>2504</v>
      </c>
      <c r="H1702" t="s">
        <v>5598</v>
      </c>
      <c r="J1702">
        <v>0</v>
      </c>
    </row>
    <row r="1703" spans="1:10">
      <c r="A1703" t="s">
        <v>5306</v>
      </c>
      <c r="B1703" t="s">
        <v>8940</v>
      </c>
      <c r="C1703" t="s">
        <v>3544</v>
      </c>
      <c r="D1703" t="s">
        <v>3543</v>
      </c>
      <c r="E1703" s="121">
        <v>43305</v>
      </c>
      <c r="F1703" t="s">
        <v>2504</v>
      </c>
      <c r="H1703" t="s">
        <v>5648</v>
      </c>
      <c r="J1703">
        <v>0</v>
      </c>
    </row>
    <row r="1704" spans="1:10">
      <c r="A1704" t="s">
        <v>5306</v>
      </c>
      <c r="B1704" t="s">
        <v>8941</v>
      </c>
      <c r="C1704" t="s">
        <v>3546</v>
      </c>
      <c r="D1704" t="s">
        <v>3545</v>
      </c>
      <c r="E1704" s="121">
        <v>43305</v>
      </c>
      <c r="F1704" t="s">
        <v>2504</v>
      </c>
      <c r="H1704" t="s">
        <v>5663</v>
      </c>
      <c r="J1704">
        <v>1</v>
      </c>
    </row>
    <row r="1705" spans="1:10">
      <c r="A1705" t="s">
        <v>5340</v>
      </c>
      <c r="B1705" t="s">
        <v>8942</v>
      </c>
      <c r="C1705" t="s">
        <v>3548</v>
      </c>
      <c r="D1705" t="s">
        <v>3547</v>
      </c>
      <c r="E1705" s="121">
        <v>43305</v>
      </c>
      <c r="F1705" t="s">
        <v>2504</v>
      </c>
      <c r="H1705" t="s">
        <v>5691</v>
      </c>
      <c r="J1705">
        <v>0</v>
      </c>
    </row>
    <row r="1706" spans="1:10">
      <c r="A1706" t="s">
        <v>5306</v>
      </c>
      <c r="B1706" t="s">
        <v>8943</v>
      </c>
      <c r="C1706" t="s">
        <v>3550</v>
      </c>
      <c r="D1706" t="s">
        <v>3549</v>
      </c>
      <c r="E1706" s="121">
        <v>43307</v>
      </c>
      <c r="F1706" t="s">
        <v>2504</v>
      </c>
      <c r="H1706" t="s">
        <v>5692</v>
      </c>
      <c r="J1706">
        <v>0</v>
      </c>
    </row>
    <row r="1707" spans="1:10">
      <c r="A1707" t="s">
        <v>5389</v>
      </c>
      <c r="B1707" t="s">
        <v>8944</v>
      </c>
      <c r="C1707" t="s">
        <v>3552</v>
      </c>
      <c r="D1707" t="s">
        <v>3551</v>
      </c>
      <c r="E1707" s="121">
        <v>43309</v>
      </c>
      <c r="F1707" t="s">
        <v>2504</v>
      </c>
      <c r="H1707" t="s">
        <v>5654</v>
      </c>
      <c r="J1707">
        <v>0</v>
      </c>
    </row>
    <row r="1708" spans="1:10">
      <c r="A1708" t="s">
        <v>5438</v>
      </c>
      <c r="B1708" t="s">
        <v>8945</v>
      </c>
      <c r="C1708" t="s">
        <v>3554</v>
      </c>
      <c r="D1708" t="s">
        <v>3553</v>
      </c>
      <c r="E1708" s="121">
        <v>43306</v>
      </c>
      <c r="F1708" t="s">
        <v>2504</v>
      </c>
      <c r="H1708" t="s">
        <v>5694</v>
      </c>
      <c r="J1708">
        <v>0</v>
      </c>
    </row>
    <row r="1709" spans="1:10">
      <c r="A1709" t="s">
        <v>5438</v>
      </c>
      <c r="B1709" t="s">
        <v>8946</v>
      </c>
      <c r="C1709" t="s">
        <v>3556</v>
      </c>
      <c r="D1709" t="s">
        <v>3555</v>
      </c>
      <c r="E1709" s="121" t="s">
        <v>3557</v>
      </c>
      <c r="F1709" t="s">
        <v>2504</v>
      </c>
      <c r="H1709" t="s">
        <v>5664</v>
      </c>
      <c r="J1709">
        <v>0</v>
      </c>
    </row>
    <row r="1710" spans="1:10">
      <c r="A1710" t="s">
        <v>5438</v>
      </c>
      <c r="B1710" t="s">
        <v>8947</v>
      </c>
      <c r="C1710" t="s">
        <v>3559</v>
      </c>
      <c r="D1710" t="s">
        <v>3558</v>
      </c>
      <c r="E1710" s="121" t="s">
        <v>3557</v>
      </c>
      <c r="F1710" t="s">
        <v>2316</v>
      </c>
      <c r="H1710" t="s">
        <v>5664</v>
      </c>
      <c r="J1710">
        <v>0</v>
      </c>
    </row>
    <row r="1711" spans="1:10">
      <c r="A1711" t="s">
        <v>5438</v>
      </c>
      <c r="B1711" t="s">
        <v>8948</v>
      </c>
      <c r="C1711" t="s">
        <v>3561</v>
      </c>
      <c r="D1711" t="s">
        <v>3560</v>
      </c>
      <c r="E1711" s="121" t="s">
        <v>3562</v>
      </c>
      <c r="F1711" t="s">
        <v>2504</v>
      </c>
      <c r="H1711" t="s">
        <v>5652</v>
      </c>
      <c r="J1711">
        <v>0</v>
      </c>
    </row>
    <row r="1712" spans="1:10">
      <c r="A1712" t="s">
        <v>5438</v>
      </c>
      <c r="B1712" t="s">
        <v>8949</v>
      </c>
      <c r="C1712" t="s">
        <v>3564</v>
      </c>
      <c r="D1712" t="s">
        <v>3563</v>
      </c>
      <c r="E1712" s="121" t="s">
        <v>3562</v>
      </c>
      <c r="F1712" t="s">
        <v>2504</v>
      </c>
      <c r="H1712" t="s">
        <v>5652</v>
      </c>
      <c r="J1712">
        <v>0</v>
      </c>
    </row>
    <row r="1713" spans="1:10">
      <c r="A1713" t="s">
        <v>5438</v>
      </c>
      <c r="B1713" t="s">
        <v>8950</v>
      </c>
      <c r="C1713" t="s">
        <v>3566</v>
      </c>
      <c r="D1713" t="s">
        <v>3565</v>
      </c>
      <c r="E1713" s="121" t="s">
        <v>3562</v>
      </c>
      <c r="F1713" t="s">
        <v>2504</v>
      </c>
      <c r="H1713" t="s">
        <v>5652</v>
      </c>
      <c r="J1713">
        <v>1</v>
      </c>
    </row>
    <row r="1714" spans="1:10">
      <c r="A1714" t="s">
        <v>5438</v>
      </c>
      <c r="B1714" t="s">
        <v>8951</v>
      </c>
      <c r="C1714" t="s">
        <v>3568</v>
      </c>
      <c r="D1714" t="s">
        <v>3567</v>
      </c>
      <c r="E1714" s="121" t="s">
        <v>3562</v>
      </c>
      <c r="F1714" t="s">
        <v>2504</v>
      </c>
      <c r="H1714" t="s">
        <v>5652</v>
      </c>
      <c r="J1714">
        <v>0</v>
      </c>
    </row>
    <row r="1715" spans="1:10">
      <c r="A1715" t="s">
        <v>5469</v>
      </c>
      <c r="B1715" t="s">
        <v>8952</v>
      </c>
      <c r="C1715" t="s">
        <v>3570</v>
      </c>
      <c r="D1715" t="s">
        <v>3569</v>
      </c>
      <c r="E1715" s="121" t="s">
        <v>3562</v>
      </c>
      <c r="F1715" t="s">
        <v>2316</v>
      </c>
      <c r="H1715" t="s">
        <v>5471</v>
      </c>
      <c r="J1715">
        <v>0</v>
      </c>
    </row>
    <row r="1716" spans="1:10">
      <c r="A1716" t="s">
        <v>5340</v>
      </c>
      <c r="B1716" t="s">
        <v>8953</v>
      </c>
      <c r="C1716" t="s">
        <v>3572</v>
      </c>
      <c r="D1716" t="s">
        <v>3571</v>
      </c>
      <c r="E1716" s="121">
        <v>43313</v>
      </c>
      <c r="F1716" t="s">
        <v>2504</v>
      </c>
      <c r="H1716" t="s">
        <v>5625</v>
      </c>
      <c r="J1716">
        <v>0</v>
      </c>
    </row>
    <row r="1717" spans="1:10">
      <c r="A1717" t="s">
        <v>5340</v>
      </c>
      <c r="B1717" t="s">
        <v>8954</v>
      </c>
      <c r="C1717" t="s">
        <v>3574</v>
      </c>
      <c r="D1717" t="s">
        <v>3573</v>
      </c>
      <c r="E1717" s="121">
        <v>43313</v>
      </c>
      <c r="F1717" t="s">
        <v>2504</v>
      </c>
      <c r="H1717" t="s">
        <v>5686</v>
      </c>
      <c r="J1717">
        <v>0</v>
      </c>
    </row>
    <row r="1718" spans="1:10">
      <c r="A1718" t="s">
        <v>5306</v>
      </c>
      <c r="B1718" t="s">
        <v>8955</v>
      </c>
      <c r="C1718" t="s">
        <v>3576</v>
      </c>
      <c r="D1718" t="s">
        <v>3575</v>
      </c>
      <c r="E1718" s="121">
        <v>43307</v>
      </c>
      <c r="F1718" t="s">
        <v>2504</v>
      </c>
      <c r="H1718" t="s">
        <v>5679</v>
      </c>
      <c r="J1718">
        <v>0</v>
      </c>
    </row>
    <row r="1719" spans="1:10">
      <c r="A1719" t="s">
        <v>5306</v>
      </c>
      <c r="B1719" t="s">
        <v>8956</v>
      </c>
      <c r="C1719" t="s">
        <v>3578</v>
      </c>
      <c r="D1719" t="s">
        <v>3577</v>
      </c>
      <c r="F1719" t="s">
        <v>2316</v>
      </c>
      <c r="H1719" t="s">
        <v>5598</v>
      </c>
      <c r="J1719">
        <v>0</v>
      </c>
    </row>
    <row r="1720" spans="1:10">
      <c r="A1720" t="s">
        <v>5469</v>
      </c>
      <c r="B1720" t="s">
        <v>8957</v>
      </c>
      <c r="C1720" t="s">
        <v>3580</v>
      </c>
      <c r="D1720" t="s">
        <v>3579</v>
      </c>
      <c r="E1720" s="121" t="s">
        <v>3562</v>
      </c>
      <c r="F1720" t="s">
        <v>2504</v>
      </c>
      <c r="H1720" t="s">
        <v>5662</v>
      </c>
      <c r="J1720">
        <v>0</v>
      </c>
    </row>
    <row r="1721" spans="1:10">
      <c r="A1721" t="s">
        <v>5469</v>
      </c>
      <c r="B1721" t="s">
        <v>8958</v>
      </c>
      <c r="C1721" t="s">
        <v>3582</v>
      </c>
      <c r="D1721" t="s">
        <v>3581</v>
      </c>
      <c r="E1721" s="121" t="s">
        <v>3562</v>
      </c>
      <c r="F1721" t="s">
        <v>2504</v>
      </c>
      <c r="H1721" t="s">
        <v>5667</v>
      </c>
      <c r="J1721">
        <v>0</v>
      </c>
    </row>
    <row r="1722" spans="1:10">
      <c r="A1722" t="s">
        <v>5389</v>
      </c>
      <c r="B1722" t="s">
        <v>8959</v>
      </c>
      <c r="C1722" t="s">
        <v>3584</v>
      </c>
      <c r="D1722" t="s">
        <v>3583</v>
      </c>
      <c r="E1722" s="121">
        <v>43313</v>
      </c>
      <c r="F1722" t="s">
        <v>2504</v>
      </c>
      <c r="H1722" t="s">
        <v>5416</v>
      </c>
      <c r="J1722">
        <v>0</v>
      </c>
    </row>
    <row r="1723" spans="1:10">
      <c r="A1723" t="s">
        <v>5389</v>
      </c>
      <c r="B1723" t="s">
        <v>8960</v>
      </c>
      <c r="C1723" t="s">
        <v>3586</v>
      </c>
      <c r="D1723" t="s">
        <v>3585</v>
      </c>
      <c r="E1723" s="121">
        <v>43313</v>
      </c>
      <c r="F1723" t="s">
        <v>2504</v>
      </c>
      <c r="H1723" t="s">
        <v>5435</v>
      </c>
      <c r="J1723">
        <v>0</v>
      </c>
    </row>
    <row r="1724" spans="1:10">
      <c r="A1724" t="s">
        <v>5389</v>
      </c>
      <c r="B1724" t="s">
        <v>8961</v>
      </c>
      <c r="C1724" t="s">
        <v>3588</v>
      </c>
      <c r="D1724" t="s">
        <v>3587</v>
      </c>
      <c r="E1724" s="121">
        <v>43313</v>
      </c>
      <c r="F1724" t="s">
        <v>2504</v>
      </c>
      <c r="H1724" t="s">
        <v>5606</v>
      </c>
      <c r="J1724">
        <v>0</v>
      </c>
    </row>
    <row r="1725" spans="1:10">
      <c r="A1725" t="s">
        <v>5469</v>
      </c>
      <c r="B1725" t="s">
        <v>8962</v>
      </c>
      <c r="C1725" t="s">
        <v>3590</v>
      </c>
      <c r="D1725" t="s">
        <v>3589</v>
      </c>
      <c r="E1725" s="121">
        <v>43313</v>
      </c>
      <c r="F1725" t="s">
        <v>2504</v>
      </c>
      <c r="H1725" t="s">
        <v>5491</v>
      </c>
      <c r="J1725">
        <v>0</v>
      </c>
    </row>
    <row r="1726" spans="1:10">
      <c r="A1726" t="s">
        <v>5469</v>
      </c>
      <c r="B1726" t="s">
        <v>8963</v>
      </c>
      <c r="C1726" t="s">
        <v>3592</v>
      </c>
      <c r="D1726" t="s">
        <v>3591</v>
      </c>
      <c r="E1726" s="121">
        <v>43313</v>
      </c>
      <c r="F1726" t="s">
        <v>2316</v>
      </c>
      <c r="H1726" t="s">
        <v>5695</v>
      </c>
      <c r="J1726">
        <v>0</v>
      </c>
    </row>
    <row r="1727" spans="1:10">
      <c r="A1727" t="s">
        <v>5389</v>
      </c>
      <c r="B1727" t="s">
        <v>8964</v>
      </c>
      <c r="C1727" t="s">
        <v>3594</v>
      </c>
      <c r="D1727" t="s">
        <v>3593</v>
      </c>
      <c r="E1727" s="121">
        <v>43315</v>
      </c>
      <c r="F1727" t="s">
        <v>2504</v>
      </c>
      <c r="H1727" t="s">
        <v>5696</v>
      </c>
      <c r="J1727">
        <v>0</v>
      </c>
    </row>
    <row r="1728" spans="1:10">
      <c r="A1728" t="s">
        <v>5438</v>
      </c>
      <c r="B1728" t="s">
        <v>8965</v>
      </c>
      <c r="C1728" t="s">
        <v>3596</v>
      </c>
      <c r="D1728" t="s">
        <v>3595</v>
      </c>
      <c r="E1728" s="121" t="s">
        <v>3562</v>
      </c>
      <c r="F1728" t="s">
        <v>1738</v>
      </c>
      <c r="H1728" t="s">
        <v>5570</v>
      </c>
      <c r="J1728">
        <v>0</v>
      </c>
    </row>
    <row r="1729" spans="1:10">
      <c r="A1729" t="s">
        <v>5306</v>
      </c>
      <c r="B1729" t="s">
        <v>8966</v>
      </c>
      <c r="C1729" t="s">
        <v>3598</v>
      </c>
      <c r="D1729" t="s">
        <v>3597</v>
      </c>
      <c r="E1729" s="121" t="s">
        <v>3562</v>
      </c>
      <c r="F1729" t="s">
        <v>3234</v>
      </c>
      <c r="H1729" t="s">
        <v>5648</v>
      </c>
      <c r="J1729">
        <v>0</v>
      </c>
    </row>
    <row r="1730" spans="1:10">
      <c r="A1730" t="s">
        <v>5306</v>
      </c>
      <c r="B1730" t="s">
        <v>8967</v>
      </c>
      <c r="C1730" t="s">
        <v>3600</v>
      </c>
      <c r="D1730" t="s">
        <v>3599</v>
      </c>
      <c r="E1730" s="121" t="s">
        <v>3562</v>
      </c>
      <c r="F1730" t="s">
        <v>203</v>
      </c>
      <c r="H1730" t="s">
        <v>5306</v>
      </c>
      <c r="J1730">
        <v>0</v>
      </c>
    </row>
    <row r="1731" spans="1:10">
      <c r="A1731" t="s">
        <v>5389</v>
      </c>
      <c r="B1731" t="s">
        <v>8968</v>
      </c>
      <c r="C1731" t="s">
        <v>3602</v>
      </c>
      <c r="D1731" t="s">
        <v>3601</v>
      </c>
      <c r="E1731" s="121">
        <v>43316</v>
      </c>
      <c r="F1731" t="s">
        <v>2316</v>
      </c>
      <c r="H1731" t="s">
        <v>5591</v>
      </c>
      <c r="J1731">
        <v>0</v>
      </c>
    </row>
    <row r="1732" spans="1:10">
      <c r="A1732" t="s">
        <v>5389</v>
      </c>
      <c r="B1732" t="s">
        <v>8969</v>
      </c>
      <c r="C1732" t="s">
        <v>3604</v>
      </c>
      <c r="D1732" t="s">
        <v>3603</v>
      </c>
      <c r="E1732" s="121">
        <v>43316</v>
      </c>
      <c r="F1732" t="s">
        <v>2316</v>
      </c>
      <c r="H1732" t="s">
        <v>5591</v>
      </c>
      <c r="J1732">
        <v>0</v>
      </c>
    </row>
    <row r="1733" spans="1:10">
      <c r="A1733" t="s">
        <v>5438</v>
      </c>
      <c r="B1733" t="s">
        <v>8970</v>
      </c>
      <c r="C1733" t="s">
        <v>3606</v>
      </c>
      <c r="D1733" t="s">
        <v>3605</v>
      </c>
      <c r="E1733" s="121">
        <v>43316</v>
      </c>
      <c r="F1733" t="s">
        <v>2504</v>
      </c>
      <c r="H1733" t="s">
        <v>5461</v>
      </c>
      <c r="J1733">
        <v>0</v>
      </c>
    </row>
    <row r="1734" spans="1:10">
      <c r="A1734" t="s">
        <v>5340</v>
      </c>
      <c r="B1734" t="s">
        <v>8971</v>
      </c>
      <c r="C1734" t="s">
        <v>3608</v>
      </c>
      <c r="D1734" t="s">
        <v>3607</v>
      </c>
      <c r="E1734" s="121">
        <v>43313</v>
      </c>
      <c r="F1734" t="s">
        <v>2504</v>
      </c>
      <c r="H1734" t="s">
        <v>5697</v>
      </c>
      <c r="J1734">
        <v>0</v>
      </c>
    </row>
    <row r="1735" spans="1:10">
      <c r="A1735" t="s">
        <v>5469</v>
      </c>
      <c r="B1735" t="s">
        <v>8972</v>
      </c>
      <c r="C1735" t="s">
        <v>3610</v>
      </c>
      <c r="D1735" t="s">
        <v>3609</v>
      </c>
      <c r="E1735" s="121">
        <v>43313</v>
      </c>
      <c r="F1735" t="s">
        <v>2504</v>
      </c>
      <c r="H1735" t="s">
        <v>5490</v>
      </c>
      <c r="J1735">
        <v>0</v>
      </c>
    </row>
    <row r="1736" spans="1:10">
      <c r="A1736" t="s">
        <v>5389</v>
      </c>
      <c r="B1736" t="s">
        <v>8973</v>
      </c>
      <c r="C1736" t="s">
        <v>3612</v>
      </c>
      <c r="D1736" t="s">
        <v>3611</v>
      </c>
      <c r="E1736" s="121">
        <v>43318</v>
      </c>
      <c r="F1736" t="s">
        <v>2316</v>
      </c>
      <c r="H1736" t="s">
        <v>5400</v>
      </c>
      <c r="J1736">
        <v>0</v>
      </c>
    </row>
    <row r="1737" spans="1:10">
      <c r="A1737" t="s">
        <v>5389</v>
      </c>
      <c r="B1737" t="s">
        <v>8974</v>
      </c>
      <c r="C1737" t="s">
        <v>3614</v>
      </c>
      <c r="D1737" t="s">
        <v>3613</v>
      </c>
      <c r="E1737" s="121">
        <v>43318</v>
      </c>
      <c r="F1737" t="s">
        <v>2316</v>
      </c>
      <c r="H1737" t="s">
        <v>5698</v>
      </c>
      <c r="J1737">
        <v>0</v>
      </c>
    </row>
    <row r="1738" spans="1:10">
      <c r="A1738" t="s">
        <v>5389</v>
      </c>
      <c r="B1738" t="s">
        <v>8975</v>
      </c>
      <c r="C1738" t="s">
        <v>3616</v>
      </c>
      <c r="D1738" t="s">
        <v>3615</v>
      </c>
      <c r="E1738" s="121">
        <v>43318</v>
      </c>
      <c r="F1738" t="s">
        <v>2316</v>
      </c>
      <c r="H1738" t="s">
        <v>5698</v>
      </c>
      <c r="J1738">
        <v>0</v>
      </c>
    </row>
    <row r="1739" spans="1:10">
      <c r="A1739" t="s">
        <v>5389</v>
      </c>
      <c r="B1739" t="s">
        <v>8976</v>
      </c>
      <c r="C1739" t="s">
        <v>3618</v>
      </c>
      <c r="D1739" t="s">
        <v>3617</v>
      </c>
      <c r="E1739" s="121">
        <v>43318</v>
      </c>
      <c r="F1739" t="s">
        <v>2316</v>
      </c>
      <c r="H1739" t="s">
        <v>5670</v>
      </c>
      <c r="J1739">
        <v>0</v>
      </c>
    </row>
    <row r="1740" spans="1:10">
      <c r="A1740" t="s">
        <v>5389</v>
      </c>
      <c r="B1740" t="s">
        <v>8695</v>
      </c>
      <c r="C1740" t="s">
        <v>3014</v>
      </c>
      <c r="D1740" t="s">
        <v>3619</v>
      </c>
      <c r="E1740" s="121">
        <v>43318</v>
      </c>
      <c r="F1740" t="s">
        <v>2316</v>
      </c>
      <c r="H1740" t="s">
        <v>5629</v>
      </c>
      <c r="J1740">
        <v>1</v>
      </c>
    </row>
    <row r="1741" spans="1:10">
      <c r="A1741" t="s">
        <v>5389</v>
      </c>
      <c r="B1741" t="s">
        <v>8977</v>
      </c>
      <c r="C1741" t="s">
        <v>3621</v>
      </c>
      <c r="D1741" t="s">
        <v>3620</v>
      </c>
      <c r="E1741" s="121">
        <v>43318</v>
      </c>
      <c r="F1741" t="s">
        <v>2316</v>
      </c>
      <c r="H1741" t="s">
        <v>5632</v>
      </c>
      <c r="J1741">
        <v>0</v>
      </c>
    </row>
    <row r="1742" spans="1:10">
      <c r="A1742" t="s">
        <v>5389</v>
      </c>
      <c r="B1742" t="s">
        <v>8978</v>
      </c>
      <c r="C1742" t="s">
        <v>3623</v>
      </c>
      <c r="D1742" t="s">
        <v>3622</v>
      </c>
      <c r="E1742" s="121">
        <v>43318</v>
      </c>
      <c r="F1742" t="s">
        <v>2316</v>
      </c>
      <c r="H1742" t="s">
        <v>5632</v>
      </c>
      <c r="J1742">
        <v>0</v>
      </c>
    </row>
    <row r="1743" spans="1:10">
      <c r="A1743" t="s">
        <v>5469</v>
      </c>
      <c r="B1743" t="s">
        <v>8979</v>
      </c>
      <c r="C1743" t="s">
        <v>3625</v>
      </c>
      <c r="D1743" t="s">
        <v>3624</v>
      </c>
      <c r="E1743" s="121">
        <v>43318</v>
      </c>
      <c r="F1743" t="s">
        <v>2504</v>
      </c>
      <c r="H1743" t="s">
        <v>5667</v>
      </c>
      <c r="J1743">
        <v>0</v>
      </c>
    </row>
    <row r="1744" spans="1:10">
      <c r="A1744" t="s">
        <v>5469</v>
      </c>
      <c r="B1744" t="s">
        <v>8980</v>
      </c>
      <c r="C1744" t="s">
        <v>3627</v>
      </c>
      <c r="D1744" t="s">
        <v>3626</v>
      </c>
      <c r="E1744" s="121" t="s">
        <v>3628</v>
      </c>
      <c r="F1744" t="s">
        <v>2504</v>
      </c>
      <c r="H1744" t="s">
        <v>5650</v>
      </c>
      <c r="J1744">
        <v>0</v>
      </c>
    </row>
    <row r="1745" spans="1:10">
      <c r="A1745" t="s">
        <v>5340</v>
      </c>
      <c r="B1745" t="s">
        <v>8981</v>
      </c>
      <c r="C1745" t="s">
        <v>3630</v>
      </c>
      <c r="D1745" t="s">
        <v>3629</v>
      </c>
      <c r="E1745" s="121">
        <v>43319</v>
      </c>
      <c r="F1745" t="s">
        <v>2504</v>
      </c>
      <c r="H1745" t="s">
        <v>5345</v>
      </c>
      <c r="J1745">
        <v>0</v>
      </c>
    </row>
    <row r="1746" spans="1:10">
      <c r="A1746" t="s">
        <v>5340</v>
      </c>
      <c r="B1746" t="s">
        <v>8982</v>
      </c>
      <c r="C1746" t="s">
        <v>3632</v>
      </c>
      <c r="D1746" t="s">
        <v>3631</v>
      </c>
      <c r="E1746" s="121">
        <v>43318</v>
      </c>
      <c r="F1746" t="s">
        <v>1738</v>
      </c>
      <c r="H1746" t="s">
        <v>5682</v>
      </c>
      <c r="J1746">
        <v>0</v>
      </c>
    </row>
    <row r="1747" spans="1:10">
      <c r="A1747" t="s">
        <v>5340</v>
      </c>
      <c r="B1747" t="s">
        <v>8983</v>
      </c>
      <c r="C1747" t="s">
        <v>3634</v>
      </c>
      <c r="D1747" t="s">
        <v>3633</v>
      </c>
      <c r="E1747" s="121">
        <v>43319</v>
      </c>
      <c r="F1747" t="s">
        <v>1738</v>
      </c>
      <c r="H1747" t="s">
        <v>5674</v>
      </c>
      <c r="J1747">
        <v>0</v>
      </c>
    </row>
    <row r="1748" spans="1:10">
      <c r="A1748" t="s">
        <v>5340</v>
      </c>
      <c r="B1748" t="s">
        <v>8984</v>
      </c>
      <c r="C1748" t="s">
        <v>3636</v>
      </c>
      <c r="D1748" t="s">
        <v>3635</v>
      </c>
      <c r="E1748" s="121">
        <v>43319</v>
      </c>
      <c r="F1748" t="s">
        <v>2504</v>
      </c>
      <c r="H1748" t="s">
        <v>5674</v>
      </c>
      <c r="J1748">
        <v>0</v>
      </c>
    </row>
    <row r="1749" spans="1:10">
      <c r="A1749" t="s">
        <v>5306</v>
      </c>
      <c r="B1749" t="s">
        <v>8985</v>
      </c>
      <c r="C1749" t="s">
        <v>3638</v>
      </c>
      <c r="D1749" t="s">
        <v>3637</v>
      </c>
      <c r="E1749" s="121">
        <v>43319</v>
      </c>
      <c r="F1749" t="s">
        <v>2504</v>
      </c>
      <c r="H1749" t="s">
        <v>5533</v>
      </c>
      <c r="J1749">
        <v>0</v>
      </c>
    </row>
    <row r="1750" spans="1:10">
      <c r="A1750" t="s">
        <v>5306</v>
      </c>
      <c r="B1750" t="s">
        <v>8824</v>
      </c>
      <c r="C1750" t="s">
        <v>3289</v>
      </c>
      <c r="D1750" t="s">
        <v>3639</v>
      </c>
      <c r="E1750" s="121">
        <v>43319</v>
      </c>
      <c r="F1750" t="s">
        <v>2504</v>
      </c>
      <c r="H1750" t="s">
        <v>5533</v>
      </c>
      <c r="J1750">
        <v>1</v>
      </c>
    </row>
    <row r="1751" spans="1:10">
      <c r="A1751" t="s">
        <v>5389</v>
      </c>
      <c r="B1751" t="s">
        <v>8986</v>
      </c>
      <c r="C1751" t="s">
        <v>3641</v>
      </c>
      <c r="D1751" t="s">
        <v>3640</v>
      </c>
      <c r="E1751" s="121">
        <v>43320</v>
      </c>
      <c r="F1751" t="s">
        <v>2316</v>
      </c>
      <c r="H1751" t="s">
        <v>5696</v>
      </c>
      <c r="J1751">
        <v>0</v>
      </c>
    </row>
    <row r="1752" spans="1:10">
      <c r="A1752" t="s">
        <v>5469</v>
      </c>
      <c r="B1752" t="s">
        <v>8987</v>
      </c>
      <c r="C1752" t="s">
        <v>3643</v>
      </c>
      <c r="D1752" t="s">
        <v>3642</v>
      </c>
      <c r="E1752" s="121">
        <v>43320</v>
      </c>
      <c r="F1752" t="s">
        <v>2504</v>
      </c>
      <c r="H1752" t="s">
        <v>5699</v>
      </c>
      <c r="J1752">
        <v>0</v>
      </c>
    </row>
    <row r="1753" spans="1:10">
      <c r="A1753" t="s">
        <v>5469</v>
      </c>
      <c r="B1753" t="s">
        <v>8988</v>
      </c>
      <c r="C1753" t="s">
        <v>3645</v>
      </c>
      <c r="D1753" t="s">
        <v>3644</v>
      </c>
      <c r="E1753" s="121">
        <v>43320</v>
      </c>
      <c r="F1753" t="s">
        <v>2504</v>
      </c>
      <c r="H1753" t="s">
        <v>5699</v>
      </c>
      <c r="J1753">
        <v>0</v>
      </c>
    </row>
    <row r="1754" spans="1:10">
      <c r="A1754" t="s">
        <v>5340</v>
      </c>
      <c r="B1754" t="s">
        <v>8989</v>
      </c>
      <c r="C1754" t="s">
        <v>3647</v>
      </c>
      <c r="D1754" t="s">
        <v>3646</v>
      </c>
      <c r="E1754" s="121">
        <v>43320</v>
      </c>
      <c r="F1754" t="s">
        <v>2504</v>
      </c>
      <c r="H1754" t="s">
        <v>5640</v>
      </c>
      <c r="J1754">
        <v>0</v>
      </c>
    </row>
    <row r="1755" spans="1:10">
      <c r="A1755" t="s">
        <v>5340</v>
      </c>
      <c r="B1755" t="s">
        <v>8990</v>
      </c>
      <c r="C1755" t="s">
        <v>3649</v>
      </c>
      <c r="D1755" t="s">
        <v>3648</v>
      </c>
      <c r="E1755" s="121">
        <v>43320</v>
      </c>
      <c r="F1755" t="s">
        <v>1738</v>
      </c>
      <c r="H1755" t="s">
        <v>5697</v>
      </c>
      <c r="J1755">
        <v>0</v>
      </c>
    </row>
    <row r="1756" spans="1:10">
      <c r="A1756" t="s">
        <v>5340</v>
      </c>
      <c r="B1756" t="s">
        <v>8991</v>
      </c>
      <c r="C1756" t="s">
        <v>3651</v>
      </c>
      <c r="D1756" t="s">
        <v>3650</v>
      </c>
      <c r="E1756" s="121">
        <v>43320</v>
      </c>
      <c r="F1756" t="s">
        <v>2504</v>
      </c>
      <c r="H1756" t="s">
        <v>5640</v>
      </c>
      <c r="J1756">
        <v>0</v>
      </c>
    </row>
    <row r="1757" spans="1:10">
      <c r="A1757" t="s">
        <v>5340</v>
      </c>
      <c r="B1757" t="s">
        <v>8992</v>
      </c>
      <c r="C1757" t="s">
        <v>3653</v>
      </c>
      <c r="D1757" t="s">
        <v>3652</v>
      </c>
      <c r="E1757" s="121">
        <v>43320</v>
      </c>
      <c r="F1757" t="s">
        <v>1738</v>
      </c>
      <c r="H1757" t="s">
        <v>5640</v>
      </c>
      <c r="J1757">
        <v>0</v>
      </c>
    </row>
    <row r="1758" spans="1:10">
      <c r="A1758" t="s">
        <v>5306</v>
      </c>
      <c r="B1758" t="s">
        <v>8650</v>
      </c>
      <c r="C1758" t="s">
        <v>2924</v>
      </c>
      <c r="D1758" t="s">
        <v>3654</v>
      </c>
      <c r="E1758" s="121">
        <v>43321</v>
      </c>
      <c r="F1758" t="s">
        <v>2504</v>
      </c>
      <c r="H1758" t="s">
        <v>5594</v>
      </c>
      <c r="J1758">
        <v>0</v>
      </c>
    </row>
    <row r="1759" spans="1:10">
      <c r="A1759" t="s">
        <v>5306</v>
      </c>
      <c r="B1759" t="s">
        <v>8993</v>
      </c>
      <c r="C1759" t="s">
        <v>3656</v>
      </c>
      <c r="D1759" t="s">
        <v>3655</v>
      </c>
      <c r="E1759" s="121">
        <v>43322</v>
      </c>
      <c r="F1759" t="s">
        <v>2504</v>
      </c>
      <c r="H1759" t="s">
        <v>5533</v>
      </c>
      <c r="J1759">
        <v>0</v>
      </c>
    </row>
    <row r="1760" spans="1:10">
      <c r="A1760" t="s">
        <v>5306</v>
      </c>
      <c r="B1760" t="s">
        <v>8994</v>
      </c>
      <c r="C1760" t="s">
        <v>3658</v>
      </c>
      <c r="D1760" t="s">
        <v>3657</v>
      </c>
      <c r="E1760" s="121">
        <v>43323</v>
      </c>
      <c r="F1760" t="s">
        <v>2504</v>
      </c>
      <c r="H1760" t="s">
        <v>5533</v>
      </c>
      <c r="J1760">
        <v>0</v>
      </c>
    </row>
    <row r="1761" spans="1:10">
      <c r="A1761" t="s">
        <v>5306</v>
      </c>
      <c r="B1761" t="s">
        <v>8995</v>
      </c>
      <c r="C1761" t="s">
        <v>3660</v>
      </c>
      <c r="D1761" t="s">
        <v>3659</v>
      </c>
      <c r="E1761" s="121">
        <v>43320</v>
      </c>
      <c r="F1761" t="s">
        <v>2504</v>
      </c>
      <c r="H1761" t="s">
        <v>5594</v>
      </c>
      <c r="J1761">
        <v>0</v>
      </c>
    </row>
    <row r="1762" spans="1:10">
      <c r="A1762" t="s">
        <v>5306</v>
      </c>
      <c r="B1762" t="s">
        <v>8074</v>
      </c>
      <c r="C1762" t="s">
        <v>1748</v>
      </c>
      <c r="D1762" t="s">
        <v>3661</v>
      </c>
      <c r="E1762" s="121">
        <v>43320</v>
      </c>
      <c r="F1762" t="s">
        <v>2504</v>
      </c>
      <c r="H1762" t="s">
        <v>5594</v>
      </c>
      <c r="J1762">
        <v>1</v>
      </c>
    </row>
    <row r="1763" spans="1:10">
      <c r="A1763" t="s">
        <v>5306</v>
      </c>
      <c r="B1763" t="s">
        <v>8996</v>
      </c>
      <c r="C1763" t="s">
        <v>3663</v>
      </c>
      <c r="D1763" t="s">
        <v>3662</v>
      </c>
      <c r="E1763" s="121">
        <v>43320</v>
      </c>
      <c r="F1763" t="s">
        <v>2509</v>
      </c>
      <c r="H1763" t="s">
        <v>5594</v>
      </c>
      <c r="J1763">
        <v>0</v>
      </c>
    </row>
    <row r="1764" spans="1:10">
      <c r="A1764" t="s">
        <v>58</v>
      </c>
      <c r="B1764" t="s">
        <v>8997</v>
      </c>
      <c r="C1764" t="s">
        <v>3665</v>
      </c>
      <c r="D1764" t="s">
        <v>3664</v>
      </c>
      <c r="E1764" s="121">
        <v>43304</v>
      </c>
      <c r="F1764" t="s">
        <v>3666</v>
      </c>
      <c r="H1764" t="s">
        <v>58</v>
      </c>
      <c r="J1764">
        <v>0</v>
      </c>
    </row>
    <row r="1765" spans="1:10">
      <c r="A1765" t="s">
        <v>5469</v>
      </c>
      <c r="B1765" t="s">
        <v>8998</v>
      </c>
      <c r="C1765" t="s">
        <v>3668</v>
      </c>
      <c r="D1765" t="s">
        <v>3667</v>
      </c>
      <c r="E1765" s="121" t="s">
        <v>3669</v>
      </c>
      <c r="F1765" t="s">
        <v>2316</v>
      </c>
      <c r="H1765" t="s">
        <v>5488</v>
      </c>
      <c r="J1765">
        <v>0</v>
      </c>
    </row>
    <row r="1766" spans="1:10">
      <c r="A1766" t="s">
        <v>5340</v>
      </c>
      <c r="B1766" t="s">
        <v>8999</v>
      </c>
      <c r="C1766" t="s">
        <v>3671</v>
      </c>
      <c r="D1766" t="s">
        <v>3670</v>
      </c>
      <c r="E1766" s="121">
        <v>43321</v>
      </c>
      <c r="F1766" t="s">
        <v>1738</v>
      </c>
      <c r="H1766" t="s">
        <v>5674</v>
      </c>
      <c r="J1766">
        <v>0</v>
      </c>
    </row>
    <row r="1767" spans="1:10">
      <c r="A1767" t="s">
        <v>5306</v>
      </c>
      <c r="B1767" t="s">
        <v>9000</v>
      </c>
      <c r="C1767" t="s">
        <v>3673</v>
      </c>
      <c r="D1767" t="s">
        <v>3672</v>
      </c>
      <c r="E1767" s="121">
        <v>43321</v>
      </c>
      <c r="F1767" t="s">
        <v>2504</v>
      </c>
      <c r="H1767" t="s">
        <v>5594</v>
      </c>
      <c r="J1767">
        <v>0</v>
      </c>
    </row>
    <row r="1768" spans="1:10">
      <c r="A1768" t="s">
        <v>5469</v>
      </c>
      <c r="B1768" t="s">
        <v>9001</v>
      </c>
      <c r="C1768" t="s">
        <v>3675</v>
      </c>
      <c r="D1768" t="s">
        <v>3674</v>
      </c>
      <c r="E1768" s="121" t="s">
        <v>3676</v>
      </c>
      <c r="F1768" t="s">
        <v>2504</v>
      </c>
      <c r="H1768" t="s">
        <v>5695</v>
      </c>
      <c r="J1768">
        <v>0</v>
      </c>
    </row>
    <row r="1769" spans="1:10">
      <c r="A1769" t="s">
        <v>5306</v>
      </c>
      <c r="B1769" t="s">
        <v>9002</v>
      </c>
      <c r="C1769" t="s">
        <v>3678</v>
      </c>
      <c r="D1769" t="s">
        <v>3677</v>
      </c>
      <c r="E1769" s="121" t="s">
        <v>3676</v>
      </c>
      <c r="F1769" t="s">
        <v>2504</v>
      </c>
      <c r="H1769" t="s">
        <v>5663</v>
      </c>
      <c r="J1769">
        <v>0</v>
      </c>
    </row>
    <row r="1770" spans="1:10">
      <c r="A1770" t="s">
        <v>58</v>
      </c>
      <c r="B1770" t="s">
        <v>9003</v>
      </c>
      <c r="C1770" t="s">
        <v>3680</v>
      </c>
      <c r="D1770" t="s">
        <v>3679</v>
      </c>
      <c r="E1770" s="121">
        <v>43318</v>
      </c>
      <c r="F1770" t="s">
        <v>3681</v>
      </c>
      <c r="H1770" t="s">
        <v>58</v>
      </c>
      <c r="J1770">
        <v>0</v>
      </c>
    </row>
    <row r="1771" spans="1:10">
      <c r="A1771" t="s">
        <v>5306</v>
      </c>
      <c r="B1771" t="s">
        <v>9004</v>
      </c>
      <c r="C1771" t="s">
        <v>3683</v>
      </c>
      <c r="D1771" t="s">
        <v>3682</v>
      </c>
      <c r="E1771" s="121" t="s">
        <v>3676</v>
      </c>
      <c r="F1771" t="s">
        <v>2509</v>
      </c>
      <c r="H1771" t="s">
        <v>5681</v>
      </c>
      <c r="J1771">
        <v>0</v>
      </c>
    </row>
    <row r="1772" spans="1:10">
      <c r="A1772" t="s">
        <v>5306</v>
      </c>
      <c r="B1772" t="s">
        <v>8167</v>
      </c>
      <c r="C1772" t="s">
        <v>1938</v>
      </c>
      <c r="D1772" t="s">
        <v>3684</v>
      </c>
      <c r="E1772" s="121" t="s">
        <v>3676</v>
      </c>
      <c r="F1772" t="s">
        <v>2504</v>
      </c>
      <c r="H1772" t="s">
        <v>5320</v>
      </c>
      <c r="J1772">
        <v>1</v>
      </c>
    </row>
    <row r="1773" spans="1:10">
      <c r="A1773" t="s">
        <v>5438</v>
      </c>
      <c r="B1773" t="s">
        <v>9005</v>
      </c>
      <c r="C1773" t="s">
        <v>3686</v>
      </c>
      <c r="D1773" t="s">
        <v>3685</v>
      </c>
      <c r="E1773" s="121" t="s">
        <v>3676</v>
      </c>
      <c r="F1773" t="s">
        <v>2504</v>
      </c>
      <c r="H1773" t="s">
        <v>5664</v>
      </c>
      <c r="J1773">
        <v>0</v>
      </c>
    </row>
    <row r="1774" spans="1:10">
      <c r="A1774" t="s">
        <v>5438</v>
      </c>
      <c r="B1774" t="s">
        <v>9006</v>
      </c>
      <c r="C1774" t="s">
        <v>3688</v>
      </c>
      <c r="D1774" t="s">
        <v>3687</v>
      </c>
      <c r="E1774" s="121" t="s">
        <v>3676</v>
      </c>
      <c r="F1774" t="s">
        <v>2504</v>
      </c>
      <c r="H1774" t="s">
        <v>5664</v>
      </c>
      <c r="J1774">
        <v>0</v>
      </c>
    </row>
    <row r="1775" spans="1:10">
      <c r="A1775" t="s">
        <v>5438</v>
      </c>
      <c r="B1775" t="s">
        <v>9007</v>
      </c>
      <c r="C1775" t="s">
        <v>3690</v>
      </c>
      <c r="D1775" t="s">
        <v>3689</v>
      </c>
      <c r="E1775" s="121" t="s">
        <v>3691</v>
      </c>
      <c r="F1775" t="s">
        <v>2504</v>
      </c>
      <c r="H1775" t="s">
        <v>5664</v>
      </c>
      <c r="J1775">
        <v>0</v>
      </c>
    </row>
    <row r="1776" spans="1:10">
      <c r="A1776" t="s">
        <v>5389</v>
      </c>
      <c r="B1776" t="s">
        <v>9008</v>
      </c>
      <c r="C1776" t="s">
        <v>3693</v>
      </c>
      <c r="D1776" t="s">
        <v>3692</v>
      </c>
      <c r="E1776" s="121">
        <v>43323</v>
      </c>
      <c r="F1776" t="s">
        <v>2316</v>
      </c>
      <c r="H1776" t="s">
        <v>5698</v>
      </c>
      <c r="J1776">
        <v>1</v>
      </c>
    </row>
    <row r="1777" spans="1:10">
      <c r="A1777" t="s">
        <v>5306</v>
      </c>
      <c r="B1777" t="s">
        <v>9009</v>
      </c>
      <c r="C1777" t="s">
        <v>3695</v>
      </c>
      <c r="D1777" t="s">
        <v>3694</v>
      </c>
      <c r="E1777" s="121">
        <v>43323</v>
      </c>
      <c r="F1777" t="s">
        <v>2504</v>
      </c>
      <c r="H1777" t="s">
        <v>5692</v>
      </c>
      <c r="J1777">
        <v>0</v>
      </c>
    </row>
    <row r="1778" spans="1:10">
      <c r="A1778" t="s">
        <v>5340</v>
      </c>
      <c r="B1778" t="s">
        <v>9010</v>
      </c>
      <c r="C1778" t="s">
        <v>3697</v>
      </c>
      <c r="D1778" t="s">
        <v>3696</v>
      </c>
      <c r="E1778" s="121">
        <v>43325</v>
      </c>
      <c r="F1778" t="s">
        <v>2504</v>
      </c>
      <c r="H1778" t="s">
        <v>5697</v>
      </c>
      <c r="J1778">
        <v>0</v>
      </c>
    </row>
    <row r="1779" spans="1:10">
      <c r="A1779" t="s">
        <v>5340</v>
      </c>
      <c r="B1779" t="s">
        <v>9011</v>
      </c>
      <c r="C1779" t="s">
        <v>3699</v>
      </c>
      <c r="D1779" t="s">
        <v>3698</v>
      </c>
      <c r="E1779" s="121">
        <v>43325</v>
      </c>
      <c r="F1779" t="s">
        <v>2504</v>
      </c>
      <c r="H1779" t="s">
        <v>5697</v>
      </c>
      <c r="J1779">
        <v>0</v>
      </c>
    </row>
    <row r="1780" spans="1:10">
      <c r="A1780" t="s">
        <v>5340</v>
      </c>
      <c r="B1780" t="s">
        <v>9012</v>
      </c>
      <c r="C1780" t="s">
        <v>3701</v>
      </c>
      <c r="D1780" t="s">
        <v>3700</v>
      </c>
      <c r="E1780" s="121">
        <v>43325</v>
      </c>
      <c r="F1780" t="s">
        <v>2504</v>
      </c>
      <c r="H1780" t="s">
        <v>5697</v>
      </c>
      <c r="J1780">
        <v>0</v>
      </c>
    </row>
    <row r="1781" spans="1:10">
      <c r="A1781" t="s">
        <v>5340</v>
      </c>
      <c r="B1781" t="s">
        <v>9013</v>
      </c>
      <c r="C1781" t="s">
        <v>3703</v>
      </c>
      <c r="D1781" t="s">
        <v>3702</v>
      </c>
      <c r="E1781" s="121">
        <v>43326</v>
      </c>
      <c r="F1781" t="s">
        <v>2504</v>
      </c>
      <c r="H1781" t="s">
        <v>5697</v>
      </c>
      <c r="J1781">
        <v>0</v>
      </c>
    </row>
    <row r="1782" spans="1:10">
      <c r="A1782" t="s">
        <v>5340</v>
      </c>
      <c r="B1782" t="s">
        <v>9014</v>
      </c>
      <c r="C1782" t="s">
        <v>3705</v>
      </c>
      <c r="D1782" t="s">
        <v>3704</v>
      </c>
      <c r="E1782" s="121">
        <v>43326</v>
      </c>
      <c r="F1782" t="s">
        <v>2504</v>
      </c>
      <c r="H1782" t="s">
        <v>5697</v>
      </c>
      <c r="J1782">
        <v>0</v>
      </c>
    </row>
    <row r="1783" spans="1:10">
      <c r="A1783" t="s">
        <v>5340</v>
      </c>
      <c r="B1783" t="s">
        <v>9015</v>
      </c>
      <c r="C1783" t="s">
        <v>3707</v>
      </c>
      <c r="D1783" t="s">
        <v>3706</v>
      </c>
      <c r="E1783" s="121">
        <v>43326</v>
      </c>
      <c r="F1783" t="s">
        <v>2504</v>
      </c>
      <c r="H1783" t="s">
        <v>5686</v>
      </c>
      <c r="J1783">
        <v>0</v>
      </c>
    </row>
    <row r="1784" spans="1:10">
      <c r="A1784" t="s">
        <v>5306</v>
      </c>
      <c r="B1784" t="s">
        <v>9016</v>
      </c>
      <c r="C1784" t="s">
        <v>3709</v>
      </c>
      <c r="D1784" t="s">
        <v>3708</v>
      </c>
      <c r="E1784" s="121">
        <v>43326</v>
      </c>
      <c r="F1784" t="s">
        <v>2504</v>
      </c>
      <c r="H1784" t="s">
        <v>5560</v>
      </c>
      <c r="J1784">
        <v>1</v>
      </c>
    </row>
    <row r="1785" spans="1:10">
      <c r="A1785" t="s">
        <v>5306</v>
      </c>
      <c r="B1785" t="s">
        <v>8905</v>
      </c>
      <c r="C1785" t="s">
        <v>1991</v>
      </c>
      <c r="D1785" t="s">
        <v>3710</v>
      </c>
      <c r="E1785" s="121">
        <v>43326</v>
      </c>
      <c r="F1785" t="s">
        <v>2504</v>
      </c>
      <c r="H1785" t="s">
        <v>5560</v>
      </c>
      <c r="J1785">
        <v>1</v>
      </c>
    </row>
    <row r="1786" spans="1:10">
      <c r="A1786" t="s">
        <v>5469</v>
      </c>
      <c r="B1786" t="s">
        <v>9017</v>
      </c>
      <c r="C1786" t="s">
        <v>3712</v>
      </c>
      <c r="D1786" t="s">
        <v>3711</v>
      </c>
      <c r="E1786" s="121" t="s">
        <v>3713</v>
      </c>
      <c r="F1786" t="s">
        <v>2504</v>
      </c>
      <c r="H1786" t="s">
        <v>5695</v>
      </c>
      <c r="J1786">
        <v>0</v>
      </c>
    </row>
    <row r="1787" spans="1:10">
      <c r="A1787" t="s">
        <v>5306</v>
      </c>
      <c r="B1787" t="s">
        <v>9018</v>
      </c>
      <c r="C1787" t="s">
        <v>3715</v>
      </c>
      <c r="D1787" t="s">
        <v>3714</v>
      </c>
      <c r="E1787" s="121" t="s">
        <v>3713</v>
      </c>
      <c r="F1787" t="s">
        <v>2504</v>
      </c>
      <c r="H1787" t="s">
        <v>5679</v>
      </c>
      <c r="J1787">
        <v>0</v>
      </c>
    </row>
    <row r="1788" spans="1:10">
      <c r="A1788" t="s">
        <v>5306</v>
      </c>
      <c r="B1788" t="s">
        <v>9019</v>
      </c>
      <c r="C1788" t="s">
        <v>3717</v>
      </c>
      <c r="D1788" t="s">
        <v>3716</v>
      </c>
      <c r="E1788" s="121">
        <v>43328</v>
      </c>
      <c r="F1788" t="s">
        <v>2504</v>
      </c>
      <c r="H1788" t="s">
        <v>5598</v>
      </c>
      <c r="J1788">
        <v>0</v>
      </c>
    </row>
    <row r="1789" spans="1:10">
      <c r="A1789" t="s">
        <v>5306</v>
      </c>
      <c r="B1789" t="s">
        <v>9020</v>
      </c>
      <c r="C1789" t="s">
        <v>3719</v>
      </c>
      <c r="D1789" t="s">
        <v>3718</v>
      </c>
      <c r="E1789" s="121">
        <v>43328</v>
      </c>
      <c r="F1789" t="s">
        <v>2504</v>
      </c>
      <c r="H1789" t="s">
        <v>5692</v>
      </c>
      <c r="J1789">
        <v>0</v>
      </c>
    </row>
    <row r="1790" spans="1:10">
      <c r="A1790" t="s">
        <v>5306</v>
      </c>
      <c r="B1790" t="s">
        <v>9021</v>
      </c>
      <c r="C1790" t="s">
        <v>3721</v>
      </c>
      <c r="D1790" t="s">
        <v>3720</v>
      </c>
      <c r="E1790" s="121">
        <v>43328</v>
      </c>
      <c r="F1790" t="s">
        <v>2316</v>
      </c>
      <c r="H1790" t="s">
        <v>5594</v>
      </c>
      <c r="J1790">
        <v>0</v>
      </c>
    </row>
    <row r="1791" spans="1:10">
      <c r="A1791" t="s">
        <v>5306</v>
      </c>
      <c r="B1791" t="s">
        <v>9022</v>
      </c>
      <c r="C1791" t="s">
        <v>3723</v>
      </c>
      <c r="D1791" t="s">
        <v>3722</v>
      </c>
      <c r="E1791" s="121">
        <v>43328</v>
      </c>
      <c r="F1791" t="s">
        <v>2504</v>
      </c>
      <c r="H1791" t="s">
        <v>5679</v>
      </c>
      <c r="J1791">
        <v>0</v>
      </c>
    </row>
    <row r="1792" spans="1:10">
      <c r="A1792" t="s">
        <v>5306</v>
      </c>
      <c r="B1792" t="s">
        <v>9023</v>
      </c>
      <c r="C1792" t="s">
        <v>3725</v>
      </c>
      <c r="D1792" t="s">
        <v>3724</v>
      </c>
      <c r="E1792" s="121">
        <v>43328</v>
      </c>
      <c r="F1792" t="s">
        <v>2504</v>
      </c>
      <c r="H1792" t="s">
        <v>5679</v>
      </c>
      <c r="J1792">
        <v>0</v>
      </c>
    </row>
    <row r="1793" spans="1:10">
      <c r="A1793" t="s">
        <v>5469</v>
      </c>
      <c r="B1793" t="s">
        <v>9024</v>
      </c>
      <c r="C1793" t="s">
        <v>3727</v>
      </c>
      <c r="D1793" t="s">
        <v>3726</v>
      </c>
      <c r="E1793" s="121">
        <v>43328</v>
      </c>
      <c r="F1793" t="s">
        <v>2509</v>
      </c>
      <c r="H1793" t="s">
        <v>5695</v>
      </c>
      <c r="I1793" t="s">
        <v>5945</v>
      </c>
      <c r="J1793">
        <v>0</v>
      </c>
    </row>
    <row r="1794" spans="1:10">
      <c r="A1794" t="s">
        <v>5340</v>
      </c>
      <c r="B1794" t="s">
        <v>9025</v>
      </c>
      <c r="C1794" t="s">
        <v>3729</v>
      </c>
      <c r="D1794" t="s">
        <v>3728</v>
      </c>
      <c r="E1794" s="121">
        <v>43329</v>
      </c>
      <c r="F1794" t="s">
        <v>2504</v>
      </c>
      <c r="H1794" t="s">
        <v>5697</v>
      </c>
      <c r="J1794">
        <v>0</v>
      </c>
    </row>
    <row r="1795" spans="1:10">
      <c r="A1795" t="s">
        <v>5469</v>
      </c>
      <c r="B1795" t="s">
        <v>9026</v>
      </c>
      <c r="C1795" t="s">
        <v>3731</v>
      </c>
      <c r="D1795" t="s">
        <v>3730</v>
      </c>
      <c r="E1795" s="121" t="s">
        <v>3732</v>
      </c>
      <c r="F1795" t="s">
        <v>2504</v>
      </c>
      <c r="H1795" t="s">
        <v>5695</v>
      </c>
      <c r="J1795">
        <v>0</v>
      </c>
    </row>
    <row r="1796" spans="1:10">
      <c r="A1796" t="s">
        <v>5469</v>
      </c>
      <c r="B1796" t="s">
        <v>9027</v>
      </c>
      <c r="C1796" t="s">
        <v>3734</v>
      </c>
      <c r="D1796" t="s">
        <v>3733</v>
      </c>
      <c r="E1796" s="121" t="s">
        <v>3732</v>
      </c>
      <c r="F1796" t="s">
        <v>2316</v>
      </c>
      <c r="H1796" t="s">
        <v>5695</v>
      </c>
      <c r="J1796">
        <v>0</v>
      </c>
    </row>
    <row r="1797" spans="1:10">
      <c r="A1797" t="s">
        <v>5306</v>
      </c>
      <c r="B1797" t="s">
        <v>9028</v>
      </c>
      <c r="C1797" t="s">
        <v>3736</v>
      </c>
      <c r="D1797" t="s">
        <v>3735</v>
      </c>
      <c r="E1797" s="121" t="s">
        <v>3732</v>
      </c>
      <c r="F1797" t="s">
        <v>2504</v>
      </c>
      <c r="H1797" t="s">
        <v>5679</v>
      </c>
      <c r="J1797">
        <v>1</v>
      </c>
    </row>
    <row r="1798" spans="1:10">
      <c r="A1798" t="s">
        <v>5306</v>
      </c>
      <c r="B1798" t="s">
        <v>9029</v>
      </c>
      <c r="C1798" t="s">
        <v>3738</v>
      </c>
      <c r="D1798" t="s">
        <v>3737</v>
      </c>
      <c r="E1798" s="121" t="s">
        <v>3732</v>
      </c>
      <c r="F1798" t="s">
        <v>2504</v>
      </c>
      <c r="H1798" t="s">
        <v>5679</v>
      </c>
      <c r="J1798">
        <v>0</v>
      </c>
    </row>
    <row r="1799" spans="1:10">
      <c r="A1799" t="s">
        <v>5306</v>
      </c>
      <c r="B1799" t="s">
        <v>9030</v>
      </c>
      <c r="C1799" t="s">
        <v>3740</v>
      </c>
      <c r="D1799" t="s">
        <v>3739</v>
      </c>
      <c r="E1799" s="121" t="s">
        <v>3732</v>
      </c>
      <c r="F1799" t="s">
        <v>2316</v>
      </c>
      <c r="H1799" t="s">
        <v>5594</v>
      </c>
      <c r="J1799">
        <v>0</v>
      </c>
    </row>
    <row r="1800" spans="1:10">
      <c r="A1800" t="s">
        <v>5306</v>
      </c>
      <c r="B1800" t="s">
        <v>9031</v>
      </c>
      <c r="C1800" t="s">
        <v>3742</v>
      </c>
      <c r="D1800" t="s">
        <v>3741</v>
      </c>
      <c r="E1800" s="121" t="s">
        <v>3743</v>
      </c>
      <c r="H1800" t="s">
        <v>5679</v>
      </c>
      <c r="J1800">
        <v>0</v>
      </c>
    </row>
    <row r="1801" spans="1:10">
      <c r="A1801" t="s">
        <v>5306</v>
      </c>
      <c r="B1801" t="s">
        <v>9032</v>
      </c>
      <c r="C1801" t="s">
        <v>3457</v>
      </c>
      <c r="D1801" t="s">
        <v>3744</v>
      </c>
      <c r="E1801" s="121" t="s">
        <v>3745</v>
      </c>
      <c r="H1801" t="s">
        <v>5679</v>
      </c>
      <c r="J1801">
        <v>0</v>
      </c>
    </row>
    <row r="1802" spans="1:10">
      <c r="A1802" t="s">
        <v>5306</v>
      </c>
      <c r="B1802" t="s">
        <v>9033</v>
      </c>
      <c r="C1802" t="s">
        <v>3747</v>
      </c>
      <c r="D1802" t="s">
        <v>3746</v>
      </c>
      <c r="E1802" s="121" t="s">
        <v>3748</v>
      </c>
      <c r="F1802" t="s">
        <v>2316</v>
      </c>
      <c r="H1802" t="s">
        <v>5560</v>
      </c>
      <c r="J1802">
        <v>1</v>
      </c>
    </row>
    <row r="1803" spans="1:10">
      <c r="A1803" t="s">
        <v>5469</v>
      </c>
      <c r="B1803" t="s">
        <v>9034</v>
      </c>
      <c r="C1803" t="s">
        <v>3750</v>
      </c>
      <c r="D1803" t="s">
        <v>3749</v>
      </c>
      <c r="E1803" s="121" t="s">
        <v>3751</v>
      </c>
      <c r="F1803" t="s">
        <v>2504</v>
      </c>
      <c r="H1803" t="s">
        <v>5695</v>
      </c>
      <c r="J1803">
        <v>0</v>
      </c>
    </row>
    <row r="1804" spans="1:10">
      <c r="A1804" t="s">
        <v>5306</v>
      </c>
      <c r="B1804" t="s">
        <v>9035</v>
      </c>
      <c r="C1804" t="s">
        <v>3753</v>
      </c>
      <c r="D1804" t="s">
        <v>3752</v>
      </c>
      <c r="E1804" s="121" t="s">
        <v>3751</v>
      </c>
      <c r="F1804" t="s">
        <v>2504</v>
      </c>
      <c r="H1804" t="s">
        <v>5663</v>
      </c>
      <c r="J1804">
        <v>0</v>
      </c>
    </row>
    <row r="1805" spans="1:10">
      <c r="A1805" t="s">
        <v>5306</v>
      </c>
      <c r="B1805" t="s">
        <v>9036</v>
      </c>
      <c r="C1805" t="s">
        <v>3755</v>
      </c>
      <c r="D1805" t="s">
        <v>3754</v>
      </c>
      <c r="E1805" s="121">
        <v>43332</v>
      </c>
      <c r="F1805" t="s">
        <v>2504</v>
      </c>
      <c r="H1805" t="s">
        <v>5679</v>
      </c>
      <c r="J1805">
        <v>0</v>
      </c>
    </row>
    <row r="1806" spans="1:10">
      <c r="A1806" t="s">
        <v>5306</v>
      </c>
      <c r="B1806" t="s">
        <v>9037</v>
      </c>
      <c r="C1806" t="s">
        <v>3757</v>
      </c>
      <c r="D1806" t="s">
        <v>3756</v>
      </c>
      <c r="E1806" s="121">
        <v>43332</v>
      </c>
      <c r="F1806" t="s">
        <v>2504</v>
      </c>
      <c r="H1806" t="s">
        <v>5598</v>
      </c>
      <c r="J1806">
        <v>0</v>
      </c>
    </row>
    <row r="1807" spans="1:10">
      <c r="A1807" t="s">
        <v>5306</v>
      </c>
      <c r="B1807" t="s">
        <v>9038</v>
      </c>
      <c r="C1807" t="s">
        <v>3759</v>
      </c>
      <c r="D1807" t="s">
        <v>3758</v>
      </c>
      <c r="E1807" s="121">
        <v>43332</v>
      </c>
      <c r="F1807" t="s">
        <v>2504</v>
      </c>
      <c r="H1807" t="s">
        <v>5598</v>
      </c>
      <c r="J1807">
        <v>0</v>
      </c>
    </row>
    <row r="1808" spans="1:10">
      <c r="A1808" t="s">
        <v>5306</v>
      </c>
      <c r="B1808" t="s">
        <v>9039</v>
      </c>
      <c r="C1808" t="s">
        <v>3761</v>
      </c>
      <c r="D1808" t="s">
        <v>3760</v>
      </c>
      <c r="E1808" s="121">
        <v>43332</v>
      </c>
      <c r="F1808" t="s">
        <v>2509</v>
      </c>
      <c r="H1808" t="s">
        <v>5681</v>
      </c>
      <c r="J1808">
        <v>0</v>
      </c>
    </row>
    <row r="1809" spans="1:10">
      <c r="A1809" t="s">
        <v>5306</v>
      </c>
      <c r="B1809" t="s">
        <v>9040</v>
      </c>
      <c r="C1809" t="s">
        <v>3763</v>
      </c>
      <c r="D1809" t="s">
        <v>3762</v>
      </c>
      <c r="E1809" s="121">
        <v>43332</v>
      </c>
      <c r="F1809" t="s">
        <v>2504</v>
      </c>
      <c r="H1809" t="s">
        <v>5594</v>
      </c>
      <c r="J1809">
        <v>0</v>
      </c>
    </row>
    <row r="1810" spans="1:10">
      <c r="A1810" t="s">
        <v>5438</v>
      </c>
      <c r="B1810" t="s">
        <v>8690</v>
      </c>
      <c r="C1810" t="s">
        <v>3005</v>
      </c>
      <c r="D1810" t="s">
        <v>3764</v>
      </c>
      <c r="E1810" s="121" t="s">
        <v>3765</v>
      </c>
      <c r="F1810" t="s">
        <v>2504</v>
      </c>
      <c r="H1810" t="s">
        <v>5527</v>
      </c>
      <c r="J1810">
        <v>1</v>
      </c>
    </row>
    <row r="1811" spans="1:10">
      <c r="A1811" t="s">
        <v>5340</v>
      </c>
      <c r="B1811" t="s">
        <v>9041</v>
      </c>
      <c r="C1811" t="s">
        <v>3767</v>
      </c>
      <c r="D1811" t="s">
        <v>3766</v>
      </c>
      <c r="E1811" s="121">
        <v>43332</v>
      </c>
      <c r="F1811" t="s">
        <v>2504</v>
      </c>
      <c r="H1811" t="s">
        <v>5610</v>
      </c>
      <c r="J1811">
        <v>0</v>
      </c>
    </row>
    <row r="1812" spans="1:10">
      <c r="A1812" t="s">
        <v>5306</v>
      </c>
      <c r="B1812" t="s">
        <v>9042</v>
      </c>
      <c r="C1812" t="s">
        <v>3769</v>
      </c>
      <c r="D1812" t="s">
        <v>3768</v>
      </c>
      <c r="E1812" s="121">
        <v>43332</v>
      </c>
      <c r="F1812" t="s">
        <v>2504</v>
      </c>
      <c r="H1812" t="s">
        <v>5562</v>
      </c>
      <c r="J1812">
        <v>1</v>
      </c>
    </row>
    <row r="1813" spans="1:10">
      <c r="A1813" t="s">
        <v>5306</v>
      </c>
      <c r="B1813" t="s">
        <v>9043</v>
      </c>
      <c r="C1813" t="s">
        <v>3771</v>
      </c>
      <c r="D1813" t="s">
        <v>3770</v>
      </c>
      <c r="E1813" s="121">
        <v>43332</v>
      </c>
      <c r="F1813" t="s">
        <v>2504</v>
      </c>
      <c r="H1813" t="s">
        <v>5562</v>
      </c>
      <c r="J1813">
        <v>0</v>
      </c>
    </row>
    <row r="1814" spans="1:10">
      <c r="A1814" t="s">
        <v>5438</v>
      </c>
      <c r="B1814" t="s">
        <v>9044</v>
      </c>
      <c r="C1814" t="s">
        <v>3773</v>
      </c>
      <c r="D1814" t="s">
        <v>3772</v>
      </c>
      <c r="E1814" s="121">
        <v>43334</v>
      </c>
      <c r="F1814" t="s">
        <v>2504</v>
      </c>
      <c r="H1814" t="s">
        <v>1141</v>
      </c>
      <c r="J1814">
        <v>0</v>
      </c>
    </row>
    <row r="1815" spans="1:10">
      <c r="A1815" t="s">
        <v>5469</v>
      </c>
      <c r="B1815" t="s">
        <v>9045</v>
      </c>
      <c r="C1815" t="s">
        <v>3775</v>
      </c>
      <c r="D1815" t="s">
        <v>3774</v>
      </c>
      <c r="E1815" s="121">
        <v>43334</v>
      </c>
      <c r="F1815" t="s">
        <v>2504</v>
      </c>
      <c r="H1815" t="s">
        <v>5491</v>
      </c>
      <c r="J1815">
        <v>0</v>
      </c>
    </row>
    <row r="1816" spans="1:10">
      <c r="A1816" t="s">
        <v>5306</v>
      </c>
      <c r="B1816" t="s">
        <v>9046</v>
      </c>
      <c r="C1816" t="s">
        <v>3777</v>
      </c>
      <c r="D1816" t="s">
        <v>3776</v>
      </c>
      <c r="E1816" s="121">
        <v>43334</v>
      </c>
      <c r="F1816" t="s">
        <v>2504</v>
      </c>
      <c r="H1816" t="s">
        <v>5679</v>
      </c>
      <c r="J1816">
        <v>0</v>
      </c>
    </row>
    <row r="1817" spans="1:10">
      <c r="A1817" t="s">
        <v>5306</v>
      </c>
      <c r="B1817" t="s">
        <v>9047</v>
      </c>
      <c r="C1817" t="s">
        <v>3779</v>
      </c>
      <c r="D1817" t="s">
        <v>3778</v>
      </c>
      <c r="E1817" s="121">
        <v>43334</v>
      </c>
      <c r="F1817" t="s">
        <v>2504</v>
      </c>
      <c r="H1817" t="s">
        <v>5681</v>
      </c>
      <c r="J1817">
        <v>1</v>
      </c>
    </row>
    <row r="1818" spans="1:10">
      <c r="A1818" t="s">
        <v>5389</v>
      </c>
      <c r="B1818" t="s">
        <v>9048</v>
      </c>
      <c r="C1818" t="s">
        <v>3781</v>
      </c>
      <c r="D1818" t="s">
        <v>3780</v>
      </c>
      <c r="E1818" s="121">
        <v>43334</v>
      </c>
      <c r="F1818" t="s">
        <v>2504</v>
      </c>
      <c r="H1818" t="s">
        <v>5654</v>
      </c>
      <c r="J1818">
        <v>0</v>
      </c>
    </row>
    <row r="1819" spans="1:10">
      <c r="A1819" t="s">
        <v>5306</v>
      </c>
      <c r="B1819" t="s">
        <v>9049</v>
      </c>
      <c r="C1819" t="s">
        <v>3783</v>
      </c>
      <c r="D1819" t="s">
        <v>3782</v>
      </c>
      <c r="E1819" s="121">
        <v>43334</v>
      </c>
      <c r="F1819" t="s">
        <v>107</v>
      </c>
      <c r="H1819" t="s">
        <v>5679</v>
      </c>
      <c r="J1819">
        <v>0</v>
      </c>
    </row>
    <row r="1820" spans="1:10">
      <c r="A1820" t="s">
        <v>5306</v>
      </c>
      <c r="B1820" t="s">
        <v>8139</v>
      </c>
      <c r="C1820" t="s">
        <v>1879</v>
      </c>
      <c r="D1820" t="s">
        <v>3784</v>
      </c>
      <c r="E1820" s="121">
        <v>43335</v>
      </c>
      <c r="F1820" t="s">
        <v>2504</v>
      </c>
      <c r="H1820" t="s">
        <v>5320</v>
      </c>
      <c r="J1820">
        <v>1</v>
      </c>
    </row>
    <row r="1821" spans="1:10">
      <c r="A1821" t="s">
        <v>5306</v>
      </c>
      <c r="B1821" t="s">
        <v>8890</v>
      </c>
      <c r="C1821" t="s">
        <v>3433</v>
      </c>
      <c r="D1821" t="s">
        <v>3785</v>
      </c>
      <c r="E1821" s="121">
        <v>43335</v>
      </c>
      <c r="F1821" t="s">
        <v>2504</v>
      </c>
      <c r="H1821" t="s">
        <v>5320</v>
      </c>
      <c r="J1821">
        <v>1</v>
      </c>
    </row>
    <row r="1822" spans="1:10">
      <c r="A1822" t="s">
        <v>5306</v>
      </c>
      <c r="B1822" t="s">
        <v>8163</v>
      </c>
      <c r="C1822" t="s">
        <v>1927</v>
      </c>
      <c r="D1822" t="s">
        <v>3786</v>
      </c>
      <c r="E1822" s="121">
        <v>43335</v>
      </c>
      <c r="F1822" t="s">
        <v>2504</v>
      </c>
      <c r="H1822" t="s">
        <v>5320</v>
      </c>
      <c r="J1822">
        <v>1</v>
      </c>
    </row>
    <row r="1823" spans="1:10">
      <c r="A1823" t="s">
        <v>5340</v>
      </c>
      <c r="B1823" t="s">
        <v>9050</v>
      </c>
      <c r="C1823" t="s">
        <v>3788</v>
      </c>
      <c r="D1823" t="s">
        <v>3787</v>
      </c>
      <c r="E1823" s="121">
        <v>43332</v>
      </c>
      <c r="F1823" t="s">
        <v>2504</v>
      </c>
      <c r="H1823" t="s">
        <v>5610</v>
      </c>
      <c r="J1823">
        <v>0</v>
      </c>
    </row>
    <row r="1824" spans="1:10">
      <c r="A1824" t="s">
        <v>5469</v>
      </c>
      <c r="B1824" t="s">
        <v>9051</v>
      </c>
      <c r="C1824" t="s">
        <v>3790</v>
      </c>
      <c r="D1824" t="s">
        <v>3789</v>
      </c>
      <c r="E1824" s="121" t="s">
        <v>3791</v>
      </c>
      <c r="F1824" t="s">
        <v>2504</v>
      </c>
      <c r="H1824" t="s">
        <v>5695</v>
      </c>
      <c r="J1824">
        <v>0</v>
      </c>
    </row>
    <row r="1825" spans="1:10">
      <c r="A1825" t="s">
        <v>5306</v>
      </c>
      <c r="B1825" t="s">
        <v>9052</v>
      </c>
      <c r="C1825" t="s">
        <v>3793</v>
      </c>
      <c r="D1825" t="s">
        <v>3792</v>
      </c>
      <c r="E1825" s="121" t="s">
        <v>3791</v>
      </c>
      <c r="F1825" t="s">
        <v>2504</v>
      </c>
      <c r="H1825" t="s">
        <v>5679</v>
      </c>
      <c r="J1825">
        <v>0</v>
      </c>
    </row>
    <row r="1826" spans="1:10">
      <c r="A1826" t="s">
        <v>5306</v>
      </c>
      <c r="B1826" t="s">
        <v>9053</v>
      </c>
      <c r="C1826" t="s">
        <v>3795</v>
      </c>
      <c r="D1826" t="s">
        <v>3794</v>
      </c>
      <c r="E1826" s="121" t="s">
        <v>3791</v>
      </c>
      <c r="F1826" t="s">
        <v>2504</v>
      </c>
      <c r="H1826" t="s">
        <v>5681</v>
      </c>
      <c r="J1826">
        <v>0</v>
      </c>
    </row>
    <row r="1827" spans="1:10">
      <c r="A1827" t="s">
        <v>5438</v>
      </c>
      <c r="B1827" t="s">
        <v>9054</v>
      </c>
      <c r="C1827" t="s">
        <v>3797</v>
      </c>
      <c r="D1827" t="s">
        <v>3796</v>
      </c>
      <c r="E1827" s="121" t="s">
        <v>3798</v>
      </c>
      <c r="F1827" t="s">
        <v>2316</v>
      </c>
      <c r="H1827" t="s">
        <v>5664</v>
      </c>
      <c r="J1827">
        <v>0</v>
      </c>
    </row>
    <row r="1828" spans="1:10">
      <c r="A1828" t="s">
        <v>5306</v>
      </c>
      <c r="B1828" t="s">
        <v>9055</v>
      </c>
      <c r="C1828" t="s">
        <v>3800</v>
      </c>
      <c r="D1828" t="s">
        <v>3799</v>
      </c>
      <c r="E1828" s="121" t="s">
        <v>3798</v>
      </c>
      <c r="F1828" t="s">
        <v>2316</v>
      </c>
      <c r="H1828" t="s">
        <v>5679</v>
      </c>
      <c r="J1828">
        <v>0</v>
      </c>
    </row>
    <row r="1829" spans="1:10">
      <c r="A1829" t="s">
        <v>5469</v>
      </c>
      <c r="B1829" t="s">
        <v>9056</v>
      </c>
      <c r="C1829" t="s">
        <v>3802</v>
      </c>
      <c r="D1829" t="s">
        <v>3801</v>
      </c>
      <c r="E1829" s="121" t="s">
        <v>3803</v>
      </c>
      <c r="F1829" t="s">
        <v>2504</v>
      </c>
      <c r="H1829" t="s">
        <v>5493</v>
      </c>
      <c r="J1829">
        <v>0</v>
      </c>
    </row>
    <row r="1830" spans="1:10">
      <c r="A1830" t="s">
        <v>5306</v>
      </c>
      <c r="B1830" t="s">
        <v>9057</v>
      </c>
      <c r="C1830" t="s">
        <v>3805</v>
      </c>
      <c r="D1830" t="s">
        <v>3804</v>
      </c>
      <c r="E1830" s="121" t="s">
        <v>3803</v>
      </c>
      <c r="F1830" t="s">
        <v>2504</v>
      </c>
      <c r="H1830" t="s">
        <v>5681</v>
      </c>
      <c r="J1830">
        <v>0</v>
      </c>
    </row>
    <row r="1831" spans="1:10">
      <c r="A1831" t="s">
        <v>5438</v>
      </c>
      <c r="B1831" t="s">
        <v>9058</v>
      </c>
      <c r="C1831" t="s">
        <v>3807</v>
      </c>
      <c r="D1831" t="s">
        <v>3806</v>
      </c>
      <c r="E1831" s="121" t="s">
        <v>3808</v>
      </c>
      <c r="F1831" t="s">
        <v>2504</v>
      </c>
      <c r="H1831" t="s">
        <v>5664</v>
      </c>
      <c r="J1831">
        <v>0</v>
      </c>
    </row>
    <row r="1832" spans="1:10">
      <c r="A1832" t="s">
        <v>5340</v>
      </c>
      <c r="B1832" t="s">
        <v>8626</v>
      </c>
      <c r="C1832" t="s">
        <v>2872</v>
      </c>
      <c r="D1832" t="s">
        <v>3809</v>
      </c>
      <c r="E1832" s="121">
        <v>43344</v>
      </c>
      <c r="F1832" t="s">
        <v>1738</v>
      </c>
      <c r="H1832" t="s">
        <v>5682</v>
      </c>
      <c r="J1832">
        <v>1</v>
      </c>
    </row>
    <row r="1833" spans="1:10">
      <c r="A1833" t="s">
        <v>5469</v>
      </c>
      <c r="B1833" t="s">
        <v>9059</v>
      </c>
      <c r="C1833" t="s">
        <v>3811</v>
      </c>
      <c r="D1833" t="s">
        <v>3810</v>
      </c>
      <c r="E1833" s="121">
        <v>43344</v>
      </c>
      <c r="F1833" t="s">
        <v>3812</v>
      </c>
      <c r="H1833" t="s">
        <v>5650</v>
      </c>
      <c r="J1833">
        <v>0</v>
      </c>
    </row>
    <row r="1834" spans="1:10">
      <c r="A1834" t="s">
        <v>5438</v>
      </c>
      <c r="B1834" t="s">
        <v>9060</v>
      </c>
      <c r="C1834" t="s">
        <v>3814</v>
      </c>
      <c r="D1834" t="s">
        <v>3813</v>
      </c>
      <c r="E1834" s="121" t="s">
        <v>3815</v>
      </c>
      <c r="F1834" t="s">
        <v>3812</v>
      </c>
      <c r="H1834" t="s">
        <v>5445</v>
      </c>
      <c r="J1834">
        <v>0</v>
      </c>
    </row>
    <row r="1835" spans="1:10">
      <c r="A1835" t="s">
        <v>5438</v>
      </c>
      <c r="B1835" t="s">
        <v>9061</v>
      </c>
      <c r="C1835" t="s">
        <v>3817</v>
      </c>
      <c r="D1835" t="s">
        <v>3816</v>
      </c>
      <c r="E1835" s="121" t="s">
        <v>3815</v>
      </c>
      <c r="F1835" t="s">
        <v>3812</v>
      </c>
      <c r="H1835" t="s">
        <v>5700</v>
      </c>
      <c r="J1835">
        <v>0</v>
      </c>
    </row>
    <row r="1836" spans="1:10">
      <c r="A1836" t="s">
        <v>5438</v>
      </c>
      <c r="B1836" t="s">
        <v>9062</v>
      </c>
      <c r="C1836" t="s">
        <v>2567</v>
      </c>
      <c r="D1836" t="s">
        <v>3818</v>
      </c>
      <c r="E1836" s="121" t="s">
        <v>3815</v>
      </c>
      <c r="F1836" t="s">
        <v>1738</v>
      </c>
      <c r="H1836" t="s">
        <v>3301</v>
      </c>
      <c r="J1836">
        <v>0</v>
      </c>
    </row>
    <row r="1837" spans="1:10">
      <c r="A1837" t="s">
        <v>5438</v>
      </c>
      <c r="B1837" t="s">
        <v>9063</v>
      </c>
      <c r="C1837" t="s">
        <v>3820</v>
      </c>
      <c r="D1837" t="s">
        <v>3819</v>
      </c>
      <c r="E1837" s="121" t="s">
        <v>3815</v>
      </c>
      <c r="F1837" t="s">
        <v>3812</v>
      </c>
      <c r="H1837" t="s">
        <v>1141</v>
      </c>
      <c r="J1837">
        <v>0</v>
      </c>
    </row>
    <row r="1838" spans="1:10">
      <c r="A1838" t="s">
        <v>5469</v>
      </c>
      <c r="B1838" t="s">
        <v>9064</v>
      </c>
      <c r="C1838" t="s">
        <v>3822</v>
      </c>
      <c r="D1838" t="s">
        <v>3821</v>
      </c>
      <c r="E1838" s="121" t="s">
        <v>3815</v>
      </c>
      <c r="F1838" t="s">
        <v>3812</v>
      </c>
      <c r="H1838" t="s">
        <v>5695</v>
      </c>
      <c r="J1838">
        <v>0</v>
      </c>
    </row>
    <row r="1839" spans="1:10">
      <c r="A1839" t="s">
        <v>5469</v>
      </c>
      <c r="B1839" t="s">
        <v>9065</v>
      </c>
      <c r="C1839" t="s">
        <v>3824</v>
      </c>
      <c r="D1839" t="s">
        <v>3823</v>
      </c>
      <c r="E1839" s="121" t="s">
        <v>3815</v>
      </c>
      <c r="F1839" t="s">
        <v>2316</v>
      </c>
      <c r="H1839" t="s">
        <v>5505</v>
      </c>
      <c r="J1839">
        <v>0</v>
      </c>
    </row>
    <row r="1840" spans="1:10">
      <c r="A1840" t="s">
        <v>5469</v>
      </c>
      <c r="B1840" t="s">
        <v>9066</v>
      </c>
      <c r="C1840" t="s">
        <v>3826</v>
      </c>
      <c r="D1840" t="s">
        <v>3825</v>
      </c>
      <c r="E1840" s="121" t="s">
        <v>3815</v>
      </c>
      <c r="F1840" t="s">
        <v>3812</v>
      </c>
      <c r="H1840" t="s">
        <v>5529</v>
      </c>
      <c r="J1840">
        <v>0</v>
      </c>
    </row>
    <row r="1841" spans="1:10">
      <c r="A1841" t="s">
        <v>5340</v>
      </c>
      <c r="B1841" t="s">
        <v>9067</v>
      </c>
      <c r="C1841" t="s">
        <v>3828</v>
      </c>
      <c r="D1841" t="s">
        <v>3827</v>
      </c>
      <c r="E1841" s="121" t="s">
        <v>3815</v>
      </c>
      <c r="F1841" t="s">
        <v>3812</v>
      </c>
      <c r="H1841" t="s">
        <v>5640</v>
      </c>
      <c r="J1841">
        <v>0</v>
      </c>
    </row>
    <row r="1842" spans="1:10">
      <c r="A1842" t="s">
        <v>5340</v>
      </c>
      <c r="B1842" t="s">
        <v>9068</v>
      </c>
      <c r="C1842" t="s">
        <v>3830</v>
      </c>
      <c r="D1842" t="s">
        <v>3829</v>
      </c>
      <c r="E1842" s="121" t="s">
        <v>3815</v>
      </c>
      <c r="F1842" t="s">
        <v>3812</v>
      </c>
      <c r="H1842" t="s">
        <v>5640</v>
      </c>
      <c r="J1842">
        <v>0</v>
      </c>
    </row>
    <row r="1843" spans="1:10">
      <c r="A1843" t="s">
        <v>5340</v>
      </c>
      <c r="B1843" t="s">
        <v>9069</v>
      </c>
      <c r="C1843" t="s">
        <v>3832</v>
      </c>
      <c r="D1843" t="s">
        <v>3831</v>
      </c>
      <c r="E1843" s="121" t="s">
        <v>3815</v>
      </c>
      <c r="F1843" t="s">
        <v>2316</v>
      </c>
      <c r="H1843" t="s">
        <v>5686</v>
      </c>
      <c r="J1843">
        <v>0</v>
      </c>
    </row>
    <row r="1844" spans="1:10">
      <c r="A1844" t="s">
        <v>5389</v>
      </c>
      <c r="B1844" t="s">
        <v>9070</v>
      </c>
      <c r="C1844" t="s">
        <v>3834</v>
      </c>
      <c r="D1844" t="s">
        <v>3833</v>
      </c>
      <c r="E1844" s="121" t="s">
        <v>3815</v>
      </c>
      <c r="F1844" t="s">
        <v>3812</v>
      </c>
      <c r="H1844" t="s">
        <v>5632</v>
      </c>
      <c r="J1844">
        <v>0</v>
      </c>
    </row>
    <row r="1845" spans="1:10">
      <c r="A1845" t="s">
        <v>5389</v>
      </c>
      <c r="B1845" t="s">
        <v>9008</v>
      </c>
      <c r="C1845" t="s">
        <v>3693</v>
      </c>
      <c r="D1845" t="s">
        <v>3835</v>
      </c>
      <c r="E1845" s="121" t="s">
        <v>3815</v>
      </c>
      <c r="F1845" t="s">
        <v>2316</v>
      </c>
      <c r="H1845" t="s">
        <v>5701</v>
      </c>
      <c r="J1845">
        <v>1</v>
      </c>
    </row>
    <row r="1846" spans="1:10">
      <c r="A1846" t="s">
        <v>5389</v>
      </c>
      <c r="B1846" t="s">
        <v>9071</v>
      </c>
      <c r="C1846" t="s">
        <v>3837</v>
      </c>
      <c r="D1846" t="s">
        <v>3836</v>
      </c>
      <c r="E1846" s="121" t="s">
        <v>3815</v>
      </c>
      <c r="F1846" t="s">
        <v>3812</v>
      </c>
      <c r="H1846" t="s">
        <v>5702</v>
      </c>
      <c r="J1846">
        <v>0</v>
      </c>
    </row>
    <row r="1847" spans="1:10">
      <c r="A1847" t="s">
        <v>5389</v>
      </c>
      <c r="B1847" t="s">
        <v>9072</v>
      </c>
      <c r="C1847" t="s">
        <v>3839</v>
      </c>
      <c r="D1847" t="s">
        <v>3838</v>
      </c>
      <c r="E1847" s="121" t="s">
        <v>3815</v>
      </c>
      <c r="F1847" t="s">
        <v>3812</v>
      </c>
      <c r="H1847" t="s">
        <v>5646</v>
      </c>
      <c r="J1847">
        <v>0</v>
      </c>
    </row>
    <row r="1848" spans="1:10">
      <c r="A1848" t="s">
        <v>5389</v>
      </c>
      <c r="B1848" t="s">
        <v>9073</v>
      </c>
      <c r="C1848" t="s">
        <v>3841</v>
      </c>
      <c r="D1848" t="s">
        <v>3840</v>
      </c>
      <c r="E1848" s="121" t="s">
        <v>3815</v>
      </c>
      <c r="F1848" t="s">
        <v>3812</v>
      </c>
      <c r="H1848" t="s">
        <v>5646</v>
      </c>
      <c r="J1848">
        <v>0</v>
      </c>
    </row>
    <row r="1849" spans="1:10">
      <c r="A1849" t="s">
        <v>5389</v>
      </c>
      <c r="B1849" t="s">
        <v>9074</v>
      </c>
      <c r="C1849" t="s">
        <v>3843</v>
      </c>
      <c r="D1849" t="s">
        <v>3842</v>
      </c>
      <c r="E1849" s="121" t="s">
        <v>3815</v>
      </c>
      <c r="F1849" t="s">
        <v>3812</v>
      </c>
      <c r="H1849" t="s">
        <v>5703</v>
      </c>
      <c r="J1849">
        <v>0</v>
      </c>
    </row>
    <row r="1850" spans="1:10">
      <c r="A1850" t="s">
        <v>5306</v>
      </c>
      <c r="B1850" t="s">
        <v>9075</v>
      </c>
      <c r="C1850" t="s">
        <v>3845</v>
      </c>
      <c r="D1850" t="s">
        <v>3844</v>
      </c>
      <c r="E1850" s="121" t="s">
        <v>3815</v>
      </c>
      <c r="F1850" t="s">
        <v>2316</v>
      </c>
      <c r="H1850" t="s">
        <v>5663</v>
      </c>
      <c r="J1850">
        <v>0</v>
      </c>
    </row>
    <row r="1851" spans="1:10">
      <c r="A1851" t="s">
        <v>5306</v>
      </c>
      <c r="B1851" t="s">
        <v>8731</v>
      </c>
      <c r="C1851" t="s">
        <v>3094</v>
      </c>
      <c r="D1851" t="s">
        <v>3846</v>
      </c>
      <c r="E1851" s="121" t="s">
        <v>3815</v>
      </c>
      <c r="F1851" t="s">
        <v>2316</v>
      </c>
      <c r="H1851" t="s">
        <v>5663</v>
      </c>
      <c r="J1851">
        <v>0</v>
      </c>
    </row>
    <row r="1852" spans="1:10">
      <c r="A1852" t="s">
        <v>5306</v>
      </c>
      <c r="B1852" t="s">
        <v>9076</v>
      </c>
      <c r="C1852" t="s">
        <v>3848</v>
      </c>
      <c r="D1852" t="s">
        <v>3847</v>
      </c>
      <c r="E1852" s="121" t="s">
        <v>3815</v>
      </c>
      <c r="F1852" t="s">
        <v>2316</v>
      </c>
      <c r="H1852" t="s">
        <v>5663</v>
      </c>
      <c r="J1852">
        <v>0</v>
      </c>
    </row>
    <row r="1853" spans="1:10">
      <c r="A1853" t="s">
        <v>5306</v>
      </c>
      <c r="B1853" t="s">
        <v>9077</v>
      </c>
      <c r="C1853" t="s">
        <v>3850</v>
      </c>
      <c r="D1853" t="s">
        <v>3849</v>
      </c>
      <c r="E1853" s="121" t="s">
        <v>3815</v>
      </c>
      <c r="F1853" t="s">
        <v>3812</v>
      </c>
      <c r="H1853" t="s">
        <v>5663</v>
      </c>
      <c r="J1853">
        <v>1</v>
      </c>
    </row>
    <row r="1854" spans="1:10">
      <c r="A1854" t="s">
        <v>5306</v>
      </c>
      <c r="B1854" t="s">
        <v>9078</v>
      </c>
      <c r="C1854" t="s">
        <v>3852</v>
      </c>
      <c r="D1854" t="s">
        <v>3851</v>
      </c>
      <c r="E1854" s="121" t="s">
        <v>3815</v>
      </c>
      <c r="F1854" t="s">
        <v>2316</v>
      </c>
      <c r="H1854" t="s">
        <v>5704</v>
      </c>
      <c r="J1854">
        <v>0</v>
      </c>
    </row>
    <row r="1855" spans="1:10">
      <c r="A1855" t="s">
        <v>5306</v>
      </c>
      <c r="B1855" t="s">
        <v>9079</v>
      </c>
      <c r="C1855" t="s">
        <v>3854</v>
      </c>
      <c r="D1855" t="s">
        <v>3853</v>
      </c>
      <c r="E1855" s="121" t="s">
        <v>3815</v>
      </c>
      <c r="F1855" t="s">
        <v>2316</v>
      </c>
      <c r="H1855" t="s">
        <v>5704</v>
      </c>
      <c r="J1855">
        <v>0</v>
      </c>
    </row>
    <row r="1856" spans="1:10">
      <c r="A1856" t="s">
        <v>5306</v>
      </c>
      <c r="B1856" t="s">
        <v>9080</v>
      </c>
      <c r="C1856" t="s">
        <v>3856</v>
      </c>
      <c r="D1856" t="s">
        <v>3855</v>
      </c>
      <c r="E1856" s="121" t="s">
        <v>3815</v>
      </c>
      <c r="F1856" t="s">
        <v>3812</v>
      </c>
      <c r="H1856" t="s">
        <v>5705</v>
      </c>
      <c r="J1856">
        <v>0</v>
      </c>
    </row>
    <row r="1857" spans="1:10">
      <c r="A1857" t="s">
        <v>5306</v>
      </c>
      <c r="B1857" t="s">
        <v>9081</v>
      </c>
      <c r="C1857" t="s">
        <v>3858</v>
      </c>
      <c r="D1857" t="s">
        <v>3857</v>
      </c>
      <c r="E1857" s="121" t="s">
        <v>3815</v>
      </c>
      <c r="F1857" t="s">
        <v>3812</v>
      </c>
      <c r="H1857" t="s">
        <v>5706</v>
      </c>
      <c r="J1857">
        <v>0</v>
      </c>
    </row>
    <row r="1858" spans="1:10">
      <c r="A1858" t="s">
        <v>5306</v>
      </c>
      <c r="B1858" t="s">
        <v>9082</v>
      </c>
      <c r="C1858" t="s">
        <v>3860</v>
      </c>
      <c r="D1858" t="s">
        <v>3859</v>
      </c>
      <c r="E1858" s="121" t="s">
        <v>3815</v>
      </c>
      <c r="F1858" t="s">
        <v>3812</v>
      </c>
      <c r="H1858" t="s">
        <v>5706</v>
      </c>
      <c r="J1858">
        <v>0</v>
      </c>
    </row>
    <row r="1859" spans="1:10">
      <c r="A1859" t="s">
        <v>5306</v>
      </c>
      <c r="B1859" t="s">
        <v>9083</v>
      </c>
      <c r="C1859" t="s">
        <v>3862</v>
      </c>
      <c r="D1859" t="s">
        <v>3861</v>
      </c>
      <c r="E1859" s="121" t="s">
        <v>3815</v>
      </c>
      <c r="F1859" t="s">
        <v>3812</v>
      </c>
      <c r="H1859" t="s">
        <v>5706</v>
      </c>
      <c r="J1859">
        <v>0</v>
      </c>
    </row>
    <row r="1860" spans="1:10">
      <c r="A1860" t="s">
        <v>5306</v>
      </c>
      <c r="B1860" t="s">
        <v>9084</v>
      </c>
      <c r="C1860" t="s">
        <v>3864</v>
      </c>
      <c r="D1860" t="s">
        <v>3863</v>
      </c>
      <c r="E1860" s="121" t="s">
        <v>3815</v>
      </c>
      <c r="F1860" t="s">
        <v>3812</v>
      </c>
      <c r="H1860" t="s">
        <v>5706</v>
      </c>
      <c r="J1860">
        <v>1</v>
      </c>
    </row>
    <row r="1861" spans="1:10">
      <c r="A1861" t="s">
        <v>5306</v>
      </c>
      <c r="B1861" t="s">
        <v>9085</v>
      </c>
      <c r="C1861" t="s">
        <v>3866</v>
      </c>
      <c r="D1861" t="s">
        <v>3865</v>
      </c>
      <c r="E1861" s="121" t="s">
        <v>3815</v>
      </c>
      <c r="F1861" t="s">
        <v>3812</v>
      </c>
      <c r="H1861" t="s">
        <v>5706</v>
      </c>
      <c r="J1861">
        <v>0</v>
      </c>
    </row>
    <row r="1862" spans="1:10">
      <c r="A1862" t="s">
        <v>5306</v>
      </c>
      <c r="B1862" t="s">
        <v>9086</v>
      </c>
      <c r="C1862" t="s">
        <v>3868</v>
      </c>
      <c r="D1862" t="s">
        <v>3867</v>
      </c>
      <c r="E1862" s="121" t="s">
        <v>3815</v>
      </c>
      <c r="F1862" t="s">
        <v>3812</v>
      </c>
      <c r="H1862" t="s">
        <v>5706</v>
      </c>
      <c r="J1862">
        <v>0</v>
      </c>
    </row>
    <row r="1863" spans="1:10">
      <c r="A1863" t="s">
        <v>5306</v>
      </c>
      <c r="B1863" t="s">
        <v>9087</v>
      </c>
      <c r="C1863" t="s">
        <v>3870</v>
      </c>
      <c r="D1863" t="s">
        <v>3869</v>
      </c>
      <c r="E1863" s="121" t="s">
        <v>3815</v>
      </c>
      <c r="F1863" t="s">
        <v>2316</v>
      </c>
      <c r="H1863" t="s">
        <v>5320</v>
      </c>
      <c r="J1863">
        <v>0</v>
      </c>
    </row>
    <row r="1864" spans="1:10">
      <c r="A1864" t="s">
        <v>5469</v>
      </c>
      <c r="B1864" t="s">
        <v>9088</v>
      </c>
      <c r="C1864" t="s">
        <v>3872</v>
      </c>
      <c r="D1864" t="s">
        <v>3871</v>
      </c>
      <c r="E1864" s="121" t="s">
        <v>3873</v>
      </c>
      <c r="F1864" t="s">
        <v>2316</v>
      </c>
      <c r="H1864" t="s">
        <v>5493</v>
      </c>
      <c r="J1864">
        <v>0</v>
      </c>
    </row>
    <row r="1865" spans="1:10">
      <c r="A1865" t="s">
        <v>5306</v>
      </c>
      <c r="B1865" t="s">
        <v>9089</v>
      </c>
      <c r="C1865" t="s">
        <v>3875</v>
      </c>
      <c r="D1865" t="s">
        <v>3874</v>
      </c>
      <c r="E1865" s="121" t="s">
        <v>3815</v>
      </c>
      <c r="F1865" t="s">
        <v>3812</v>
      </c>
      <c r="H1865" t="s">
        <v>5679</v>
      </c>
      <c r="J1865">
        <v>0</v>
      </c>
    </row>
    <row r="1866" spans="1:10">
      <c r="A1866" t="s">
        <v>5306</v>
      </c>
      <c r="B1866" t="s">
        <v>9090</v>
      </c>
      <c r="C1866" t="s">
        <v>3877</v>
      </c>
      <c r="D1866" t="s">
        <v>3876</v>
      </c>
      <c r="E1866" s="121" t="s">
        <v>3815</v>
      </c>
      <c r="F1866" t="s">
        <v>3812</v>
      </c>
      <c r="H1866" t="s">
        <v>5679</v>
      </c>
      <c r="J1866">
        <v>1</v>
      </c>
    </row>
    <row r="1867" spans="1:10">
      <c r="A1867" t="s">
        <v>5306</v>
      </c>
      <c r="B1867" t="s">
        <v>9091</v>
      </c>
      <c r="C1867" t="s">
        <v>3879</v>
      </c>
      <c r="D1867" t="s">
        <v>3878</v>
      </c>
      <c r="E1867" s="121" t="s">
        <v>3815</v>
      </c>
      <c r="F1867" t="s">
        <v>3812</v>
      </c>
      <c r="H1867" t="s">
        <v>5679</v>
      </c>
      <c r="J1867">
        <v>0</v>
      </c>
    </row>
    <row r="1868" spans="1:10">
      <c r="A1868" t="s">
        <v>5306</v>
      </c>
      <c r="B1868" t="s">
        <v>9092</v>
      </c>
      <c r="C1868" t="s">
        <v>3881</v>
      </c>
      <c r="D1868" t="s">
        <v>3880</v>
      </c>
      <c r="E1868" s="121" t="s">
        <v>3815</v>
      </c>
      <c r="F1868" t="s">
        <v>3812</v>
      </c>
      <c r="H1868" t="s">
        <v>5679</v>
      </c>
      <c r="J1868">
        <v>0</v>
      </c>
    </row>
    <row r="1869" spans="1:10">
      <c r="A1869" t="s">
        <v>5306</v>
      </c>
      <c r="B1869" t="s">
        <v>7338</v>
      </c>
      <c r="C1869" t="s">
        <v>228</v>
      </c>
      <c r="D1869" t="s">
        <v>3882</v>
      </c>
      <c r="E1869" s="121" t="s">
        <v>3815</v>
      </c>
      <c r="F1869" t="s">
        <v>3812</v>
      </c>
      <c r="H1869" t="s">
        <v>5707</v>
      </c>
      <c r="I1869" t="s">
        <v>5951</v>
      </c>
      <c r="J1869">
        <v>1</v>
      </c>
    </row>
    <row r="1870" spans="1:10">
      <c r="A1870" t="s">
        <v>5306</v>
      </c>
      <c r="B1870" t="s">
        <v>7340</v>
      </c>
      <c r="C1870" t="s">
        <v>232</v>
      </c>
      <c r="D1870" t="s">
        <v>3883</v>
      </c>
      <c r="E1870" s="121" t="s">
        <v>3815</v>
      </c>
      <c r="F1870" t="s">
        <v>3812</v>
      </c>
      <c r="H1870" t="s">
        <v>5707</v>
      </c>
      <c r="J1870">
        <v>1</v>
      </c>
    </row>
    <row r="1871" spans="1:10">
      <c r="A1871" t="s">
        <v>5306</v>
      </c>
      <c r="B1871" t="s">
        <v>9093</v>
      </c>
      <c r="C1871" t="s">
        <v>3885</v>
      </c>
      <c r="D1871" t="s">
        <v>3884</v>
      </c>
      <c r="E1871" s="121" t="s">
        <v>3815</v>
      </c>
      <c r="F1871" t="s">
        <v>3812</v>
      </c>
      <c r="H1871" t="s">
        <v>5707</v>
      </c>
      <c r="J1871">
        <v>0</v>
      </c>
    </row>
    <row r="1872" spans="1:10">
      <c r="A1872" t="s">
        <v>5306</v>
      </c>
      <c r="B1872" t="s">
        <v>9094</v>
      </c>
      <c r="C1872" t="s">
        <v>3887</v>
      </c>
      <c r="D1872" t="s">
        <v>3886</v>
      </c>
      <c r="E1872" s="121" t="s">
        <v>3815</v>
      </c>
      <c r="F1872" t="s">
        <v>3812</v>
      </c>
      <c r="H1872" t="s">
        <v>5707</v>
      </c>
      <c r="J1872">
        <v>1</v>
      </c>
    </row>
    <row r="1873" spans="1:10">
      <c r="A1873" t="s">
        <v>5306</v>
      </c>
      <c r="B1873" t="s">
        <v>9095</v>
      </c>
      <c r="C1873" t="s">
        <v>3889</v>
      </c>
      <c r="D1873" t="s">
        <v>3888</v>
      </c>
      <c r="E1873" s="121" t="s">
        <v>3815</v>
      </c>
      <c r="F1873" t="s">
        <v>107</v>
      </c>
      <c r="H1873" t="s">
        <v>5708</v>
      </c>
      <c r="J1873">
        <v>0</v>
      </c>
    </row>
    <row r="1874" spans="1:10">
      <c r="A1874" t="s">
        <v>5306</v>
      </c>
      <c r="B1874" t="s">
        <v>8466</v>
      </c>
      <c r="C1874" t="s">
        <v>2547</v>
      </c>
      <c r="D1874" t="s">
        <v>3890</v>
      </c>
      <c r="E1874" s="121" t="s">
        <v>3815</v>
      </c>
      <c r="F1874" t="s">
        <v>107</v>
      </c>
      <c r="H1874" t="s">
        <v>5656</v>
      </c>
      <c r="J1874">
        <v>1</v>
      </c>
    </row>
    <row r="1875" spans="1:10">
      <c r="A1875" t="s">
        <v>5306</v>
      </c>
      <c r="B1875" t="s">
        <v>7303</v>
      </c>
      <c r="C1875" t="s">
        <v>152</v>
      </c>
      <c r="D1875" t="s">
        <v>3891</v>
      </c>
      <c r="E1875" s="121" t="s">
        <v>3815</v>
      </c>
      <c r="F1875" t="s">
        <v>3812</v>
      </c>
      <c r="H1875" t="s">
        <v>5681</v>
      </c>
      <c r="J1875">
        <v>1</v>
      </c>
    </row>
    <row r="1876" spans="1:10">
      <c r="A1876" t="s">
        <v>5306</v>
      </c>
      <c r="B1876" t="s">
        <v>7310</v>
      </c>
      <c r="C1876" t="s">
        <v>166</v>
      </c>
      <c r="D1876" t="s">
        <v>3892</v>
      </c>
      <c r="E1876" s="121" t="s">
        <v>3815</v>
      </c>
      <c r="F1876" t="s">
        <v>3812</v>
      </c>
      <c r="H1876" t="s">
        <v>5656</v>
      </c>
      <c r="J1876">
        <v>0</v>
      </c>
    </row>
    <row r="1877" spans="1:10">
      <c r="A1877" t="s">
        <v>5306</v>
      </c>
      <c r="B1877" t="s">
        <v>7306</v>
      </c>
      <c r="C1877" t="s">
        <v>158</v>
      </c>
      <c r="D1877" t="s">
        <v>3893</v>
      </c>
      <c r="E1877" s="121" t="s">
        <v>3815</v>
      </c>
      <c r="F1877" t="s">
        <v>2316</v>
      </c>
      <c r="H1877" t="s">
        <v>5656</v>
      </c>
      <c r="J1877">
        <v>1</v>
      </c>
    </row>
    <row r="1878" spans="1:10">
      <c r="A1878" t="s">
        <v>58</v>
      </c>
      <c r="B1878" t="s">
        <v>9096</v>
      </c>
      <c r="C1878" t="s">
        <v>3895</v>
      </c>
      <c r="D1878" t="s">
        <v>3894</v>
      </c>
      <c r="E1878" s="121" t="s">
        <v>3896</v>
      </c>
      <c r="F1878" t="s">
        <v>13</v>
      </c>
      <c r="H1878" t="s">
        <v>5517</v>
      </c>
      <c r="J1878">
        <v>0</v>
      </c>
    </row>
    <row r="1879" spans="1:10">
      <c r="A1879" t="s">
        <v>5306</v>
      </c>
      <c r="B1879" t="s">
        <v>9097</v>
      </c>
      <c r="C1879" t="s">
        <v>3898</v>
      </c>
      <c r="D1879" t="s">
        <v>3897</v>
      </c>
      <c r="E1879" s="121">
        <v>43349</v>
      </c>
      <c r="F1879" t="s">
        <v>2316</v>
      </c>
      <c r="H1879" t="s">
        <v>5656</v>
      </c>
      <c r="J1879">
        <v>0</v>
      </c>
    </row>
    <row r="1880" spans="1:10">
      <c r="A1880" t="s">
        <v>5306</v>
      </c>
      <c r="B1880" t="s">
        <v>9098</v>
      </c>
      <c r="C1880" t="s">
        <v>3900</v>
      </c>
      <c r="D1880" t="s">
        <v>3899</v>
      </c>
      <c r="E1880" s="121">
        <v>43349</v>
      </c>
      <c r="F1880" t="s">
        <v>2316</v>
      </c>
      <c r="H1880" t="s">
        <v>5656</v>
      </c>
      <c r="J1880">
        <v>0</v>
      </c>
    </row>
    <row r="1881" spans="1:10">
      <c r="A1881" t="s">
        <v>5306</v>
      </c>
      <c r="B1881" t="s">
        <v>9099</v>
      </c>
      <c r="C1881" t="s">
        <v>3902</v>
      </c>
      <c r="D1881" t="s">
        <v>3901</v>
      </c>
      <c r="E1881" s="121">
        <v>43349</v>
      </c>
      <c r="F1881" t="s">
        <v>2316</v>
      </c>
      <c r="H1881" t="s">
        <v>5656</v>
      </c>
      <c r="J1881">
        <v>0</v>
      </c>
    </row>
    <row r="1882" spans="1:10">
      <c r="A1882" t="s">
        <v>5306</v>
      </c>
      <c r="B1882" t="s">
        <v>9100</v>
      </c>
      <c r="C1882" t="s">
        <v>3904</v>
      </c>
      <c r="D1882" t="s">
        <v>3903</v>
      </c>
      <c r="E1882" s="121">
        <v>43349</v>
      </c>
      <c r="F1882" t="s">
        <v>2316</v>
      </c>
      <c r="H1882" t="s">
        <v>5666</v>
      </c>
      <c r="J1882">
        <v>0</v>
      </c>
    </row>
    <row r="1883" spans="1:10">
      <c r="A1883" t="s">
        <v>5306</v>
      </c>
      <c r="B1883" t="s">
        <v>9101</v>
      </c>
      <c r="C1883" t="s">
        <v>3906</v>
      </c>
      <c r="D1883" t="s">
        <v>3905</v>
      </c>
      <c r="E1883" s="121">
        <v>43349</v>
      </c>
      <c r="F1883" t="s">
        <v>2316</v>
      </c>
      <c r="H1883" t="s">
        <v>5707</v>
      </c>
      <c r="J1883">
        <v>0</v>
      </c>
    </row>
    <row r="1884" spans="1:10">
      <c r="A1884" t="s">
        <v>5306</v>
      </c>
      <c r="B1884" t="s">
        <v>9102</v>
      </c>
      <c r="C1884" t="s">
        <v>3908</v>
      </c>
      <c r="D1884" t="s">
        <v>3907</v>
      </c>
      <c r="E1884" s="121">
        <v>43349</v>
      </c>
      <c r="F1884" t="s">
        <v>2316</v>
      </c>
      <c r="H1884" t="s">
        <v>5663</v>
      </c>
      <c r="J1884">
        <v>0</v>
      </c>
    </row>
    <row r="1885" spans="1:10">
      <c r="A1885" t="s">
        <v>5306</v>
      </c>
      <c r="B1885" t="s">
        <v>9103</v>
      </c>
      <c r="C1885" t="s">
        <v>3910</v>
      </c>
      <c r="D1885" t="s">
        <v>3909</v>
      </c>
      <c r="E1885" s="121">
        <v>43349</v>
      </c>
      <c r="F1885" t="s">
        <v>2316</v>
      </c>
      <c r="H1885" t="s">
        <v>5663</v>
      </c>
      <c r="J1885">
        <v>0</v>
      </c>
    </row>
    <row r="1886" spans="1:10">
      <c r="A1886" t="s">
        <v>5306</v>
      </c>
      <c r="B1886" t="s">
        <v>9104</v>
      </c>
      <c r="C1886" t="s">
        <v>3912</v>
      </c>
      <c r="D1886" t="s">
        <v>3911</v>
      </c>
      <c r="E1886" s="121">
        <v>43349</v>
      </c>
      <c r="F1886" t="s">
        <v>2316</v>
      </c>
      <c r="H1886" t="s">
        <v>5663</v>
      </c>
      <c r="J1886">
        <v>0</v>
      </c>
    </row>
    <row r="1887" spans="1:10">
      <c r="A1887" t="s">
        <v>5306</v>
      </c>
      <c r="B1887" t="s">
        <v>9105</v>
      </c>
      <c r="C1887" t="s">
        <v>3914</v>
      </c>
      <c r="D1887" t="s">
        <v>3913</v>
      </c>
      <c r="E1887" s="121">
        <v>43349</v>
      </c>
      <c r="F1887" t="s">
        <v>2316</v>
      </c>
      <c r="H1887" t="s">
        <v>5663</v>
      </c>
      <c r="J1887">
        <v>0</v>
      </c>
    </row>
    <row r="1888" spans="1:10">
      <c r="A1888" t="s">
        <v>5306</v>
      </c>
      <c r="B1888" t="s">
        <v>9106</v>
      </c>
      <c r="C1888" t="s">
        <v>764</v>
      </c>
      <c r="D1888" t="s">
        <v>3915</v>
      </c>
      <c r="E1888" s="121">
        <v>43349</v>
      </c>
      <c r="F1888" t="s">
        <v>2316</v>
      </c>
      <c r="H1888" t="s">
        <v>5663</v>
      </c>
      <c r="J1888">
        <v>0</v>
      </c>
    </row>
    <row r="1889" spans="1:10">
      <c r="A1889" t="s">
        <v>5306</v>
      </c>
      <c r="B1889" t="s">
        <v>9107</v>
      </c>
      <c r="C1889" t="s">
        <v>3917</v>
      </c>
      <c r="D1889" t="s">
        <v>3916</v>
      </c>
      <c r="E1889" s="121">
        <v>43349</v>
      </c>
      <c r="F1889" t="s">
        <v>2316</v>
      </c>
      <c r="H1889" t="s">
        <v>5663</v>
      </c>
      <c r="J1889">
        <v>0</v>
      </c>
    </row>
    <row r="1890" spans="1:10">
      <c r="A1890" t="s">
        <v>5306</v>
      </c>
      <c r="B1890" t="s">
        <v>9108</v>
      </c>
      <c r="C1890" t="s">
        <v>3919</v>
      </c>
      <c r="D1890" t="s">
        <v>3918</v>
      </c>
      <c r="E1890" s="121">
        <v>43349</v>
      </c>
      <c r="F1890" t="s">
        <v>2316</v>
      </c>
      <c r="H1890" t="s">
        <v>5663</v>
      </c>
      <c r="J1890">
        <v>0</v>
      </c>
    </row>
    <row r="1891" spans="1:10">
      <c r="A1891" t="s">
        <v>5306</v>
      </c>
      <c r="B1891" t="s">
        <v>9109</v>
      </c>
      <c r="C1891" t="s">
        <v>3921</v>
      </c>
      <c r="D1891" t="s">
        <v>3920</v>
      </c>
      <c r="E1891" s="121">
        <v>43349</v>
      </c>
      <c r="F1891" t="s">
        <v>2316</v>
      </c>
      <c r="H1891" t="s">
        <v>5663</v>
      </c>
      <c r="J1891">
        <v>0</v>
      </c>
    </row>
    <row r="1892" spans="1:10">
      <c r="A1892" t="s">
        <v>5306</v>
      </c>
      <c r="B1892" t="s">
        <v>9110</v>
      </c>
      <c r="C1892" t="s">
        <v>3923</v>
      </c>
      <c r="D1892" t="s">
        <v>3922</v>
      </c>
      <c r="E1892" s="121">
        <v>43349</v>
      </c>
      <c r="F1892" t="s">
        <v>2316</v>
      </c>
      <c r="H1892" t="s">
        <v>5663</v>
      </c>
      <c r="J1892">
        <v>0</v>
      </c>
    </row>
    <row r="1893" spans="1:10">
      <c r="A1893" t="s">
        <v>5306</v>
      </c>
      <c r="B1893" t="s">
        <v>9111</v>
      </c>
      <c r="C1893" t="s">
        <v>3925</v>
      </c>
      <c r="D1893" t="s">
        <v>3924</v>
      </c>
      <c r="E1893" s="121">
        <v>43349</v>
      </c>
      <c r="F1893" t="s">
        <v>2316</v>
      </c>
      <c r="H1893" t="s">
        <v>5663</v>
      </c>
      <c r="J1893">
        <v>0</v>
      </c>
    </row>
    <row r="1894" spans="1:10">
      <c r="A1894" t="s">
        <v>5306</v>
      </c>
      <c r="B1894" t="s">
        <v>9112</v>
      </c>
      <c r="C1894" t="s">
        <v>3927</v>
      </c>
      <c r="D1894" t="s">
        <v>3926</v>
      </c>
      <c r="E1894" s="121">
        <v>43349</v>
      </c>
      <c r="F1894" t="s">
        <v>2316</v>
      </c>
      <c r="H1894" t="s">
        <v>5663</v>
      </c>
      <c r="J1894">
        <v>0</v>
      </c>
    </row>
    <row r="1895" spans="1:10">
      <c r="A1895" t="s">
        <v>5306</v>
      </c>
      <c r="B1895" t="s">
        <v>9113</v>
      </c>
      <c r="C1895" t="s">
        <v>3929</v>
      </c>
      <c r="D1895" t="s">
        <v>3928</v>
      </c>
      <c r="E1895" s="121">
        <v>43349</v>
      </c>
      <c r="F1895" t="s">
        <v>2316</v>
      </c>
      <c r="H1895" t="s">
        <v>5663</v>
      </c>
      <c r="J1895">
        <v>0</v>
      </c>
    </row>
    <row r="1896" spans="1:10">
      <c r="A1896" t="s">
        <v>5469</v>
      </c>
      <c r="B1896" t="s">
        <v>9114</v>
      </c>
      <c r="C1896" t="s">
        <v>3931</v>
      </c>
      <c r="D1896" t="s">
        <v>3930</v>
      </c>
      <c r="E1896" s="121">
        <v>43349</v>
      </c>
      <c r="F1896" t="s">
        <v>2316</v>
      </c>
      <c r="H1896" t="s">
        <v>5491</v>
      </c>
      <c r="J1896">
        <v>0</v>
      </c>
    </row>
    <row r="1897" spans="1:10">
      <c r="A1897" t="s">
        <v>58</v>
      </c>
      <c r="B1897" t="s">
        <v>9115</v>
      </c>
      <c r="C1897" t="s">
        <v>3933</v>
      </c>
      <c r="D1897" t="s">
        <v>3932</v>
      </c>
      <c r="E1897" s="121" t="s">
        <v>3815</v>
      </c>
      <c r="F1897" t="s">
        <v>15</v>
      </c>
      <c r="H1897" t="s">
        <v>4735</v>
      </c>
      <c r="J1897">
        <v>0</v>
      </c>
    </row>
    <row r="1898" spans="1:10">
      <c r="A1898" t="s">
        <v>58</v>
      </c>
      <c r="B1898" t="s">
        <v>9116</v>
      </c>
      <c r="C1898" t="s">
        <v>3935</v>
      </c>
      <c r="D1898" t="s">
        <v>3934</v>
      </c>
      <c r="E1898" s="121" t="s">
        <v>3936</v>
      </c>
      <c r="F1898" t="s">
        <v>15</v>
      </c>
      <c r="H1898" t="s">
        <v>4735</v>
      </c>
      <c r="J1898">
        <v>1</v>
      </c>
    </row>
    <row r="1899" spans="1:10">
      <c r="A1899" t="s">
        <v>5438</v>
      </c>
      <c r="B1899" t="s">
        <v>9117</v>
      </c>
      <c r="C1899" t="s">
        <v>632</v>
      </c>
      <c r="D1899" t="s">
        <v>3937</v>
      </c>
      <c r="E1899" s="121" t="s">
        <v>3936</v>
      </c>
      <c r="F1899" t="s">
        <v>3812</v>
      </c>
      <c r="H1899" t="s">
        <v>5464</v>
      </c>
      <c r="J1899">
        <v>0</v>
      </c>
    </row>
    <row r="1900" spans="1:10">
      <c r="J1900">
        <v>0</v>
      </c>
    </row>
    <row r="1901" spans="1:10">
      <c r="A1901" t="s">
        <v>5469</v>
      </c>
      <c r="B1901" t="s">
        <v>9118</v>
      </c>
      <c r="C1901" t="s">
        <v>3939</v>
      </c>
      <c r="D1901" t="s">
        <v>3938</v>
      </c>
      <c r="E1901" s="121" t="s">
        <v>3815</v>
      </c>
      <c r="F1901" t="s">
        <v>3940</v>
      </c>
      <c r="H1901" t="s">
        <v>5667</v>
      </c>
      <c r="J1901">
        <v>0</v>
      </c>
    </row>
    <row r="1902" spans="1:10">
      <c r="A1902" t="s">
        <v>5469</v>
      </c>
      <c r="B1902" t="s">
        <v>9119</v>
      </c>
      <c r="C1902" t="s">
        <v>3942</v>
      </c>
      <c r="D1902" t="s">
        <v>3941</v>
      </c>
      <c r="E1902" s="121" t="s">
        <v>3815</v>
      </c>
      <c r="F1902" t="s">
        <v>3940</v>
      </c>
      <c r="H1902" t="s">
        <v>5667</v>
      </c>
      <c r="J1902">
        <v>0</v>
      </c>
    </row>
    <row r="1903" spans="1:10">
      <c r="A1903" t="s">
        <v>5469</v>
      </c>
      <c r="B1903" t="s">
        <v>9120</v>
      </c>
      <c r="C1903" t="s">
        <v>3944</v>
      </c>
      <c r="D1903" t="s">
        <v>3943</v>
      </c>
      <c r="E1903" s="121" t="s">
        <v>3815</v>
      </c>
      <c r="F1903" t="s">
        <v>3940</v>
      </c>
      <c r="H1903" t="s">
        <v>5709</v>
      </c>
      <c r="J1903">
        <v>0</v>
      </c>
    </row>
    <row r="1904" spans="1:10">
      <c r="A1904" t="s">
        <v>5306</v>
      </c>
      <c r="B1904" t="s">
        <v>9121</v>
      </c>
      <c r="C1904" t="s">
        <v>3946</v>
      </c>
      <c r="D1904" t="s">
        <v>3945</v>
      </c>
      <c r="E1904" s="121">
        <v>43353</v>
      </c>
      <c r="F1904" t="s">
        <v>3947</v>
      </c>
      <c r="H1904" t="s">
        <v>5710</v>
      </c>
      <c r="J1904">
        <v>0</v>
      </c>
    </row>
    <row r="1905" spans="1:10">
      <c r="A1905" t="s">
        <v>5306</v>
      </c>
      <c r="B1905" t="s">
        <v>9122</v>
      </c>
      <c r="C1905" t="s">
        <v>3949</v>
      </c>
      <c r="D1905" t="s">
        <v>3948</v>
      </c>
      <c r="E1905" s="121">
        <v>43353</v>
      </c>
      <c r="F1905" t="s">
        <v>3947</v>
      </c>
      <c r="H1905" t="s">
        <v>5711</v>
      </c>
      <c r="J1905">
        <v>0</v>
      </c>
    </row>
    <row r="1906" spans="1:10">
      <c r="A1906" t="s">
        <v>5306</v>
      </c>
      <c r="B1906" t="s">
        <v>9123</v>
      </c>
      <c r="C1906" t="s">
        <v>3951</v>
      </c>
      <c r="D1906" t="s">
        <v>3950</v>
      </c>
      <c r="E1906" s="121">
        <v>43353</v>
      </c>
      <c r="F1906" t="s">
        <v>3952</v>
      </c>
      <c r="H1906" t="s">
        <v>5320</v>
      </c>
      <c r="J1906">
        <v>0</v>
      </c>
    </row>
    <row r="1907" spans="1:10">
      <c r="A1907" t="s">
        <v>5306</v>
      </c>
      <c r="B1907" t="s">
        <v>9124</v>
      </c>
      <c r="C1907" t="s">
        <v>3954</v>
      </c>
      <c r="D1907" t="s">
        <v>3953</v>
      </c>
      <c r="E1907" s="121">
        <v>43353</v>
      </c>
      <c r="F1907" t="s">
        <v>3952</v>
      </c>
      <c r="H1907" t="s">
        <v>5663</v>
      </c>
      <c r="J1907">
        <v>0</v>
      </c>
    </row>
    <row r="1908" spans="1:10">
      <c r="A1908" t="s">
        <v>5306</v>
      </c>
      <c r="B1908" t="s">
        <v>9125</v>
      </c>
      <c r="C1908" t="s">
        <v>3956</v>
      </c>
      <c r="D1908" t="s">
        <v>3955</v>
      </c>
      <c r="E1908" s="121">
        <v>43353</v>
      </c>
      <c r="F1908" t="s">
        <v>3952</v>
      </c>
      <c r="H1908" t="s">
        <v>5663</v>
      </c>
      <c r="J1908">
        <v>0</v>
      </c>
    </row>
    <row r="1909" spans="1:10">
      <c r="A1909" t="s">
        <v>5306</v>
      </c>
      <c r="B1909" t="s">
        <v>9126</v>
      </c>
      <c r="C1909" t="s">
        <v>3958</v>
      </c>
      <c r="D1909" t="s">
        <v>3957</v>
      </c>
      <c r="E1909" s="121">
        <v>43353</v>
      </c>
      <c r="F1909" t="s">
        <v>3952</v>
      </c>
      <c r="H1909" t="s">
        <v>5663</v>
      </c>
      <c r="J1909">
        <v>0</v>
      </c>
    </row>
    <row r="1910" spans="1:10">
      <c r="A1910" t="s">
        <v>5306</v>
      </c>
      <c r="B1910" t="s">
        <v>9127</v>
      </c>
      <c r="C1910" t="s">
        <v>3960</v>
      </c>
      <c r="D1910" t="s">
        <v>3959</v>
      </c>
      <c r="E1910" s="121">
        <v>43353</v>
      </c>
      <c r="F1910" t="s">
        <v>3952</v>
      </c>
      <c r="H1910" t="s">
        <v>5663</v>
      </c>
      <c r="J1910">
        <v>0</v>
      </c>
    </row>
    <row r="1911" spans="1:10">
      <c r="A1911" t="s">
        <v>5306</v>
      </c>
      <c r="B1911" t="s">
        <v>9128</v>
      </c>
      <c r="C1911" t="s">
        <v>3962</v>
      </c>
      <c r="D1911" t="s">
        <v>3961</v>
      </c>
      <c r="E1911" s="121">
        <v>43353</v>
      </c>
      <c r="F1911" t="s">
        <v>3952</v>
      </c>
      <c r="H1911" t="s">
        <v>5663</v>
      </c>
      <c r="J1911">
        <v>0</v>
      </c>
    </row>
    <row r="1912" spans="1:10">
      <c r="A1912" t="s">
        <v>5306</v>
      </c>
      <c r="B1912" t="s">
        <v>9129</v>
      </c>
      <c r="C1912" t="s">
        <v>3614</v>
      </c>
      <c r="D1912" t="s">
        <v>3963</v>
      </c>
      <c r="E1912" s="121">
        <v>43353</v>
      </c>
      <c r="F1912" t="s">
        <v>3952</v>
      </c>
      <c r="H1912" t="s">
        <v>5594</v>
      </c>
      <c r="J1912">
        <v>0</v>
      </c>
    </row>
    <row r="1913" spans="1:10">
      <c r="A1913" t="s">
        <v>5306</v>
      </c>
      <c r="B1913" t="s">
        <v>9130</v>
      </c>
      <c r="C1913" t="s">
        <v>3965</v>
      </c>
      <c r="D1913" t="s">
        <v>3964</v>
      </c>
      <c r="E1913" s="121">
        <v>43357</v>
      </c>
      <c r="F1913" t="s">
        <v>3952</v>
      </c>
      <c r="H1913" t="s">
        <v>5320</v>
      </c>
      <c r="J1913">
        <v>0</v>
      </c>
    </row>
    <row r="1914" spans="1:10">
      <c r="A1914" t="s">
        <v>5306</v>
      </c>
      <c r="B1914" t="s">
        <v>9131</v>
      </c>
      <c r="C1914" t="s">
        <v>3967</v>
      </c>
      <c r="D1914" t="s">
        <v>3966</v>
      </c>
      <c r="E1914" s="121">
        <v>43357</v>
      </c>
      <c r="F1914" t="s">
        <v>3947</v>
      </c>
      <c r="H1914" t="s">
        <v>5710</v>
      </c>
      <c r="J1914">
        <v>0</v>
      </c>
    </row>
    <row r="1915" spans="1:10">
      <c r="A1915" t="s">
        <v>58</v>
      </c>
      <c r="B1915" t="s">
        <v>9132</v>
      </c>
      <c r="C1915" t="s">
        <v>3969</v>
      </c>
      <c r="D1915" t="s">
        <v>3968</v>
      </c>
      <c r="E1915" s="121" t="s">
        <v>3896</v>
      </c>
      <c r="F1915" t="s">
        <v>15</v>
      </c>
      <c r="H1915" t="s">
        <v>5517</v>
      </c>
      <c r="J1915">
        <v>0</v>
      </c>
    </row>
    <row r="1916" spans="1:10">
      <c r="A1916" t="s">
        <v>5306</v>
      </c>
      <c r="B1916" t="s">
        <v>9133</v>
      </c>
      <c r="C1916" t="s">
        <v>3971</v>
      </c>
      <c r="D1916" t="s">
        <v>3970</v>
      </c>
      <c r="E1916" s="121">
        <v>43360</v>
      </c>
      <c r="H1916" t="s">
        <v>5663</v>
      </c>
      <c r="J1916">
        <v>0</v>
      </c>
    </row>
    <row r="1917" spans="1:10">
      <c r="A1917" t="s">
        <v>5306</v>
      </c>
      <c r="B1917" t="s">
        <v>9134</v>
      </c>
      <c r="C1917" t="s">
        <v>3973</v>
      </c>
      <c r="D1917" t="s">
        <v>3972</v>
      </c>
      <c r="E1917" s="121">
        <v>43360</v>
      </c>
      <c r="F1917" t="s">
        <v>2316</v>
      </c>
      <c r="H1917" t="s">
        <v>5711</v>
      </c>
      <c r="J1917">
        <v>0</v>
      </c>
    </row>
    <row r="1918" spans="1:10">
      <c r="A1918" t="s">
        <v>58</v>
      </c>
      <c r="B1918" t="s">
        <v>9135</v>
      </c>
      <c r="C1918" t="s">
        <v>3975</v>
      </c>
      <c r="D1918" t="s">
        <v>3974</v>
      </c>
      <c r="E1918" s="121">
        <v>43350</v>
      </c>
      <c r="F1918" t="s">
        <v>15</v>
      </c>
      <c r="H1918" t="s">
        <v>5517</v>
      </c>
      <c r="J1918">
        <v>0</v>
      </c>
    </row>
    <row r="1919" spans="1:10">
      <c r="A1919" t="s">
        <v>5469</v>
      </c>
      <c r="B1919" t="s">
        <v>9136</v>
      </c>
      <c r="C1919" t="s">
        <v>3977</v>
      </c>
      <c r="D1919" t="s">
        <v>3976</v>
      </c>
      <c r="F1919" t="s">
        <v>3812</v>
      </c>
      <c r="H1919" t="s">
        <v>5695</v>
      </c>
      <c r="J1919">
        <v>0</v>
      </c>
    </row>
    <row r="1920" spans="1:10">
      <c r="A1920" t="s">
        <v>5306</v>
      </c>
      <c r="B1920" t="s">
        <v>8758</v>
      </c>
      <c r="C1920" t="s">
        <v>3150</v>
      </c>
      <c r="D1920" t="s">
        <v>3978</v>
      </c>
      <c r="E1920" s="121">
        <v>43360</v>
      </c>
      <c r="F1920" t="s">
        <v>3812</v>
      </c>
      <c r="H1920" t="s">
        <v>5712</v>
      </c>
      <c r="J1920">
        <v>1</v>
      </c>
    </row>
    <row r="1921" spans="1:10">
      <c r="A1921" t="s">
        <v>5306</v>
      </c>
      <c r="B1921" t="s">
        <v>8924</v>
      </c>
      <c r="C1921" t="s">
        <v>3505</v>
      </c>
      <c r="D1921" t="s">
        <v>3979</v>
      </c>
      <c r="E1921" s="121">
        <v>43360</v>
      </c>
      <c r="F1921" t="s">
        <v>3812</v>
      </c>
      <c r="H1921" t="s">
        <v>5712</v>
      </c>
      <c r="J1921">
        <v>1</v>
      </c>
    </row>
    <row r="1922" spans="1:10">
      <c r="A1922" t="s">
        <v>5306</v>
      </c>
      <c r="B1922" t="s">
        <v>9137</v>
      </c>
      <c r="C1922" t="s">
        <v>3981</v>
      </c>
      <c r="D1922" t="s">
        <v>3980</v>
      </c>
      <c r="E1922" s="121">
        <v>43360</v>
      </c>
      <c r="F1922" t="s">
        <v>107</v>
      </c>
      <c r="H1922" t="s">
        <v>5712</v>
      </c>
      <c r="J1922">
        <v>0</v>
      </c>
    </row>
    <row r="1923" spans="1:10">
      <c r="A1923" t="s">
        <v>5306</v>
      </c>
      <c r="B1923" t="s">
        <v>9138</v>
      </c>
      <c r="C1923" t="s">
        <v>3983</v>
      </c>
      <c r="D1923" t="s">
        <v>3982</v>
      </c>
      <c r="E1923" s="121">
        <v>43366</v>
      </c>
      <c r="F1923" t="s">
        <v>3812</v>
      </c>
      <c r="H1923" t="s">
        <v>5712</v>
      </c>
      <c r="J1923">
        <v>0</v>
      </c>
    </row>
    <row r="1924" spans="1:10">
      <c r="A1924" t="s">
        <v>5306</v>
      </c>
      <c r="B1924" t="s">
        <v>9139</v>
      </c>
      <c r="C1924" t="s">
        <v>3985</v>
      </c>
      <c r="D1924" t="s">
        <v>3984</v>
      </c>
      <c r="E1924" s="121">
        <v>54321</v>
      </c>
      <c r="F1924" t="s">
        <v>3234</v>
      </c>
      <c r="H1924" t="s">
        <v>5710</v>
      </c>
      <c r="J1924">
        <v>0</v>
      </c>
    </row>
    <row r="1925" spans="1:10">
      <c r="A1925" t="s">
        <v>5389</v>
      </c>
      <c r="B1925" t="s">
        <v>9140</v>
      </c>
      <c r="C1925" t="s">
        <v>3987</v>
      </c>
      <c r="D1925" t="s">
        <v>3986</v>
      </c>
      <c r="H1925" t="s">
        <v>5696</v>
      </c>
      <c r="J1925">
        <v>0</v>
      </c>
    </row>
    <row r="1926" spans="1:10">
      <c r="A1926" t="s">
        <v>5438</v>
      </c>
      <c r="B1926" t="s">
        <v>9141</v>
      </c>
      <c r="C1926" t="s">
        <v>3989</v>
      </c>
      <c r="D1926" t="s">
        <v>3988</v>
      </c>
      <c r="E1926" s="121" t="s">
        <v>3990</v>
      </c>
      <c r="F1926" t="s">
        <v>3812</v>
      </c>
      <c r="H1926" t="s">
        <v>5664</v>
      </c>
      <c r="J1926">
        <v>0</v>
      </c>
    </row>
    <row r="1927" spans="1:10">
      <c r="A1927" t="s">
        <v>5438</v>
      </c>
      <c r="B1927" t="s">
        <v>9142</v>
      </c>
      <c r="C1927" t="s">
        <v>3992</v>
      </c>
      <c r="D1927" t="s">
        <v>3991</v>
      </c>
      <c r="E1927" s="121" t="s">
        <v>3993</v>
      </c>
      <c r="F1927" t="s">
        <v>3812</v>
      </c>
      <c r="H1927" t="s">
        <v>5664</v>
      </c>
      <c r="J1927">
        <v>0</v>
      </c>
    </row>
    <row r="1928" spans="1:10">
      <c r="A1928" t="s">
        <v>5438</v>
      </c>
      <c r="B1928" t="s">
        <v>9143</v>
      </c>
      <c r="C1928" t="s">
        <v>3995</v>
      </c>
      <c r="D1928" t="s">
        <v>3994</v>
      </c>
      <c r="E1928" s="121" t="s">
        <v>3996</v>
      </c>
      <c r="F1928" t="s">
        <v>2316</v>
      </c>
      <c r="H1928" t="s">
        <v>5627</v>
      </c>
      <c r="J1928">
        <v>0</v>
      </c>
    </row>
    <row r="1929" spans="1:10">
      <c r="A1929" t="s">
        <v>5306</v>
      </c>
      <c r="B1929" t="s">
        <v>9144</v>
      </c>
      <c r="C1929" t="s">
        <v>3998</v>
      </c>
      <c r="D1929" t="s">
        <v>3997</v>
      </c>
      <c r="E1929" s="121">
        <v>43370</v>
      </c>
      <c r="F1929" t="s">
        <v>3812</v>
      </c>
      <c r="H1929" t="s">
        <v>5710</v>
      </c>
      <c r="J1929">
        <v>0</v>
      </c>
    </row>
    <row r="1930" spans="1:10">
      <c r="A1930" t="s">
        <v>5438</v>
      </c>
      <c r="B1930" t="s">
        <v>9145</v>
      </c>
      <c r="C1930" t="s">
        <v>4000</v>
      </c>
      <c r="D1930" t="s">
        <v>3999</v>
      </c>
      <c r="E1930" s="121" t="s">
        <v>4001</v>
      </c>
      <c r="F1930" t="s">
        <v>3812</v>
      </c>
      <c r="H1930" t="s">
        <v>5664</v>
      </c>
      <c r="J1930">
        <v>0</v>
      </c>
    </row>
    <row r="1931" spans="1:10">
      <c r="A1931" t="s">
        <v>5389</v>
      </c>
      <c r="B1931" t="s">
        <v>9146</v>
      </c>
      <c r="C1931" t="s">
        <v>4003</v>
      </c>
      <c r="D1931" t="s">
        <v>4002</v>
      </c>
      <c r="E1931" s="121">
        <v>43374</v>
      </c>
      <c r="F1931" t="s">
        <v>4004</v>
      </c>
      <c r="H1931" t="s">
        <v>5435</v>
      </c>
      <c r="J1931">
        <v>0</v>
      </c>
    </row>
    <row r="1932" spans="1:10">
      <c r="A1932" t="s">
        <v>5340</v>
      </c>
      <c r="B1932" t="s">
        <v>9147</v>
      </c>
      <c r="C1932" t="s">
        <v>4006</v>
      </c>
      <c r="D1932" t="s">
        <v>4005</v>
      </c>
      <c r="E1932" s="121">
        <v>43374</v>
      </c>
      <c r="F1932" t="s">
        <v>4004</v>
      </c>
      <c r="H1932" t="s">
        <v>5610</v>
      </c>
      <c r="J1932">
        <v>0</v>
      </c>
    </row>
    <row r="1933" spans="1:10">
      <c r="A1933" t="s">
        <v>5340</v>
      </c>
      <c r="B1933" t="s">
        <v>9148</v>
      </c>
      <c r="C1933" t="s">
        <v>4008</v>
      </c>
      <c r="D1933" t="s">
        <v>4007</v>
      </c>
      <c r="E1933" s="121">
        <v>43374</v>
      </c>
      <c r="F1933" t="s">
        <v>4004</v>
      </c>
      <c r="H1933" t="s">
        <v>5686</v>
      </c>
      <c r="J1933">
        <v>0</v>
      </c>
    </row>
    <row r="1934" spans="1:10">
      <c r="A1934" t="s">
        <v>5340</v>
      </c>
      <c r="B1934" t="s">
        <v>9149</v>
      </c>
      <c r="C1934" t="s">
        <v>4010</v>
      </c>
      <c r="D1934" t="s">
        <v>4009</v>
      </c>
      <c r="E1934" s="121">
        <v>43374</v>
      </c>
      <c r="F1934" t="s">
        <v>2316</v>
      </c>
      <c r="H1934" t="s">
        <v>5345</v>
      </c>
      <c r="J1934">
        <v>1</v>
      </c>
    </row>
    <row r="1935" spans="1:10">
      <c r="A1935" t="s">
        <v>5340</v>
      </c>
      <c r="B1935" t="s">
        <v>7396</v>
      </c>
      <c r="C1935" t="s">
        <v>349</v>
      </c>
      <c r="D1935" t="s">
        <v>4011</v>
      </c>
      <c r="E1935" s="121">
        <v>43374</v>
      </c>
      <c r="F1935" t="s">
        <v>4004</v>
      </c>
      <c r="H1935" t="s">
        <v>5674</v>
      </c>
      <c r="J1935">
        <v>1</v>
      </c>
    </row>
    <row r="1936" spans="1:10">
      <c r="A1936" t="s">
        <v>5438</v>
      </c>
      <c r="B1936" t="s">
        <v>9150</v>
      </c>
      <c r="C1936" t="s">
        <v>4013</v>
      </c>
      <c r="D1936" t="s">
        <v>4012</v>
      </c>
      <c r="E1936" s="121" t="s">
        <v>4014</v>
      </c>
      <c r="F1936" t="s">
        <v>3812</v>
      </c>
      <c r="H1936" t="s">
        <v>5713</v>
      </c>
      <c r="J1936">
        <v>0</v>
      </c>
    </row>
    <row r="1937" spans="1:10">
      <c r="A1937" t="s">
        <v>5438</v>
      </c>
      <c r="B1937" t="s">
        <v>9151</v>
      </c>
      <c r="C1937" t="s">
        <v>4016</v>
      </c>
      <c r="D1937" t="s">
        <v>4015</v>
      </c>
      <c r="E1937" s="121" t="s">
        <v>4014</v>
      </c>
      <c r="F1937" t="s">
        <v>2316</v>
      </c>
      <c r="H1937" t="s">
        <v>5664</v>
      </c>
      <c r="J1937">
        <v>0</v>
      </c>
    </row>
    <row r="1938" spans="1:10">
      <c r="A1938" t="s">
        <v>5469</v>
      </c>
      <c r="B1938" t="s">
        <v>9152</v>
      </c>
      <c r="C1938" t="s">
        <v>4018</v>
      </c>
      <c r="D1938" t="s">
        <v>4017</v>
      </c>
      <c r="E1938" s="121" t="s">
        <v>4014</v>
      </c>
      <c r="F1938" t="s">
        <v>3812</v>
      </c>
      <c r="H1938" t="s">
        <v>5612</v>
      </c>
      <c r="J1938">
        <v>0</v>
      </c>
    </row>
    <row r="1939" spans="1:10">
      <c r="A1939" t="s">
        <v>5469</v>
      </c>
      <c r="B1939" t="s">
        <v>9153</v>
      </c>
      <c r="C1939" t="s">
        <v>4020</v>
      </c>
      <c r="D1939" t="s">
        <v>4019</v>
      </c>
      <c r="E1939" s="121" t="s">
        <v>4014</v>
      </c>
      <c r="F1939" t="s">
        <v>3812</v>
      </c>
      <c r="H1939" t="s">
        <v>5586</v>
      </c>
      <c r="J1939">
        <v>0</v>
      </c>
    </row>
    <row r="1940" spans="1:10">
      <c r="A1940" t="s">
        <v>5469</v>
      </c>
      <c r="B1940" t="s">
        <v>9154</v>
      </c>
      <c r="C1940" t="s">
        <v>4022</v>
      </c>
      <c r="D1940" t="s">
        <v>4021</v>
      </c>
      <c r="E1940" s="121" t="s">
        <v>4014</v>
      </c>
      <c r="F1940" t="s">
        <v>3812</v>
      </c>
      <c r="H1940" t="s">
        <v>5587</v>
      </c>
      <c r="J1940">
        <v>0</v>
      </c>
    </row>
    <row r="1941" spans="1:10">
      <c r="A1941" t="s">
        <v>5306</v>
      </c>
      <c r="B1941" t="s">
        <v>9155</v>
      </c>
      <c r="C1941" t="s">
        <v>4024</v>
      </c>
      <c r="D1941" t="s">
        <v>4023</v>
      </c>
      <c r="E1941" s="121" t="s">
        <v>4014</v>
      </c>
      <c r="F1941" t="s">
        <v>3812</v>
      </c>
      <c r="H1941" t="s">
        <v>5710</v>
      </c>
      <c r="J1941">
        <v>0</v>
      </c>
    </row>
    <row r="1942" spans="1:10">
      <c r="A1942" t="s">
        <v>5306</v>
      </c>
      <c r="B1942" t="s">
        <v>9156</v>
      </c>
      <c r="C1942" t="s">
        <v>4026</v>
      </c>
      <c r="D1942" t="s">
        <v>4025</v>
      </c>
      <c r="E1942" s="121" t="s">
        <v>4014</v>
      </c>
      <c r="F1942" t="s">
        <v>3812</v>
      </c>
      <c r="H1942" t="s">
        <v>5710</v>
      </c>
      <c r="J1942">
        <v>0</v>
      </c>
    </row>
    <row r="1943" spans="1:10">
      <c r="A1943" t="s">
        <v>5306</v>
      </c>
      <c r="B1943" t="s">
        <v>9157</v>
      </c>
      <c r="C1943" t="s">
        <v>4028</v>
      </c>
      <c r="D1943" t="s">
        <v>4027</v>
      </c>
      <c r="E1943" s="121" t="s">
        <v>4014</v>
      </c>
      <c r="F1943" t="s">
        <v>3812</v>
      </c>
      <c r="H1943" t="s">
        <v>5712</v>
      </c>
      <c r="J1943">
        <v>0</v>
      </c>
    </row>
    <row r="1944" spans="1:10">
      <c r="A1944" t="s">
        <v>5306</v>
      </c>
      <c r="B1944" t="s">
        <v>9158</v>
      </c>
      <c r="C1944" t="s">
        <v>4030</v>
      </c>
      <c r="D1944" t="s">
        <v>4029</v>
      </c>
      <c r="E1944" s="121" t="s">
        <v>4014</v>
      </c>
      <c r="F1944" t="s">
        <v>3812</v>
      </c>
      <c r="H1944" t="s">
        <v>5712</v>
      </c>
      <c r="J1944">
        <v>0</v>
      </c>
    </row>
    <row r="1945" spans="1:10">
      <c r="A1945" t="s">
        <v>5306</v>
      </c>
      <c r="B1945" t="s">
        <v>9159</v>
      </c>
      <c r="C1945" t="s">
        <v>4032</v>
      </c>
      <c r="D1945" t="s">
        <v>4031</v>
      </c>
      <c r="E1945" s="121" t="s">
        <v>4014</v>
      </c>
      <c r="F1945" t="s">
        <v>3812</v>
      </c>
      <c r="H1945" t="s">
        <v>5712</v>
      </c>
      <c r="J1945">
        <v>1</v>
      </c>
    </row>
    <row r="1946" spans="1:10">
      <c r="A1946" t="s">
        <v>5306</v>
      </c>
      <c r="B1946" t="s">
        <v>9160</v>
      </c>
      <c r="C1946" t="s">
        <v>4034</v>
      </c>
      <c r="D1946" t="s">
        <v>4033</v>
      </c>
      <c r="E1946" s="121" t="s">
        <v>4014</v>
      </c>
      <c r="F1946" t="s">
        <v>3812</v>
      </c>
      <c r="H1946" t="s">
        <v>5320</v>
      </c>
      <c r="J1946">
        <v>0</v>
      </c>
    </row>
    <row r="1947" spans="1:10">
      <c r="A1947" t="s">
        <v>5469</v>
      </c>
      <c r="B1947" t="s">
        <v>9161</v>
      </c>
      <c r="C1947" t="s">
        <v>4036</v>
      </c>
      <c r="D1947" t="s">
        <v>4035</v>
      </c>
      <c r="E1947" s="121" t="s">
        <v>4014</v>
      </c>
      <c r="F1947" t="s">
        <v>3812</v>
      </c>
      <c r="H1947" t="s">
        <v>5714</v>
      </c>
      <c r="J1947">
        <v>0</v>
      </c>
    </row>
    <row r="1948" spans="1:10">
      <c r="A1948" t="s">
        <v>5389</v>
      </c>
      <c r="B1948" t="s">
        <v>8831</v>
      </c>
      <c r="C1948" t="s">
        <v>3304</v>
      </c>
      <c r="D1948" t="s">
        <v>4037</v>
      </c>
      <c r="E1948" s="121" t="s">
        <v>4014</v>
      </c>
      <c r="F1948" t="s">
        <v>3812</v>
      </c>
      <c r="H1948" t="s">
        <v>5696</v>
      </c>
      <c r="J1948">
        <v>1</v>
      </c>
    </row>
    <row r="1949" spans="1:10">
      <c r="A1949" t="s">
        <v>5389</v>
      </c>
      <c r="B1949" t="s">
        <v>9162</v>
      </c>
      <c r="C1949" t="s">
        <v>4039</v>
      </c>
      <c r="D1949" t="s">
        <v>4038</v>
      </c>
      <c r="E1949" s="121" t="s">
        <v>4014</v>
      </c>
      <c r="F1949" t="s">
        <v>3812</v>
      </c>
      <c r="H1949" t="s">
        <v>5646</v>
      </c>
      <c r="J1949">
        <v>0</v>
      </c>
    </row>
    <row r="1950" spans="1:10">
      <c r="A1950" t="s">
        <v>5438</v>
      </c>
      <c r="B1950" t="s">
        <v>9163</v>
      </c>
      <c r="C1950" t="s">
        <v>4041</v>
      </c>
      <c r="D1950" t="s">
        <v>4040</v>
      </c>
      <c r="E1950" s="121" t="s">
        <v>4042</v>
      </c>
      <c r="F1950" t="s">
        <v>3812</v>
      </c>
      <c r="H1950" t="s">
        <v>5713</v>
      </c>
      <c r="J1950">
        <v>0</v>
      </c>
    </row>
    <row r="1951" spans="1:10">
      <c r="A1951" t="s">
        <v>5306</v>
      </c>
      <c r="B1951" t="s">
        <v>9164</v>
      </c>
      <c r="C1951" t="s">
        <v>4044</v>
      </c>
      <c r="D1951" t="s">
        <v>4043</v>
      </c>
      <c r="E1951" s="121" t="s">
        <v>4042</v>
      </c>
      <c r="F1951" t="s">
        <v>3812</v>
      </c>
      <c r="H1951" t="s">
        <v>5715</v>
      </c>
      <c r="J1951">
        <v>0</v>
      </c>
    </row>
    <row r="1952" spans="1:10">
      <c r="A1952" t="s">
        <v>5469</v>
      </c>
      <c r="B1952" t="s">
        <v>9165</v>
      </c>
      <c r="C1952" t="s">
        <v>4046</v>
      </c>
      <c r="D1952" t="s">
        <v>4045</v>
      </c>
      <c r="E1952" s="121" t="s">
        <v>4014</v>
      </c>
      <c r="F1952" t="s">
        <v>2316</v>
      </c>
      <c r="H1952" t="s">
        <v>5590</v>
      </c>
      <c r="J1952">
        <v>0</v>
      </c>
    </row>
    <row r="1953" spans="1:10">
      <c r="A1953" t="s">
        <v>5306</v>
      </c>
      <c r="B1953" t="s">
        <v>9166</v>
      </c>
      <c r="C1953" t="s">
        <v>4048</v>
      </c>
      <c r="D1953" t="s">
        <v>4047</v>
      </c>
      <c r="E1953" s="121" t="s">
        <v>4014</v>
      </c>
      <c r="F1953" t="s">
        <v>3812</v>
      </c>
      <c r="H1953" t="s">
        <v>5715</v>
      </c>
      <c r="J1953">
        <v>0</v>
      </c>
    </row>
    <row r="1954" spans="1:10">
      <c r="A1954" t="s">
        <v>5306</v>
      </c>
      <c r="B1954" t="s">
        <v>9167</v>
      </c>
      <c r="C1954" t="s">
        <v>4050</v>
      </c>
      <c r="D1954" t="s">
        <v>4049</v>
      </c>
      <c r="E1954" s="121" t="s">
        <v>4014</v>
      </c>
      <c r="F1954" t="s">
        <v>3812</v>
      </c>
      <c r="H1954" t="s">
        <v>5715</v>
      </c>
      <c r="J1954">
        <v>0</v>
      </c>
    </row>
    <row r="1955" spans="1:10">
      <c r="A1955" t="s">
        <v>5389</v>
      </c>
      <c r="B1955" t="s">
        <v>9168</v>
      </c>
      <c r="C1955" t="s">
        <v>4052</v>
      </c>
      <c r="D1955" t="s">
        <v>4051</v>
      </c>
      <c r="E1955" s="121" t="s">
        <v>4014</v>
      </c>
      <c r="F1955" t="s">
        <v>3812</v>
      </c>
      <c r="H1955" t="s">
        <v>5654</v>
      </c>
      <c r="J1955">
        <v>0</v>
      </c>
    </row>
    <row r="1956" spans="1:10">
      <c r="A1956" t="s">
        <v>5306</v>
      </c>
      <c r="B1956" t="s">
        <v>8507</v>
      </c>
      <c r="C1956" t="s">
        <v>2628</v>
      </c>
      <c r="D1956" t="s">
        <v>4053</v>
      </c>
      <c r="E1956" s="121" t="s">
        <v>4014</v>
      </c>
      <c r="F1956" t="s">
        <v>3812</v>
      </c>
      <c r="H1956" t="s">
        <v>5711</v>
      </c>
      <c r="J1956">
        <v>0</v>
      </c>
    </row>
    <row r="1957" spans="1:10">
      <c r="A1957" t="s">
        <v>5306</v>
      </c>
      <c r="B1957" t="s">
        <v>7373</v>
      </c>
      <c r="C1957" t="s">
        <v>298</v>
      </c>
      <c r="D1957" t="s">
        <v>4054</v>
      </c>
      <c r="E1957" s="121" t="s">
        <v>4014</v>
      </c>
      <c r="F1957" t="s">
        <v>3812</v>
      </c>
      <c r="H1957" t="s">
        <v>5716</v>
      </c>
      <c r="J1957">
        <v>0</v>
      </c>
    </row>
    <row r="1958" spans="1:10">
      <c r="A1958" t="s">
        <v>5306</v>
      </c>
      <c r="B1958" t="s">
        <v>8748</v>
      </c>
      <c r="C1958" t="s">
        <v>3128</v>
      </c>
      <c r="D1958" t="s">
        <v>4055</v>
      </c>
      <c r="E1958" s="121" t="s">
        <v>4014</v>
      </c>
      <c r="F1958" t="s">
        <v>3812</v>
      </c>
      <c r="H1958" t="s">
        <v>5715</v>
      </c>
      <c r="J1958">
        <v>1</v>
      </c>
    </row>
    <row r="1959" spans="1:10">
      <c r="A1959" t="s">
        <v>5469</v>
      </c>
      <c r="B1959" t="s">
        <v>9169</v>
      </c>
      <c r="C1959" t="s">
        <v>4057</v>
      </c>
      <c r="D1959" t="s">
        <v>4056</v>
      </c>
      <c r="E1959" s="121" t="s">
        <v>4014</v>
      </c>
      <c r="F1959" t="s">
        <v>3812</v>
      </c>
      <c r="H1959" t="s">
        <v>5717</v>
      </c>
      <c r="I1959" t="s">
        <v>5948</v>
      </c>
      <c r="J1959">
        <v>0</v>
      </c>
    </row>
    <row r="1960" spans="1:10">
      <c r="A1960" t="s">
        <v>5306</v>
      </c>
      <c r="B1960" t="s">
        <v>9170</v>
      </c>
      <c r="C1960" t="s">
        <v>4059</v>
      </c>
      <c r="D1960" t="s">
        <v>4058</v>
      </c>
      <c r="E1960" s="121" t="s">
        <v>4014</v>
      </c>
      <c r="F1960" t="s">
        <v>3812</v>
      </c>
      <c r="H1960" t="s">
        <v>5718</v>
      </c>
      <c r="J1960">
        <v>1</v>
      </c>
    </row>
    <row r="1961" spans="1:10">
      <c r="A1961" t="s">
        <v>58</v>
      </c>
      <c r="B1961" t="s">
        <v>9171</v>
      </c>
      <c r="C1961" t="s">
        <v>4061</v>
      </c>
      <c r="D1961" t="s">
        <v>4060</v>
      </c>
      <c r="E1961" s="121" t="s">
        <v>4014</v>
      </c>
      <c r="F1961" t="s">
        <v>15</v>
      </c>
      <c r="H1961" t="s">
        <v>5517</v>
      </c>
      <c r="J1961">
        <v>0</v>
      </c>
    </row>
    <row r="1962" spans="1:10">
      <c r="A1962" t="s">
        <v>5438</v>
      </c>
      <c r="B1962" t="s">
        <v>9172</v>
      </c>
      <c r="C1962" t="s">
        <v>4063</v>
      </c>
      <c r="D1962" t="s">
        <v>4062</v>
      </c>
      <c r="E1962" s="121" t="s">
        <v>4014</v>
      </c>
      <c r="F1962" t="s">
        <v>3812</v>
      </c>
      <c r="H1962" t="s">
        <v>3301</v>
      </c>
      <c r="J1962">
        <v>0</v>
      </c>
    </row>
    <row r="1963" spans="1:10">
      <c r="A1963" t="s">
        <v>5438</v>
      </c>
      <c r="B1963" t="s">
        <v>9173</v>
      </c>
      <c r="C1963" t="s">
        <v>4065</v>
      </c>
      <c r="D1963" t="s">
        <v>4064</v>
      </c>
      <c r="E1963" s="121" t="s">
        <v>4066</v>
      </c>
      <c r="F1963" t="s">
        <v>3812</v>
      </c>
      <c r="H1963" t="s">
        <v>5664</v>
      </c>
      <c r="J1963">
        <v>0</v>
      </c>
    </row>
    <row r="1964" spans="1:10">
      <c r="A1964" t="s">
        <v>5340</v>
      </c>
      <c r="B1964" t="s">
        <v>8918</v>
      </c>
      <c r="C1964" t="s">
        <v>3491</v>
      </c>
      <c r="D1964" t="s">
        <v>4067</v>
      </c>
      <c r="E1964" s="121" t="s">
        <v>4066</v>
      </c>
      <c r="F1964" t="s">
        <v>3812</v>
      </c>
      <c r="H1964" t="s">
        <v>5640</v>
      </c>
      <c r="J1964">
        <v>1</v>
      </c>
    </row>
    <row r="1965" spans="1:10">
      <c r="A1965" t="s">
        <v>5340</v>
      </c>
      <c r="B1965" t="s">
        <v>8919</v>
      </c>
      <c r="C1965" t="s">
        <v>3493</v>
      </c>
      <c r="D1965" t="s">
        <v>4068</v>
      </c>
      <c r="E1965" s="121" t="s">
        <v>4066</v>
      </c>
      <c r="F1965" t="s">
        <v>3812</v>
      </c>
      <c r="H1965" t="s">
        <v>5640</v>
      </c>
      <c r="J1965">
        <v>1</v>
      </c>
    </row>
    <row r="1966" spans="1:10">
      <c r="A1966" t="s">
        <v>5469</v>
      </c>
      <c r="B1966" t="s">
        <v>9174</v>
      </c>
      <c r="C1966" t="s">
        <v>4070</v>
      </c>
      <c r="D1966" t="s">
        <v>4069</v>
      </c>
      <c r="E1966" s="121" t="s">
        <v>4071</v>
      </c>
      <c r="F1966" t="s">
        <v>3812</v>
      </c>
      <c r="H1966" t="s">
        <v>5667</v>
      </c>
      <c r="J1966">
        <v>0</v>
      </c>
    </row>
    <row r="1967" spans="1:10">
      <c r="A1967" t="s">
        <v>5306</v>
      </c>
      <c r="B1967" t="s">
        <v>9175</v>
      </c>
      <c r="C1967" t="s">
        <v>4073</v>
      </c>
      <c r="D1967" t="s">
        <v>4072</v>
      </c>
      <c r="E1967" s="121" t="s">
        <v>4071</v>
      </c>
      <c r="F1967" t="s">
        <v>3083</v>
      </c>
      <c r="H1967" t="s">
        <v>5710</v>
      </c>
      <c r="J1967">
        <v>0</v>
      </c>
    </row>
    <row r="1968" spans="1:10">
      <c r="A1968" t="s">
        <v>5306</v>
      </c>
      <c r="B1968" t="s">
        <v>9176</v>
      </c>
      <c r="C1968" t="s">
        <v>4075</v>
      </c>
      <c r="D1968" t="s">
        <v>4074</v>
      </c>
      <c r="E1968" s="121" t="s">
        <v>4071</v>
      </c>
      <c r="F1968" t="s">
        <v>3083</v>
      </c>
      <c r="H1968" t="s">
        <v>5716</v>
      </c>
      <c r="J1968">
        <v>0</v>
      </c>
    </row>
    <row r="1969" spans="1:10">
      <c r="A1969" t="s">
        <v>5389</v>
      </c>
      <c r="B1969" t="s">
        <v>9177</v>
      </c>
      <c r="C1969" t="s">
        <v>4077</v>
      </c>
      <c r="D1969" t="s">
        <v>4076</v>
      </c>
      <c r="E1969" s="121" t="s">
        <v>4071</v>
      </c>
      <c r="F1969" t="s">
        <v>3812</v>
      </c>
      <c r="H1969" t="s">
        <v>5654</v>
      </c>
      <c r="J1969">
        <v>0</v>
      </c>
    </row>
    <row r="1970" spans="1:10">
      <c r="A1970" t="s">
        <v>5340</v>
      </c>
      <c r="B1970" t="s">
        <v>9178</v>
      </c>
      <c r="C1970" t="s">
        <v>4079</v>
      </c>
      <c r="D1970" t="s">
        <v>4078</v>
      </c>
      <c r="E1970" s="121">
        <v>43382</v>
      </c>
      <c r="F1970" t="s">
        <v>3812</v>
      </c>
      <c r="H1970" t="s">
        <v>5686</v>
      </c>
      <c r="J1970">
        <v>0</v>
      </c>
    </row>
    <row r="1971" spans="1:10">
      <c r="A1971" t="s">
        <v>5306</v>
      </c>
      <c r="B1971" t="s">
        <v>9179</v>
      </c>
      <c r="C1971" t="s">
        <v>4081</v>
      </c>
      <c r="D1971" t="s">
        <v>4080</v>
      </c>
      <c r="E1971" s="121">
        <v>43382</v>
      </c>
      <c r="F1971" t="s">
        <v>3812</v>
      </c>
      <c r="H1971" t="s">
        <v>5710</v>
      </c>
      <c r="J1971">
        <v>0</v>
      </c>
    </row>
    <row r="1972" spans="1:10">
      <c r="A1972" t="s">
        <v>5306</v>
      </c>
      <c r="B1972" t="s">
        <v>9180</v>
      </c>
      <c r="C1972" t="s">
        <v>634</v>
      </c>
      <c r="D1972" t="s">
        <v>4082</v>
      </c>
      <c r="E1972" s="121">
        <v>43382</v>
      </c>
      <c r="F1972" t="s">
        <v>3812</v>
      </c>
      <c r="H1972" t="s">
        <v>5711</v>
      </c>
      <c r="J1972">
        <v>0</v>
      </c>
    </row>
    <row r="1973" spans="1:10">
      <c r="A1973" t="s">
        <v>5306</v>
      </c>
      <c r="B1973" t="s">
        <v>9181</v>
      </c>
      <c r="C1973" t="s">
        <v>4084</v>
      </c>
      <c r="D1973" t="s">
        <v>4083</v>
      </c>
      <c r="E1973" s="121">
        <v>43382</v>
      </c>
      <c r="F1973" t="s">
        <v>3812</v>
      </c>
      <c r="H1973" t="s">
        <v>5718</v>
      </c>
      <c r="J1973">
        <v>0</v>
      </c>
    </row>
    <row r="1974" spans="1:10">
      <c r="A1974" t="s">
        <v>5340</v>
      </c>
      <c r="B1974" t="s">
        <v>8609</v>
      </c>
      <c r="C1974" t="s">
        <v>2839</v>
      </c>
      <c r="D1974" t="s">
        <v>4085</v>
      </c>
      <c r="E1974" s="121">
        <v>43383</v>
      </c>
      <c r="F1974" t="s">
        <v>2316</v>
      </c>
      <c r="H1974" t="s">
        <v>5610</v>
      </c>
      <c r="J1974">
        <v>0</v>
      </c>
    </row>
    <row r="1975" spans="1:10">
      <c r="A1975" t="s">
        <v>5438</v>
      </c>
      <c r="B1975" t="s">
        <v>9182</v>
      </c>
      <c r="C1975" t="s">
        <v>4087</v>
      </c>
      <c r="D1975" t="s">
        <v>4086</v>
      </c>
      <c r="E1975" s="121" t="s">
        <v>4088</v>
      </c>
      <c r="F1975" t="s">
        <v>3812</v>
      </c>
      <c r="H1975" t="s">
        <v>5461</v>
      </c>
      <c r="J1975">
        <v>0</v>
      </c>
    </row>
    <row r="1976" spans="1:10">
      <c r="A1976" t="s">
        <v>5306</v>
      </c>
      <c r="B1976" t="s">
        <v>7281</v>
      </c>
      <c r="C1976" t="s">
        <v>106</v>
      </c>
      <c r="D1976" t="s">
        <v>4089</v>
      </c>
      <c r="E1976" s="121" t="s">
        <v>4088</v>
      </c>
      <c r="F1976" t="s">
        <v>107</v>
      </c>
      <c r="H1976" t="s">
        <v>5712</v>
      </c>
      <c r="J1976">
        <v>1</v>
      </c>
    </row>
    <row r="1977" spans="1:10">
      <c r="A1977" t="s">
        <v>5306</v>
      </c>
      <c r="B1977" t="s">
        <v>8258</v>
      </c>
      <c r="C1977" t="s">
        <v>2122</v>
      </c>
      <c r="D1977" t="s">
        <v>4090</v>
      </c>
      <c r="E1977" s="121">
        <v>43386</v>
      </c>
      <c r="F1977" t="s">
        <v>3812</v>
      </c>
      <c r="H1977" t="s">
        <v>5712</v>
      </c>
      <c r="J1977">
        <v>1</v>
      </c>
    </row>
    <row r="1978" spans="1:10">
      <c r="A1978" t="s">
        <v>5306</v>
      </c>
      <c r="B1978" t="s">
        <v>9028</v>
      </c>
      <c r="C1978" t="s">
        <v>3736</v>
      </c>
      <c r="D1978" t="s">
        <v>4091</v>
      </c>
      <c r="E1978" s="121">
        <v>43388</v>
      </c>
      <c r="F1978" t="s">
        <v>3812</v>
      </c>
      <c r="H1978" t="s">
        <v>5712</v>
      </c>
      <c r="J1978">
        <v>1</v>
      </c>
    </row>
    <row r="1979" spans="1:10">
      <c r="A1979" t="s">
        <v>5469</v>
      </c>
      <c r="B1979" t="s">
        <v>9183</v>
      </c>
      <c r="C1979" t="s">
        <v>4093</v>
      </c>
      <c r="D1979" t="s">
        <v>4092</v>
      </c>
      <c r="E1979" s="121" t="s">
        <v>4094</v>
      </c>
      <c r="F1979" t="s">
        <v>3812</v>
      </c>
      <c r="H1979" t="s">
        <v>5587</v>
      </c>
      <c r="J1979">
        <v>0</v>
      </c>
    </row>
    <row r="1980" spans="1:10">
      <c r="A1980" t="s">
        <v>5469</v>
      </c>
      <c r="B1980" t="s">
        <v>9184</v>
      </c>
      <c r="C1980" t="s">
        <v>4096</v>
      </c>
      <c r="D1980" t="s">
        <v>4095</v>
      </c>
      <c r="E1980" s="121" t="s">
        <v>4094</v>
      </c>
      <c r="F1980" t="s">
        <v>2316</v>
      </c>
      <c r="H1980" t="s">
        <v>5471</v>
      </c>
      <c r="J1980">
        <v>0</v>
      </c>
    </row>
    <row r="1981" spans="1:10">
      <c r="A1981" t="s">
        <v>5469</v>
      </c>
      <c r="B1981" t="s">
        <v>9185</v>
      </c>
      <c r="C1981" t="s">
        <v>4098</v>
      </c>
      <c r="D1981" t="s">
        <v>4097</v>
      </c>
      <c r="E1981" s="121" t="s">
        <v>4094</v>
      </c>
      <c r="F1981" t="s">
        <v>3812</v>
      </c>
      <c r="H1981" t="s">
        <v>5719</v>
      </c>
      <c r="J1981">
        <v>0</v>
      </c>
    </row>
    <row r="1982" spans="1:10">
      <c r="A1982" t="s">
        <v>5306</v>
      </c>
      <c r="B1982" t="s">
        <v>8324</v>
      </c>
      <c r="C1982" t="s">
        <v>2256</v>
      </c>
      <c r="D1982" t="s">
        <v>4099</v>
      </c>
      <c r="E1982" s="121" t="s">
        <v>4100</v>
      </c>
      <c r="F1982" t="s">
        <v>3812</v>
      </c>
      <c r="H1982" t="s">
        <v>5712</v>
      </c>
      <c r="J1982">
        <v>1</v>
      </c>
    </row>
    <row r="1983" spans="1:10">
      <c r="A1983" t="s">
        <v>5306</v>
      </c>
      <c r="B1983" t="s">
        <v>9186</v>
      </c>
      <c r="C1983" t="s">
        <v>4102</v>
      </c>
      <c r="D1983" t="s">
        <v>4101</v>
      </c>
      <c r="E1983" s="121" t="s">
        <v>4094</v>
      </c>
      <c r="F1983" t="s">
        <v>3812</v>
      </c>
      <c r="H1983" t="s">
        <v>5712</v>
      </c>
      <c r="J1983">
        <v>0</v>
      </c>
    </row>
    <row r="1984" spans="1:10">
      <c r="A1984" t="s">
        <v>5306</v>
      </c>
      <c r="B1984" t="s">
        <v>9187</v>
      </c>
      <c r="C1984" t="s">
        <v>4104</v>
      </c>
      <c r="D1984" t="s">
        <v>4103</v>
      </c>
      <c r="E1984" s="121" t="s">
        <v>4094</v>
      </c>
      <c r="F1984" t="s">
        <v>3812</v>
      </c>
      <c r="H1984" t="s">
        <v>5715</v>
      </c>
      <c r="J1984">
        <v>1</v>
      </c>
    </row>
    <row r="1985" spans="1:10">
      <c r="A1985" t="s">
        <v>5306</v>
      </c>
      <c r="B1985" t="s">
        <v>9188</v>
      </c>
      <c r="C1985" t="s">
        <v>4106</v>
      </c>
      <c r="D1985" t="s">
        <v>4105</v>
      </c>
      <c r="E1985" s="121" t="s">
        <v>4094</v>
      </c>
      <c r="F1985" t="s">
        <v>3812</v>
      </c>
      <c r="H1985" t="s">
        <v>5712</v>
      </c>
      <c r="J1985">
        <v>0</v>
      </c>
    </row>
    <row r="1986" spans="1:10">
      <c r="A1986" t="s">
        <v>5306</v>
      </c>
      <c r="B1986" t="s">
        <v>9047</v>
      </c>
      <c r="C1986" t="s">
        <v>3779</v>
      </c>
      <c r="D1986" t="s">
        <v>4107</v>
      </c>
      <c r="E1986" s="121" t="s">
        <v>4094</v>
      </c>
      <c r="F1986" t="s">
        <v>3812</v>
      </c>
      <c r="H1986" t="s">
        <v>5712</v>
      </c>
      <c r="J1986">
        <v>1</v>
      </c>
    </row>
    <row r="1987" spans="1:10">
      <c r="A1987" t="s">
        <v>5469</v>
      </c>
      <c r="B1987" t="s">
        <v>9189</v>
      </c>
      <c r="C1987" t="s">
        <v>4109</v>
      </c>
      <c r="D1987" t="s">
        <v>4108</v>
      </c>
      <c r="E1987" s="121" t="s">
        <v>4110</v>
      </c>
      <c r="F1987" t="s">
        <v>3812</v>
      </c>
      <c r="H1987" t="s">
        <v>5486</v>
      </c>
      <c r="J1987">
        <v>0</v>
      </c>
    </row>
    <row r="1988" spans="1:10">
      <c r="A1988" t="s">
        <v>5469</v>
      </c>
      <c r="B1988" t="s">
        <v>9190</v>
      </c>
      <c r="C1988" t="s">
        <v>4112</v>
      </c>
      <c r="D1988" t="s">
        <v>4111</v>
      </c>
      <c r="E1988" s="121" t="s">
        <v>4110</v>
      </c>
      <c r="F1988" t="s">
        <v>3812</v>
      </c>
      <c r="H1988" t="s">
        <v>5695</v>
      </c>
      <c r="J1988">
        <v>0</v>
      </c>
    </row>
    <row r="1989" spans="1:10">
      <c r="A1989" t="s">
        <v>5306</v>
      </c>
      <c r="B1989" t="s">
        <v>9191</v>
      </c>
      <c r="C1989" t="s">
        <v>4114</v>
      </c>
      <c r="D1989" t="s">
        <v>4113</v>
      </c>
      <c r="E1989" s="121" t="s">
        <v>4110</v>
      </c>
      <c r="F1989" t="s">
        <v>3812</v>
      </c>
      <c r="H1989" t="s">
        <v>5712</v>
      </c>
      <c r="J1989">
        <v>0</v>
      </c>
    </row>
    <row r="1990" spans="1:10">
      <c r="A1990" t="s">
        <v>5306</v>
      </c>
      <c r="B1990" t="s">
        <v>9192</v>
      </c>
      <c r="C1990" t="s">
        <v>4116</v>
      </c>
      <c r="D1990" t="s">
        <v>4115</v>
      </c>
      <c r="E1990" s="121" t="s">
        <v>4110</v>
      </c>
      <c r="F1990" t="s">
        <v>3812</v>
      </c>
      <c r="H1990" t="s">
        <v>5718</v>
      </c>
      <c r="J1990">
        <v>0</v>
      </c>
    </row>
    <row r="1991" spans="1:10">
      <c r="A1991" t="s">
        <v>5306</v>
      </c>
      <c r="B1991" t="s">
        <v>9193</v>
      </c>
      <c r="C1991" t="s">
        <v>4118</v>
      </c>
      <c r="D1991" t="s">
        <v>4117</v>
      </c>
      <c r="E1991" s="121" t="s">
        <v>4110</v>
      </c>
      <c r="F1991" t="s">
        <v>3812</v>
      </c>
      <c r="H1991" t="s">
        <v>5715</v>
      </c>
      <c r="J1991">
        <v>1</v>
      </c>
    </row>
    <row r="1992" spans="1:10">
      <c r="A1992" t="s">
        <v>5306</v>
      </c>
      <c r="B1992" t="s">
        <v>9194</v>
      </c>
      <c r="C1992" t="s">
        <v>4120</v>
      </c>
      <c r="D1992" t="s">
        <v>4119</v>
      </c>
      <c r="E1992" s="121" t="s">
        <v>4110</v>
      </c>
      <c r="F1992" t="s">
        <v>3812</v>
      </c>
      <c r="H1992" t="s">
        <v>5718</v>
      </c>
      <c r="J1992">
        <v>0</v>
      </c>
    </row>
    <row r="1993" spans="1:10">
      <c r="A1993" t="s">
        <v>58</v>
      </c>
      <c r="B1993" t="s">
        <v>9195</v>
      </c>
      <c r="C1993" t="s">
        <v>4122</v>
      </c>
      <c r="D1993" t="s">
        <v>4121</v>
      </c>
      <c r="E1993" s="121" t="s">
        <v>4123</v>
      </c>
      <c r="F1993" t="s">
        <v>13</v>
      </c>
      <c r="H1993" t="s">
        <v>5517</v>
      </c>
      <c r="J1993">
        <v>0</v>
      </c>
    </row>
    <row r="1994" spans="1:10">
      <c r="A1994" t="s">
        <v>5469</v>
      </c>
      <c r="B1994" t="s">
        <v>9196</v>
      </c>
      <c r="C1994" t="s">
        <v>4125</v>
      </c>
      <c r="D1994" t="s">
        <v>4124</v>
      </c>
      <c r="E1994" s="121" t="s">
        <v>4126</v>
      </c>
      <c r="F1994" t="s">
        <v>107</v>
      </c>
      <c r="H1994" t="s">
        <v>5512</v>
      </c>
      <c r="J1994">
        <v>0</v>
      </c>
    </row>
    <row r="1995" spans="1:10">
      <c r="A1995" t="s">
        <v>5306</v>
      </c>
      <c r="B1995" t="s">
        <v>9197</v>
      </c>
      <c r="C1995" t="s">
        <v>4128</v>
      </c>
      <c r="D1995" t="s">
        <v>4127</v>
      </c>
      <c r="E1995" s="121" t="s">
        <v>4126</v>
      </c>
      <c r="F1995" t="s">
        <v>3812</v>
      </c>
      <c r="H1995" t="s">
        <v>5710</v>
      </c>
      <c r="J1995">
        <v>0</v>
      </c>
    </row>
    <row r="1996" spans="1:10">
      <c r="A1996" t="s">
        <v>5469</v>
      </c>
      <c r="B1996" t="s">
        <v>9198</v>
      </c>
      <c r="C1996" t="s">
        <v>4130</v>
      </c>
      <c r="D1996" t="s">
        <v>4129</v>
      </c>
      <c r="E1996" s="121" t="s">
        <v>4131</v>
      </c>
      <c r="F1996" t="s">
        <v>3812</v>
      </c>
      <c r="H1996" t="s">
        <v>5720</v>
      </c>
      <c r="J1996">
        <v>0</v>
      </c>
    </row>
    <row r="1997" spans="1:10">
      <c r="A1997" t="s">
        <v>5340</v>
      </c>
      <c r="B1997" t="s">
        <v>9199</v>
      </c>
      <c r="C1997" t="s">
        <v>4133</v>
      </c>
      <c r="D1997" t="s">
        <v>4132</v>
      </c>
      <c r="E1997" s="121">
        <v>43395</v>
      </c>
      <c r="F1997" t="s">
        <v>1738</v>
      </c>
      <c r="H1997" t="s">
        <v>5584</v>
      </c>
      <c r="J1997">
        <v>0</v>
      </c>
    </row>
    <row r="1998" spans="1:10">
      <c r="A1998" t="s">
        <v>5306</v>
      </c>
      <c r="B1998" t="s">
        <v>9200</v>
      </c>
      <c r="C1998" t="s">
        <v>4135</v>
      </c>
      <c r="D1998" t="s">
        <v>4134</v>
      </c>
      <c r="E1998" s="121">
        <v>43395</v>
      </c>
      <c r="F1998" t="s">
        <v>3812</v>
      </c>
      <c r="H1998" t="s">
        <v>5712</v>
      </c>
      <c r="J1998">
        <v>0</v>
      </c>
    </row>
    <row r="1999" spans="1:10">
      <c r="A1999" t="s">
        <v>5306</v>
      </c>
      <c r="B1999" t="s">
        <v>8680</v>
      </c>
      <c r="C1999" t="s">
        <v>2983</v>
      </c>
      <c r="D1999" t="s">
        <v>4136</v>
      </c>
      <c r="E1999" s="121">
        <v>43392</v>
      </c>
      <c r="F1999" t="s">
        <v>3812</v>
      </c>
      <c r="H1999" t="s">
        <v>5710</v>
      </c>
      <c r="J1999">
        <v>0</v>
      </c>
    </row>
    <row r="2000" spans="1:10">
      <c r="A2000" t="s">
        <v>5306</v>
      </c>
      <c r="B2000" t="s">
        <v>9201</v>
      </c>
      <c r="C2000" t="s">
        <v>4138</v>
      </c>
      <c r="D2000" t="s">
        <v>4137</v>
      </c>
      <c r="E2000" s="121">
        <v>43392</v>
      </c>
      <c r="F2000" t="s">
        <v>2316</v>
      </c>
      <c r="H2000" t="s">
        <v>5711</v>
      </c>
      <c r="J2000">
        <v>0</v>
      </c>
    </row>
    <row r="2001" spans="1:10">
      <c r="A2001" t="s">
        <v>5340</v>
      </c>
      <c r="B2001" t="s">
        <v>9202</v>
      </c>
      <c r="C2001" t="s">
        <v>4140</v>
      </c>
      <c r="D2001" t="s">
        <v>4139</v>
      </c>
      <c r="E2001" s="121">
        <v>43397</v>
      </c>
      <c r="F2001" t="s">
        <v>1738</v>
      </c>
      <c r="H2001" t="s">
        <v>5721</v>
      </c>
      <c r="J2001">
        <v>0</v>
      </c>
    </row>
    <row r="2002" spans="1:10">
      <c r="A2002" t="s">
        <v>5340</v>
      </c>
      <c r="B2002" t="s">
        <v>9203</v>
      </c>
      <c r="C2002" t="s">
        <v>4142</v>
      </c>
      <c r="D2002" t="s">
        <v>4141</v>
      </c>
      <c r="E2002" s="121">
        <v>43398</v>
      </c>
      <c r="F2002" t="s">
        <v>1738</v>
      </c>
      <c r="H2002" t="s">
        <v>5388</v>
      </c>
      <c r="J2002">
        <v>0</v>
      </c>
    </row>
    <row r="2003" spans="1:10">
      <c r="A2003" t="s">
        <v>5306</v>
      </c>
      <c r="B2003" t="s">
        <v>9204</v>
      </c>
      <c r="C2003" t="s">
        <v>4144</v>
      </c>
      <c r="D2003" t="s">
        <v>4143</v>
      </c>
      <c r="E2003" s="121">
        <v>43397</v>
      </c>
      <c r="F2003" t="s">
        <v>3812</v>
      </c>
      <c r="H2003" t="s">
        <v>5722</v>
      </c>
      <c r="J2003">
        <v>1</v>
      </c>
    </row>
    <row r="2004" spans="1:10">
      <c r="A2004" t="s">
        <v>5306</v>
      </c>
      <c r="B2004" t="s">
        <v>8669</v>
      </c>
      <c r="C2004" t="s">
        <v>2963</v>
      </c>
      <c r="D2004" t="s">
        <v>4145</v>
      </c>
      <c r="E2004" s="121">
        <v>43396</v>
      </c>
      <c r="F2004" t="s">
        <v>3812</v>
      </c>
      <c r="H2004" t="s">
        <v>5710</v>
      </c>
      <c r="J2004">
        <v>1</v>
      </c>
    </row>
    <row r="2005" spans="1:10">
      <c r="A2005" t="s">
        <v>5306</v>
      </c>
      <c r="B2005" t="s">
        <v>9092</v>
      </c>
      <c r="C2005" t="s">
        <v>3881</v>
      </c>
      <c r="D2005" t="s">
        <v>4146</v>
      </c>
      <c r="E2005" s="121">
        <v>43393</v>
      </c>
      <c r="F2005" t="s">
        <v>3812</v>
      </c>
      <c r="H2005" t="s">
        <v>5710</v>
      </c>
      <c r="J2005">
        <v>0</v>
      </c>
    </row>
    <row r="2006" spans="1:10">
      <c r="A2006" t="s">
        <v>5306</v>
      </c>
      <c r="B2006" t="s">
        <v>7324</v>
      </c>
      <c r="C2006" t="s">
        <v>198</v>
      </c>
      <c r="D2006" t="s">
        <v>4147</v>
      </c>
      <c r="E2006" s="121">
        <v>43395</v>
      </c>
      <c r="F2006" t="s">
        <v>3812</v>
      </c>
      <c r="H2006" t="s">
        <v>5711</v>
      </c>
      <c r="J2006">
        <v>0</v>
      </c>
    </row>
    <row r="2007" spans="1:10">
      <c r="A2007" t="s">
        <v>5306</v>
      </c>
      <c r="B2007" t="s">
        <v>7283</v>
      </c>
      <c r="C2007" t="s">
        <v>111</v>
      </c>
      <c r="D2007" t="s">
        <v>4148</v>
      </c>
      <c r="E2007" s="121">
        <v>43397</v>
      </c>
      <c r="F2007" t="s">
        <v>3812</v>
      </c>
      <c r="H2007" t="s">
        <v>5711</v>
      </c>
      <c r="J2007">
        <v>0</v>
      </c>
    </row>
    <row r="2008" spans="1:10">
      <c r="A2008" t="s">
        <v>5306</v>
      </c>
      <c r="B2008" t="s">
        <v>9205</v>
      </c>
      <c r="C2008" t="s">
        <v>4150</v>
      </c>
      <c r="D2008" t="s">
        <v>4149</v>
      </c>
      <c r="E2008" s="121">
        <v>43402</v>
      </c>
      <c r="F2008" t="s">
        <v>3812</v>
      </c>
      <c r="H2008" t="s">
        <v>5710</v>
      </c>
      <c r="J2008">
        <v>1</v>
      </c>
    </row>
    <row r="2009" spans="1:10">
      <c r="A2009" t="s">
        <v>5306</v>
      </c>
      <c r="B2009" t="s">
        <v>9206</v>
      </c>
      <c r="C2009" t="s">
        <v>4152</v>
      </c>
      <c r="D2009" t="s">
        <v>4151</v>
      </c>
      <c r="E2009" s="121">
        <v>43402</v>
      </c>
      <c r="F2009" t="s">
        <v>3812</v>
      </c>
      <c r="H2009" t="s">
        <v>5710</v>
      </c>
      <c r="J2009">
        <v>1</v>
      </c>
    </row>
    <row r="2010" spans="1:10">
      <c r="A2010" t="s">
        <v>5306</v>
      </c>
      <c r="B2010" t="s">
        <v>9207</v>
      </c>
      <c r="C2010" t="s">
        <v>4154</v>
      </c>
      <c r="D2010" t="s">
        <v>4153</v>
      </c>
      <c r="E2010" s="121">
        <v>43402</v>
      </c>
      <c r="F2010" t="s">
        <v>3812</v>
      </c>
      <c r="H2010" t="s">
        <v>5710</v>
      </c>
      <c r="J2010">
        <v>0</v>
      </c>
    </row>
    <row r="2011" spans="1:10">
      <c r="A2011" t="s">
        <v>5306</v>
      </c>
      <c r="B2011" t="s">
        <v>9208</v>
      </c>
      <c r="C2011" t="s">
        <v>4156</v>
      </c>
      <c r="D2011" t="s">
        <v>4155</v>
      </c>
      <c r="E2011" s="121">
        <v>43402</v>
      </c>
      <c r="F2011" t="s">
        <v>3812</v>
      </c>
      <c r="H2011" t="s">
        <v>5710</v>
      </c>
      <c r="J2011">
        <v>0</v>
      </c>
    </row>
    <row r="2012" spans="1:10">
      <c r="A2012" t="s">
        <v>5306</v>
      </c>
      <c r="B2012" t="s">
        <v>9209</v>
      </c>
      <c r="C2012" t="s">
        <v>4158</v>
      </c>
      <c r="D2012" t="s">
        <v>4157</v>
      </c>
      <c r="E2012" s="121">
        <v>43402</v>
      </c>
      <c r="F2012" t="s">
        <v>3812</v>
      </c>
      <c r="H2012" t="s">
        <v>5715</v>
      </c>
      <c r="J2012">
        <v>0</v>
      </c>
    </row>
    <row r="2013" spans="1:10">
      <c r="A2013" t="s">
        <v>5306</v>
      </c>
      <c r="B2013" t="s">
        <v>9210</v>
      </c>
      <c r="C2013" t="s">
        <v>4160</v>
      </c>
      <c r="D2013" t="s">
        <v>4159</v>
      </c>
      <c r="E2013" s="121">
        <v>43403</v>
      </c>
      <c r="F2013" t="s">
        <v>2316</v>
      </c>
      <c r="H2013" t="s">
        <v>5711</v>
      </c>
      <c r="J2013">
        <v>0</v>
      </c>
    </row>
    <row r="2014" spans="1:10">
      <c r="A2014" t="s">
        <v>5306</v>
      </c>
      <c r="B2014" t="s">
        <v>9211</v>
      </c>
      <c r="C2014" t="s">
        <v>4162</v>
      </c>
      <c r="D2014" t="s">
        <v>4161</v>
      </c>
      <c r="E2014" s="121">
        <v>43404</v>
      </c>
      <c r="F2014" t="s">
        <v>2316</v>
      </c>
      <c r="H2014" t="s">
        <v>5711</v>
      </c>
      <c r="J2014">
        <v>0</v>
      </c>
    </row>
    <row r="2015" spans="1:10">
      <c r="A2015" t="s">
        <v>5306</v>
      </c>
      <c r="B2015" t="s">
        <v>9212</v>
      </c>
      <c r="C2015" t="s">
        <v>4164</v>
      </c>
      <c r="D2015" t="s">
        <v>4163</v>
      </c>
      <c r="E2015" s="121">
        <v>43405</v>
      </c>
      <c r="F2015" t="s">
        <v>2316</v>
      </c>
      <c r="H2015" t="s">
        <v>5711</v>
      </c>
      <c r="J2015">
        <v>0</v>
      </c>
    </row>
    <row r="2016" spans="1:10">
      <c r="A2016" t="s">
        <v>5306</v>
      </c>
      <c r="B2016" t="s">
        <v>9213</v>
      </c>
      <c r="C2016" t="s">
        <v>4166</v>
      </c>
      <c r="D2016" t="s">
        <v>4165</v>
      </c>
      <c r="E2016" s="121">
        <v>43406</v>
      </c>
      <c r="F2016" t="s">
        <v>3812</v>
      </c>
      <c r="H2016" t="s">
        <v>5718</v>
      </c>
      <c r="J2016">
        <v>0</v>
      </c>
    </row>
    <row r="2017" spans="1:10">
      <c r="A2017" t="s">
        <v>5306</v>
      </c>
      <c r="B2017" t="s">
        <v>9214</v>
      </c>
      <c r="C2017" t="s">
        <v>4168</v>
      </c>
      <c r="D2017" t="s">
        <v>4167</v>
      </c>
      <c r="E2017" s="121">
        <v>43407</v>
      </c>
      <c r="F2017" t="s">
        <v>3812</v>
      </c>
      <c r="H2017" t="s">
        <v>5712</v>
      </c>
      <c r="J2017">
        <v>1</v>
      </c>
    </row>
    <row r="2018" spans="1:10">
      <c r="A2018" t="s">
        <v>5306</v>
      </c>
      <c r="B2018" t="s">
        <v>9205</v>
      </c>
      <c r="C2018" t="s">
        <v>4150</v>
      </c>
      <c r="D2018" t="s">
        <v>4169</v>
      </c>
      <c r="E2018" s="121">
        <v>43400</v>
      </c>
      <c r="F2018" t="s">
        <v>3812</v>
      </c>
      <c r="H2018" t="s">
        <v>5681</v>
      </c>
      <c r="J2018">
        <v>1</v>
      </c>
    </row>
    <row r="2019" spans="1:10">
      <c r="A2019" t="s">
        <v>5306</v>
      </c>
      <c r="B2019" t="s">
        <v>9204</v>
      </c>
      <c r="C2019" t="s">
        <v>4144</v>
      </c>
      <c r="D2019" t="s">
        <v>4170</v>
      </c>
      <c r="E2019" s="121">
        <v>43400</v>
      </c>
      <c r="F2019" t="s">
        <v>3812</v>
      </c>
      <c r="H2019" t="s">
        <v>5723</v>
      </c>
      <c r="J2019">
        <v>1</v>
      </c>
    </row>
    <row r="2020" spans="1:10">
      <c r="A2020" t="s">
        <v>5306</v>
      </c>
      <c r="B2020" t="s">
        <v>9016</v>
      </c>
      <c r="C2020" t="s">
        <v>3709</v>
      </c>
      <c r="D2020" t="s">
        <v>4171</v>
      </c>
      <c r="E2020" s="121">
        <v>43400</v>
      </c>
      <c r="F2020" t="s">
        <v>3812</v>
      </c>
      <c r="H2020" t="s">
        <v>5723</v>
      </c>
      <c r="J2020">
        <v>1</v>
      </c>
    </row>
    <row r="2021" spans="1:10">
      <c r="A2021" t="s">
        <v>5306</v>
      </c>
      <c r="B2021" t="s">
        <v>7367</v>
      </c>
      <c r="C2021" t="s">
        <v>286</v>
      </c>
      <c r="D2021" t="s">
        <v>4172</v>
      </c>
      <c r="E2021" s="121">
        <v>43400</v>
      </c>
      <c r="F2021" t="s">
        <v>3812</v>
      </c>
      <c r="H2021" t="s">
        <v>5723</v>
      </c>
      <c r="J2021">
        <v>1</v>
      </c>
    </row>
    <row r="2022" spans="1:10">
      <c r="A2022" t="s">
        <v>58</v>
      </c>
      <c r="B2022" t="s">
        <v>9215</v>
      </c>
      <c r="C2022" t="s">
        <v>4174</v>
      </c>
      <c r="D2022" t="s">
        <v>4173</v>
      </c>
      <c r="E2022" s="121" t="s">
        <v>4175</v>
      </c>
      <c r="F2022" t="s">
        <v>15</v>
      </c>
      <c r="H2022" t="s">
        <v>5724</v>
      </c>
      <c r="J2022">
        <v>0</v>
      </c>
    </row>
    <row r="2023" spans="1:10">
      <c r="A2023" t="s">
        <v>5306</v>
      </c>
      <c r="B2023" t="s">
        <v>9216</v>
      </c>
      <c r="C2023" t="s">
        <v>4177</v>
      </c>
      <c r="D2023" t="s">
        <v>4176</v>
      </c>
      <c r="E2023" s="121">
        <v>43405</v>
      </c>
      <c r="F2023" t="s">
        <v>3812</v>
      </c>
      <c r="H2023" t="s">
        <v>5715</v>
      </c>
      <c r="J2023">
        <v>1</v>
      </c>
    </row>
    <row r="2024" spans="1:10">
      <c r="A2024" t="s">
        <v>5438</v>
      </c>
      <c r="B2024" t="s">
        <v>9217</v>
      </c>
      <c r="C2024" t="s">
        <v>4179</v>
      </c>
      <c r="D2024" t="s">
        <v>4178</v>
      </c>
      <c r="E2024" s="121" t="s">
        <v>104</v>
      </c>
      <c r="F2024" t="s">
        <v>3812</v>
      </c>
      <c r="H2024" t="s">
        <v>5628</v>
      </c>
    </row>
    <row r="2025" spans="1:10">
      <c r="A2025" t="s">
        <v>5438</v>
      </c>
      <c r="B2025" t="s">
        <v>9218</v>
      </c>
      <c r="C2025" t="s">
        <v>4181</v>
      </c>
      <c r="D2025" t="s">
        <v>4180</v>
      </c>
      <c r="E2025" s="121" t="s">
        <v>104</v>
      </c>
      <c r="F2025" t="s">
        <v>3812</v>
      </c>
      <c r="H2025" t="s">
        <v>5700</v>
      </c>
    </row>
    <row r="2026" spans="1:10">
      <c r="A2026" t="s">
        <v>5438</v>
      </c>
      <c r="B2026" t="s">
        <v>9219</v>
      </c>
      <c r="C2026" t="s">
        <v>4183</v>
      </c>
      <c r="D2026" t="s">
        <v>4182</v>
      </c>
      <c r="E2026" s="121" t="s">
        <v>104</v>
      </c>
      <c r="F2026" t="s">
        <v>3812</v>
      </c>
      <c r="H2026" t="s">
        <v>5700</v>
      </c>
    </row>
    <row r="2027" spans="1:10">
      <c r="A2027" t="s">
        <v>5469</v>
      </c>
      <c r="B2027" t="s">
        <v>9220</v>
      </c>
      <c r="C2027" t="s">
        <v>4185</v>
      </c>
      <c r="D2027" t="s">
        <v>4184</v>
      </c>
      <c r="E2027" s="121" t="s">
        <v>104</v>
      </c>
      <c r="F2027" t="s">
        <v>3812</v>
      </c>
      <c r="H2027" t="s">
        <v>5542</v>
      </c>
    </row>
    <row r="2028" spans="1:10">
      <c r="A2028" t="s">
        <v>5469</v>
      </c>
      <c r="B2028" t="s">
        <v>9221</v>
      </c>
      <c r="C2028" t="s">
        <v>4187</v>
      </c>
      <c r="D2028" t="s">
        <v>4186</v>
      </c>
      <c r="E2028" s="121" t="s">
        <v>104</v>
      </c>
      <c r="F2028" t="s">
        <v>3812</v>
      </c>
      <c r="H2028" t="s">
        <v>5725</v>
      </c>
    </row>
    <row r="2029" spans="1:10">
      <c r="A2029" t="s">
        <v>5306</v>
      </c>
      <c r="B2029" t="s">
        <v>9222</v>
      </c>
      <c r="C2029" t="s">
        <v>4189</v>
      </c>
      <c r="D2029" t="s">
        <v>4188</v>
      </c>
      <c r="E2029" s="121" t="s">
        <v>104</v>
      </c>
      <c r="F2029" t="s">
        <v>3812</v>
      </c>
      <c r="H2029" t="s">
        <v>5722</v>
      </c>
    </row>
    <row r="2030" spans="1:10">
      <c r="A2030" t="s">
        <v>5306</v>
      </c>
      <c r="B2030" t="s">
        <v>9223</v>
      </c>
      <c r="C2030" t="s">
        <v>4191</v>
      </c>
      <c r="D2030" t="s">
        <v>4190</v>
      </c>
      <c r="E2030" s="121" t="s">
        <v>104</v>
      </c>
      <c r="F2030" t="s">
        <v>3812</v>
      </c>
      <c r="H2030" t="s">
        <v>5726</v>
      </c>
    </row>
    <row r="2031" spans="1:10">
      <c r="A2031" t="s">
        <v>5389</v>
      </c>
      <c r="B2031" t="s">
        <v>9224</v>
      </c>
      <c r="C2031" t="s">
        <v>4193</v>
      </c>
      <c r="D2031" t="s">
        <v>4192</v>
      </c>
      <c r="E2031" s="121" t="s">
        <v>104</v>
      </c>
      <c r="F2031" t="s">
        <v>3812</v>
      </c>
      <c r="H2031" t="s">
        <v>5632</v>
      </c>
    </row>
    <row r="2032" spans="1:10">
      <c r="A2032" t="s">
        <v>5389</v>
      </c>
      <c r="B2032" t="s">
        <v>9225</v>
      </c>
      <c r="C2032" t="s">
        <v>4195</v>
      </c>
      <c r="D2032" t="s">
        <v>4194</v>
      </c>
      <c r="E2032" s="121" t="s">
        <v>104</v>
      </c>
      <c r="F2032" t="s">
        <v>3812</v>
      </c>
      <c r="H2032" t="s">
        <v>5698</v>
      </c>
    </row>
    <row r="2033" spans="1:10">
      <c r="A2033" t="s">
        <v>5389</v>
      </c>
      <c r="B2033" t="s">
        <v>9226</v>
      </c>
      <c r="C2033" t="s">
        <v>4197</v>
      </c>
      <c r="D2033" t="s">
        <v>4196</v>
      </c>
      <c r="E2033" s="121" t="s">
        <v>104</v>
      </c>
      <c r="F2033" t="s">
        <v>3812</v>
      </c>
      <c r="H2033" t="s">
        <v>5425</v>
      </c>
    </row>
    <row r="2034" spans="1:10">
      <c r="A2034" t="s">
        <v>5389</v>
      </c>
      <c r="B2034" t="s">
        <v>9227</v>
      </c>
      <c r="C2034" t="s">
        <v>4199</v>
      </c>
      <c r="D2034" t="s">
        <v>4198</v>
      </c>
      <c r="E2034" s="121" t="s">
        <v>104</v>
      </c>
      <c r="F2034" t="s">
        <v>3812</v>
      </c>
      <c r="H2034" t="s">
        <v>5609</v>
      </c>
    </row>
    <row r="2035" spans="1:10">
      <c r="A2035" t="s">
        <v>5389</v>
      </c>
      <c r="B2035" t="s">
        <v>7598</v>
      </c>
      <c r="C2035" t="s">
        <v>785</v>
      </c>
      <c r="D2035" t="s">
        <v>4200</v>
      </c>
      <c r="E2035" s="121" t="s">
        <v>104</v>
      </c>
      <c r="F2035" t="s">
        <v>3812</v>
      </c>
      <c r="H2035" t="s">
        <v>5696</v>
      </c>
    </row>
    <row r="2036" spans="1:10">
      <c r="A2036" t="s">
        <v>5389</v>
      </c>
      <c r="B2036" t="s">
        <v>9228</v>
      </c>
      <c r="C2036" t="s">
        <v>4202</v>
      </c>
      <c r="D2036" t="s">
        <v>4201</v>
      </c>
      <c r="E2036" s="121" t="s">
        <v>104</v>
      </c>
      <c r="F2036" t="s">
        <v>3812</v>
      </c>
      <c r="H2036" t="s">
        <v>5670</v>
      </c>
    </row>
    <row r="2037" spans="1:10">
      <c r="A2037" t="s">
        <v>5389</v>
      </c>
      <c r="B2037" t="s">
        <v>9229</v>
      </c>
      <c r="C2037" t="s">
        <v>4204</v>
      </c>
      <c r="D2037" t="s">
        <v>4203</v>
      </c>
      <c r="E2037" s="121" t="s">
        <v>104</v>
      </c>
      <c r="F2037" t="s">
        <v>2316</v>
      </c>
      <c r="H2037" t="s">
        <v>5395</v>
      </c>
    </row>
    <row r="2038" spans="1:10">
      <c r="A2038" t="s">
        <v>5340</v>
      </c>
      <c r="B2038" t="s">
        <v>9230</v>
      </c>
      <c r="C2038" t="s">
        <v>4206</v>
      </c>
      <c r="D2038" t="s">
        <v>4205</v>
      </c>
      <c r="E2038" s="121">
        <v>43405</v>
      </c>
      <c r="F2038" t="s">
        <v>3812</v>
      </c>
      <c r="H2038" t="s">
        <v>5345</v>
      </c>
    </row>
    <row r="2039" spans="1:10">
      <c r="A2039" t="s">
        <v>5469</v>
      </c>
      <c r="B2039" t="s">
        <v>9231</v>
      </c>
      <c r="C2039" t="s">
        <v>4208</v>
      </c>
      <c r="D2039" t="s">
        <v>4207</v>
      </c>
      <c r="E2039" s="121" t="s">
        <v>104</v>
      </c>
      <c r="F2039" t="s">
        <v>3812</v>
      </c>
      <c r="H2039" t="s">
        <v>5699</v>
      </c>
    </row>
    <row r="2040" spans="1:10">
      <c r="A2040" t="s">
        <v>5469</v>
      </c>
      <c r="B2040" t="s">
        <v>9232</v>
      </c>
      <c r="C2040" t="s">
        <v>4210</v>
      </c>
      <c r="D2040" t="s">
        <v>4209</v>
      </c>
      <c r="E2040" s="121" t="s">
        <v>104</v>
      </c>
      <c r="F2040" t="s">
        <v>3812</v>
      </c>
      <c r="H2040" t="s">
        <v>5699</v>
      </c>
    </row>
    <row r="2041" spans="1:10">
      <c r="A2041" t="s">
        <v>5306</v>
      </c>
      <c r="B2041" t="s">
        <v>9233</v>
      </c>
      <c r="C2041" t="s">
        <v>4212</v>
      </c>
      <c r="D2041" t="s">
        <v>4211</v>
      </c>
      <c r="E2041" s="121" t="s">
        <v>104</v>
      </c>
      <c r="F2041" t="s">
        <v>3812</v>
      </c>
      <c r="H2041" t="s">
        <v>5710</v>
      </c>
    </row>
    <row r="2042" spans="1:10">
      <c r="A2042" t="s">
        <v>5306</v>
      </c>
      <c r="B2042" t="s">
        <v>9234</v>
      </c>
      <c r="C2042" t="s">
        <v>4214</v>
      </c>
      <c r="D2042" t="s">
        <v>4213</v>
      </c>
      <c r="E2042" s="121" t="s">
        <v>104</v>
      </c>
      <c r="F2042" t="s">
        <v>3812</v>
      </c>
      <c r="H2042" t="s">
        <v>5726</v>
      </c>
    </row>
    <row r="2043" spans="1:10">
      <c r="A2043" t="s">
        <v>5469</v>
      </c>
      <c r="B2043" t="s">
        <v>9235</v>
      </c>
      <c r="C2043" t="s">
        <v>4216</v>
      </c>
      <c r="D2043" t="s">
        <v>4215</v>
      </c>
      <c r="E2043" s="121" t="s">
        <v>4217</v>
      </c>
      <c r="F2043" t="s">
        <v>107</v>
      </c>
      <c r="H2043" t="s">
        <v>5727</v>
      </c>
    </row>
    <row r="2044" spans="1:10">
      <c r="A2044" t="s">
        <v>58</v>
      </c>
      <c r="B2044" t="s">
        <v>7873</v>
      </c>
      <c r="C2044" t="s">
        <v>19</v>
      </c>
      <c r="D2044" t="s">
        <v>60</v>
      </c>
      <c r="E2044" s="121" t="s">
        <v>104</v>
      </c>
      <c r="F2044" t="s">
        <v>15</v>
      </c>
      <c r="H2044" t="s">
        <v>5517</v>
      </c>
      <c r="J2044">
        <v>1</v>
      </c>
    </row>
    <row r="2045" spans="1:10">
      <c r="A2045" t="s">
        <v>5469</v>
      </c>
      <c r="B2045" t="s">
        <v>9236</v>
      </c>
      <c r="C2045" t="s">
        <v>4219</v>
      </c>
      <c r="D2045" t="s">
        <v>4218</v>
      </c>
      <c r="E2045" s="121" t="s">
        <v>104</v>
      </c>
      <c r="F2045" t="s">
        <v>203</v>
      </c>
      <c r="H2045" t="s">
        <v>5728</v>
      </c>
    </row>
    <row r="2046" spans="1:10">
      <c r="A2046" t="s">
        <v>5306</v>
      </c>
      <c r="B2046" t="s">
        <v>9237</v>
      </c>
      <c r="C2046" t="s">
        <v>4221</v>
      </c>
      <c r="D2046" t="s">
        <v>4220</v>
      </c>
      <c r="E2046" s="121" t="s">
        <v>104</v>
      </c>
      <c r="F2046" t="s">
        <v>3812</v>
      </c>
      <c r="H2046" t="s">
        <v>5710</v>
      </c>
    </row>
    <row r="2047" spans="1:10">
      <c r="A2047" t="s">
        <v>5389</v>
      </c>
      <c r="B2047" t="s">
        <v>9238</v>
      </c>
      <c r="C2047" t="s">
        <v>4223</v>
      </c>
      <c r="D2047" t="s">
        <v>4222</v>
      </c>
      <c r="E2047" s="121">
        <v>43411</v>
      </c>
      <c r="F2047" t="s">
        <v>1738</v>
      </c>
      <c r="H2047" t="s">
        <v>5696</v>
      </c>
    </row>
    <row r="2048" spans="1:10">
      <c r="A2048" t="s">
        <v>5340</v>
      </c>
      <c r="B2048" t="s">
        <v>9239</v>
      </c>
      <c r="C2048" t="s">
        <v>4225</v>
      </c>
      <c r="D2048" t="s">
        <v>4224</v>
      </c>
      <c r="E2048" s="121">
        <v>43409</v>
      </c>
      <c r="F2048" t="s">
        <v>3812</v>
      </c>
      <c r="H2048" t="s">
        <v>5345</v>
      </c>
    </row>
    <row r="2049" spans="1:8">
      <c r="A2049" t="s">
        <v>5340</v>
      </c>
      <c r="B2049" t="s">
        <v>9240</v>
      </c>
      <c r="C2049" t="s">
        <v>4227</v>
      </c>
      <c r="D2049" t="s">
        <v>4226</v>
      </c>
      <c r="E2049" s="121">
        <v>43409</v>
      </c>
      <c r="F2049" t="s">
        <v>3812</v>
      </c>
      <c r="H2049" t="s">
        <v>5345</v>
      </c>
    </row>
    <row r="2050" spans="1:8">
      <c r="A2050" t="s">
        <v>5340</v>
      </c>
      <c r="B2050" t="s">
        <v>9241</v>
      </c>
      <c r="C2050" t="s">
        <v>4229</v>
      </c>
      <c r="D2050" t="s">
        <v>4228</v>
      </c>
      <c r="E2050" s="121">
        <v>43409</v>
      </c>
      <c r="F2050" t="s">
        <v>2316</v>
      </c>
      <c r="H2050" t="s">
        <v>5345</v>
      </c>
    </row>
    <row r="2051" spans="1:8">
      <c r="A2051" t="s">
        <v>5340</v>
      </c>
      <c r="B2051" t="s">
        <v>9242</v>
      </c>
      <c r="C2051" t="s">
        <v>4231</v>
      </c>
      <c r="D2051" t="s">
        <v>4230</v>
      </c>
      <c r="E2051" s="121">
        <v>43409</v>
      </c>
      <c r="F2051" t="s">
        <v>1738</v>
      </c>
      <c r="H2051" t="s">
        <v>5345</v>
      </c>
    </row>
    <row r="2052" spans="1:8">
      <c r="A2052" t="s">
        <v>5306</v>
      </c>
      <c r="B2052" t="s">
        <v>9243</v>
      </c>
      <c r="C2052" t="s">
        <v>4233</v>
      </c>
      <c r="D2052" t="s">
        <v>4232</v>
      </c>
      <c r="E2052" s="121">
        <v>43409</v>
      </c>
      <c r="F2052" t="s">
        <v>3812</v>
      </c>
      <c r="H2052" t="s">
        <v>5718</v>
      </c>
    </row>
    <row r="2053" spans="1:8">
      <c r="A2053" t="s">
        <v>5306</v>
      </c>
      <c r="B2053" t="s">
        <v>9244</v>
      </c>
      <c r="C2053" t="s">
        <v>4235</v>
      </c>
      <c r="D2053" t="s">
        <v>4234</v>
      </c>
      <c r="E2053" s="121">
        <v>43409</v>
      </c>
      <c r="F2053" t="s">
        <v>3812</v>
      </c>
      <c r="H2053" t="s">
        <v>5710</v>
      </c>
    </row>
    <row r="2054" spans="1:8">
      <c r="A2054" t="s">
        <v>5306</v>
      </c>
      <c r="B2054" t="s">
        <v>9245</v>
      </c>
      <c r="C2054" t="s">
        <v>4237</v>
      </c>
      <c r="D2054" t="s">
        <v>4236</v>
      </c>
      <c r="E2054" s="121">
        <v>43409</v>
      </c>
      <c r="F2054" t="s">
        <v>3812</v>
      </c>
      <c r="H2054" t="s">
        <v>5710</v>
      </c>
    </row>
    <row r="2055" spans="1:8">
      <c r="A2055" t="s">
        <v>5306</v>
      </c>
      <c r="B2055" t="s">
        <v>9246</v>
      </c>
      <c r="C2055" t="s">
        <v>4239</v>
      </c>
      <c r="D2055" t="s">
        <v>4238</v>
      </c>
      <c r="E2055" s="121">
        <v>43409</v>
      </c>
      <c r="F2055" t="s">
        <v>3812</v>
      </c>
      <c r="H2055" t="s">
        <v>5710</v>
      </c>
    </row>
    <row r="2056" spans="1:8">
      <c r="A2056" t="s">
        <v>5306</v>
      </c>
      <c r="B2056" t="s">
        <v>9247</v>
      </c>
      <c r="C2056" t="s">
        <v>4241</v>
      </c>
      <c r="D2056" t="s">
        <v>4240</v>
      </c>
      <c r="E2056" s="121">
        <v>43409</v>
      </c>
      <c r="F2056" t="s">
        <v>3812</v>
      </c>
      <c r="H2056" t="s">
        <v>5722</v>
      </c>
    </row>
    <row r="2057" spans="1:8">
      <c r="A2057" t="s">
        <v>5306</v>
      </c>
      <c r="B2057" t="s">
        <v>9248</v>
      </c>
      <c r="C2057" t="s">
        <v>4243</v>
      </c>
      <c r="D2057" t="s">
        <v>4242</v>
      </c>
      <c r="E2057" s="121">
        <v>43409</v>
      </c>
      <c r="F2057" t="s">
        <v>3812</v>
      </c>
      <c r="H2057" t="s">
        <v>5710</v>
      </c>
    </row>
    <row r="2058" spans="1:8">
      <c r="A2058" t="s">
        <v>5469</v>
      </c>
      <c r="B2058" t="s">
        <v>9249</v>
      </c>
      <c r="C2058" t="s">
        <v>4245</v>
      </c>
      <c r="D2058" t="s">
        <v>4244</v>
      </c>
      <c r="E2058" s="121" t="s">
        <v>4246</v>
      </c>
      <c r="F2058" t="s">
        <v>3812</v>
      </c>
      <c r="H2058" t="s">
        <v>5490</v>
      </c>
    </row>
    <row r="2059" spans="1:8">
      <c r="A2059" t="s">
        <v>5306</v>
      </c>
      <c r="B2059" t="s">
        <v>9250</v>
      </c>
      <c r="C2059" t="s">
        <v>4248</v>
      </c>
      <c r="D2059" t="s">
        <v>4247</v>
      </c>
      <c r="E2059" s="121" t="s">
        <v>4246</v>
      </c>
      <c r="F2059" t="s">
        <v>3812</v>
      </c>
      <c r="H2059" t="s">
        <v>5726</v>
      </c>
    </row>
    <row r="2060" spans="1:8">
      <c r="A2060" t="s">
        <v>5438</v>
      </c>
      <c r="B2060" t="s">
        <v>9251</v>
      </c>
      <c r="C2060" t="s">
        <v>4250</v>
      </c>
      <c r="D2060" t="s">
        <v>4249</v>
      </c>
      <c r="E2060" s="121" t="s">
        <v>4246</v>
      </c>
      <c r="F2060" t="s">
        <v>3812</v>
      </c>
      <c r="H2060" t="s">
        <v>3301</v>
      </c>
    </row>
    <row r="2061" spans="1:8">
      <c r="A2061" t="s">
        <v>5389</v>
      </c>
      <c r="B2061" t="s">
        <v>9252</v>
      </c>
      <c r="C2061" t="s">
        <v>4252</v>
      </c>
      <c r="D2061" t="s">
        <v>4251</v>
      </c>
      <c r="E2061" s="121">
        <v>43412</v>
      </c>
      <c r="F2061" t="s">
        <v>1738</v>
      </c>
      <c r="H2061" t="s">
        <v>5613</v>
      </c>
    </row>
    <row r="2062" spans="1:8">
      <c r="A2062" t="s">
        <v>5389</v>
      </c>
      <c r="B2062" t="s">
        <v>9253</v>
      </c>
      <c r="C2062" t="s">
        <v>4254</v>
      </c>
      <c r="D2062" t="s">
        <v>4253</v>
      </c>
      <c r="E2062" s="121">
        <v>43412</v>
      </c>
      <c r="F2062" t="s">
        <v>1738</v>
      </c>
      <c r="H2062" t="s">
        <v>5613</v>
      </c>
    </row>
    <row r="2063" spans="1:8">
      <c r="A2063" t="s">
        <v>5306</v>
      </c>
      <c r="B2063" t="s">
        <v>9254</v>
      </c>
      <c r="C2063" t="s">
        <v>4256</v>
      </c>
      <c r="D2063" t="s">
        <v>4255</v>
      </c>
      <c r="E2063" s="121" t="s">
        <v>4257</v>
      </c>
      <c r="F2063" t="s">
        <v>3812</v>
      </c>
      <c r="H2063" t="s">
        <v>5722</v>
      </c>
    </row>
    <row r="2064" spans="1:8">
      <c r="A2064" t="s">
        <v>5306</v>
      </c>
      <c r="B2064" t="s">
        <v>9255</v>
      </c>
      <c r="C2064" t="s">
        <v>4259</v>
      </c>
      <c r="D2064" t="s">
        <v>4258</v>
      </c>
      <c r="E2064" s="121" t="s">
        <v>4260</v>
      </c>
      <c r="F2064" t="s">
        <v>3812</v>
      </c>
      <c r="H2064" t="s">
        <v>5722</v>
      </c>
    </row>
    <row r="2065" spans="1:8">
      <c r="A2065" t="s">
        <v>5389</v>
      </c>
      <c r="B2065" t="s">
        <v>9256</v>
      </c>
      <c r="C2065" t="s">
        <v>4262</v>
      </c>
      <c r="D2065" t="s">
        <v>4261</v>
      </c>
      <c r="E2065" s="121">
        <v>43416</v>
      </c>
      <c r="F2065" t="s">
        <v>1738</v>
      </c>
      <c r="H2065" t="s">
        <v>5654</v>
      </c>
    </row>
    <row r="2066" spans="1:8">
      <c r="A2066" t="s">
        <v>5389</v>
      </c>
      <c r="B2066" t="s">
        <v>9257</v>
      </c>
      <c r="C2066" t="s">
        <v>4264</v>
      </c>
      <c r="D2066" t="s">
        <v>4263</v>
      </c>
      <c r="E2066" s="121">
        <v>43416</v>
      </c>
      <c r="F2066" t="s">
        <v>1738</v>
      </c>
      <c r="H2066" t="s">
        <v>5654</v>
      </c>
    </row>
    <row r="2067" spans="1:8">
      <c r="A2067" t="s">
        <v>5306</v>
      </c>
      <c r="B2067" t="s">
        <v>9258</v>
      </c>
      <c r="C2067" t="s">
        <v>4266</v>
      </c>
      <c r="D2067" t="s">
        <v>4265</v>
      </c>
      <c r="E2067" s="121" t="s">
        <v>4267</v>
      </c>
      <c r="F2067" t="s">
        <v>2316</v>
      </c>
      <c r="H2067" t="s">
        <v>3301</v>
      </c>
    </row>
    <row r="2068" spans="1:8">
      <c r="A2068" t="s">
        <v>5306</v>
      </c>
      <c r="B2068" t="s">
        <v>9259</v>
      </c>
      <c r="C2068" t="s">
        <v>4269</v>
      </c>
      <c r="D2068" t="s">
        <v>4268</v>
      </c>
      <c r="E2068" s="121" t="s">
        <v>4267</v>
      </c>
      <c r="F2068" t="s">
        <v>3812</v>
      </c>
      <c r="H2068" t="s">
        <v>5616</v>
      </c>
    </row>
    <row r="2069" spans="1:8">
      <c r="A2069" t="s">
        <v>5340</v>
      </c>
      <c r="B2069" t="s">
        <v>8676</v>
      </c>
      <c r="C2069" t="s">
        <v>2975</v>
      </c>
      <c r="D2069" t="s">
        <v>4270</v>
      </c>
      <c r="E2069" s="121">
        <v>43416</v>
      </c>
      <c r="F2069" t="s">
        <v>1738</v>
      </c>
      <c r="H2069" t="s">
        <v>5674</v>
      </c>
    </row>
    <row r="2070" spans="1:8">
      <c r="A2070" t="s">
        <v>5306</v>
      </c>
      <c r="B2070" t="s">
        <v>9260</v>
      </c>
      <c r="C2070" t="s">
        <v>4272</v>
      </c>
      <c r="D2070" t="s">
        <v>4271</v>
      </c>
      <c r="E2070" s="121">
        <v>43416</v>
      </c>
      <c r="F2070" t="s">
        <v>3812</v>
      </c>
      <c r="H2070" t="s">
        <v>5712</v>
      </c>
    </row>
    <row r="2071" spans="1:8">
      <c r="A2071" t="s">
        <v>5306</v>
      </c>
      <c r="B2071" t="s">
        <v>9261</v>
      </c>
      <c r="C2071" t="s">
        <v>4274</v>
      </c>
      <c r="D2071" t="s">
        <v>4273</v>
      </c>
      <c r="E2071" s="121">
        <v>43416</v>
      </c>
      <c r="F2071" t="s">
        <v>3812</v>
      </c>
      <c r="H2071" t="s">
        <v>5711</v>
      </c>
    </row>
    <row r="2072" spans="1:8">
      <c r="A2072" t="s">
        <v>5469</v>
      </c>
      <c r="B2072" t="s">
        <v>9262</v>
      </c>
      <c r="C2072" t="s">
        <v>2647</v>
      </c>
      <c r="D2072" t="s">
        <v>4275</v>
      </c>
      <c r="E2072" s="121" t="s">
        <v>4276</v>
      </c>
      <c r="F2072" t="s">
        <v>3812</v>
      </c>
      <c r="H2072" t="s">
        <v>5729</v>
      </c>
    </row>
    <row r="2073" spans="1:8">
      <c r="A2073" t="s">
        <v>5340</v>
      </c>
      <c r="B2073" t="s">
        <v>8608</v>
      </c>
      <c r="C2073" t="s">
        <v>2837</v>
      </c>
      <c r="D2073" t="s">
        <v>4277</v>
      </c>
      <c r="E2073" s="121">
        <v>43417</v>
      </c>
      <c r="F2073" t="s">
        <v>3812</v>
      </c>
      <c r="H2073" t="s">
        <v>5686</v>
      </c>
    </row>
    <row r="2074" spans="1:8">
      <c r="A2074" t="s">
        <v>5340</v>
      </c>
      <c r="B2074" t="s">
        <v>9263</v>
      </c>
      <c r="C2074" t="s">
        <v>4279</v>
      </c>
      <c r="D2074" t="s">
        <v>4278</v>
      </c>
      <c r="E2074" s="121">
        <v>43417</v>
      </c>
      <c r="F2074" t="s">
        <v>1738</v>
      </c>
      <c r="H2074" t="s">
        <v>5345</v>
      </c>
    </row>
    <row r="2075" spans="1:8">
      <c r="A2075" t="s">
        <v>5438</v>
      </c>
      <c r="B2075" t="s">
        <v>9264</v>
      </c>
      <c r="C2075" t="s">
        <v>4281</v>
      </c>
      <c r="D2075" t="s">
        <v>4280</v>
      </c>
      <c r="E2075" s="121">
        <v>43419</v>
      </c>
      <c r="F2075" t="s">
        <v>107</v>
      </c>
      <c r="H2075" t="s">
        <v>3301</v>
      </c>
    </row>
    <row r="2076" spans="1:8">
      <c r="A2076" t="s">
        <v>5306</v>
      </c>
      <c r="B2076" t="s">
        <v>9265</v>
      </c>
      <c r="C2076" t="s">
        <v>4283</v>
      </c>
      <c r="D2076" t="s">
        <v>4282</v>
      </c>
      <c r="E2076" s="121">
        <v>43418</v>
      </c>
      <c r="F2076" t="s">
        <v>3812</v>
      </c>
      <c r="H2076" t="s">
        <v>5723</v>
      </c>
    </row>
    <row r="2077" spans="1:8">
      <c r="A2077" t="s">
        <v>5306</v>
      </c>
      <c r="B2077" t="s">
        <v>9266</v>
      </c>
      <c r="C2077" t="s">
        <v>4285</v>
      </c>
      <c r="D2077" t="s">
        <v>4284</v>
      </c>
      <c r="E2077" s="121">
        <v>43421</v>
      </c>
      <c r="F2077" t="s">
        <v>3424</v>
      </c>
      <c r="H2077" t="s">
        <v>5711</v>
      </c>
    </row>
    <row r="2078" spans="1:8">
      <c r="A2078" t="s">
        <v>5389</v>
      </c>
      <c r="B2078" t="s">
        <v>9267</v>
      </c>
      <c r="C2078" t="s">
        <v>2176</v>
      </c>
      <c r="D2078" t="s">
        <v>4286</v>
      </c>
      <c r="E2078" s="121">
        <v>43424</v>
      </c>
      <c r="F2078" t="s">
        <v>3812</v>
      </c>
      <c r="H2078" t="s">
        <v>5696</v>
      </c>
    </row>
    <row r="2079" spans="1:8">
      <c r="A2079" t="s">
        <v>5306</v>
      </c>
      <c r="B2079" t="s">
        <v>8246</v>
      </c>
      <c r="C2079" t="s">
        <v>2097</v>
      </c>
      <c r="D2079" t="s">
        <v>4287</v>
      </c>
      <c r="E2079" s="121">
        <v>43423</v>
      </c>
      <c r="F2079" t="s">
        <v>3812</v>
      </c>
      <c r="H2079" t="s">
        <v>5730</v>
      </c>
    </row>
    <row r="2080" spans="1:8">
      <c r="A2080" t="s">
        <v>5340</v>
      </c>
      <c r="B2080" t="s">
        <v>9268</v>
      </c>
      <c r="C2080" t="s">
        <v>4289</v>
      </c>
      <c r="D2080" t="s">
        <v>4288</v>
      </c>
      <c r="E2080" s="121">
        <v>43417</v>
      </c>
      <c r="F2080" t="s">
        <v>107</v>
      </c>
      <c r="H2080" t="s">
        <v>5731</v>
      </c>
    </row>
    <row r="2081" spans="1:8">
      <c r="A2081" t="s">
        <v>5340</v>
      </c>
      <c r="B2081" t="s">
        <v>9269</v>
      </c>
      <c r="C2081" t="s">
        <v>4291</v>
      </c>
      <c r="D2081" t="s">
        <v>4290</v>
      </c>
      <c r="E2081" s="121">
        <v>43423</v>
      </c>
      <c r="F2081" t="s">
        <v>1738</v>
      </c>
      <c r="H2081" t="s">
        <v>5674</v>
      </c>
    </row>
    <row r="2082" spans="1:8">
      <c r="A2082" t="s">
        <v>58</v>
      </c>
      <c r="B2082" t="s">
        <v>9270</v>
      </c>
      <c r="C2082" t="s">
        <v>4293</v>
      </c>
      <c r="D2082" t="s">
        <v>4292</v>
      </c>
      <c r="E2082" s="121" t="s">
        <v>4294</v>
      </c>
      <c r="F2082" t="s">
        <v>15</v>
      </c>
      <c r="H2082" t="s">
        <v>4735</v>
      </c>
    </row>
    <row r="2083" spans="1:8">
      <c r="A2083" t="s">
        <v>5389</v>
      </c>
      <c r="B2083" t="s">
        <v>9271</v>
      </c>
      <c r="C2083" t="s">
        <v>4296</v>
      </c>
      <c r="D2083" t="s">
        <v>4295</v>
      </c>
      <c r="E2083" s="121" t="s">
        <v>4297</v>
      </c>
      <c r="F2083" t="s">
        <v>3424</v>
      </c>
      <c r="H2083" t="s">
        <v>5435</v>
      </c>
    </row>
    <row r="2084" spans="1:8">
      <c r="A2084" t="s">
        <v>5438</v>
      </c>
      <c r="B2084" t="s">
        <v>9272</v>
      </c>
      <c r="C2084" t="s">
        <v>4299</v>
      </c>
      <c r="D2084" t="s">
        <v>4298</v>
      </c>
      <c r="E2084" s="121" t="s">
        <v>4300</v>
      </c>
      <c r="F2084" t="s">
        <v>3812</v>
      </c>
      <c r="H2084" t="s">
        <v>5652</v>
      </c>
    </row>
    <row r="2085" spans="1:8">
      <c r="A2085" t="s">
        <v>5438</v>
      </c>
      <c r="B2085" t="s">
        <v>9273</v>
      </c>
      <c r="C2085" t="s">
        <v>4302</v>
      </c>
      <c r="D2085" t="s">
        <v>4301</v>
      </c>
      <c r="E2085" s="121" t="s">
        <v>4300</v>
      </c>
      <c r="F2085" t="s">
        <v>3812</v>
      </c>
      <c r="H2085" t="s">
        <v>5652</v>
      </c>
    </row>
    <row r="2086" spans="1:8">
      <c r="A2086" t="s">
        <v>5340</v>
      </c>
      <c r="B2086" t="s">
        <v>9274</v>
      </c>
      <c r="C2086" t="s">
        <v>4304</v>
      </c>
      <c r="D2086" t="s">
        <v>4303</v>
      </c>
      <c r="E2086" s="121">
        <v>43426</v>
      </c>
      <c r="F2086" t="s">
        <v>107</v>
      </c>
      <c r="H2086" t="s">
        <v>5731</v>
      </c>
    </row>
    <row r="2087" spans="1:8">
      <c r="A2087" t="s">
        <v>5469</v>
      </c>
      <c r="B2087" t="s">
        <v>9275</v>
      </c>
      <c r="C2087" t="s">
        <v>4306</v>
      </c>
      <c r="D2087" t="s">
        <v>4305</v>
      </c>
      <c r="E2087" s="121" t="s">
        <v>4297</v>
      </c>
      <c r="F2087" t="s">
        <v>2316</v>
      </c>
      <c r="H2087" t="s">
        <v>5729</v>
      </c>
    </row>
    <row r="2088" spans="1:8">
      <c r="A2088" t="s">
        <v>5306</v>
      </c>
      <c r="B2088" t="s">
        <v>9276</v>
      </c>
      <c r="C2088" t="s">
        <v>4308</v>
      </c>
      <c r="D2088" t="s">
        <v>4307</v>
      </c>
      <c r="E2088" s="121">
        <v>43431</v>
      </c>
      <c r="F2088" t="s">
        <v>3812</v>
      </c>
      <c r="H2088" t="s">
        <v>5732</v>
      </c>
    </row>
    <row r="2089" spans="1:8">
      <c r="A2089" t="s">
        <v>5389</v>
      </c>
      <c r="B2089" t="s">
        <v>8791</v>
      </c>
      <c r="C2089" t="s">
        <v>3218</v>
      </c>
      <c r="D2089" t="s">
        <v>4309</v>
      </c>
      <c r="E2089" s="121">
        <v>43435</v>
      </c>
      <c r="F2089" t="s">
        <v>3812</v>
      </c>
      <c r="H2089" t="s">
        <v>5629</v>
      </c>
    </row>
    <row r="2090" spans="1:8">
      <c r="A2090" t="s">
        <v>5389</v>
      </c>
      <c r="B2090" t="s">
        <v>9277</v>
      </c>
      <c r="C2090" t="s">
        <v>4311</v>
      </c>
      <c r="D2090" t="s">
        <v>4310</v>
      </c>
      <c r="E2090" s="121">
        <v>43435</v>
      </c>
      <c r="F2090" t="s">
        <v>3424</v>
      </c>
      <c r="H2090" t="s">
        <v>5609</v>
      </c>
    </row>
    <row r="2091" spans="1:8">
      <c r="A2091" t="s">
        <v>5438</v>
      </c>
      <c r="B2091" t="s">
        <v>9278</v>
      </c>
      <c r="C2091" t="s">
        <v>4313</v>
      </c>
      <c r="D2091" t="s">
        <v>4312</v>
      </c>
      <c r="E2091" s="121" t="s">
        <v>4314</v>
      </c>
      <c r="F2091" t="s">
        <v>3812</v>
      </c>
      <c r="H2091" t="s">
        <v>5733</v>
      </c>
    </row>
    <row r="2092" spans="1:8">
      <c r="A2092" t="s">
        <v>5469</v>
      </c>
      <c r="B2092" t="s">
        <v>9279</v>
      </c>
      <c r="C2092" t="s">
        <v>4316</v>
      </c>
      <c r="D2092" t="s">
        <v>4315</v>
      </c>
      <c r="E2092" s="121" t="s">
        <v>4317</v>
      </c>
      <c r="F2092" t="s">
        <v>3812</v>
      </c>
      <c r="H2092" t="s">
        <v>5604</v>
      </c>
    </row>
    <row r="2093" spans="1:8">
      <c r="A2093" t="s">
        <v>5469</v>
      </c>
      <c r="B2093" t="s">
        <v>9280</v>
      </c>
      <c r="C2093" t="s">
        <v>4319</v>
      </c>
      <c r="D2093" t="s">
        <v>4318</v>
      </c>
      <c r="E2093" s="121" t="s">
        <v>4320</v>
      </c>
      <c r="F2093" t="s">
        <v>3812</v>
      </c>
      <c r="H2093" t="s">
        <v>5734</v>
      </c>
    </row>
    <row r="2094" spans="1:8">
      <c r="A2094" t="s">
        <v>5469</v>
      </c>
      <c r="B2094" t="s">
        <v>9281</v>
      </c>
      <c r="C2094" t="s">
        <v>4322</v>
      </c>
      <c r="D2094" t="s">
        <v>4321</v>
      </c>
      <c r="E2094" s="121" t="s">
        <v>4320</v>
      </c>
      <c r="F2094" t="s">
        <v>3812</v>
      </c>
      <c r="H2094" t="s">
        <v>5735</v>
      </c>
    </row>
    <row r="2095" spans="1:8">
      <c r="A2095" t="s">
        <v>5469</v>
      </c>
      <c r="B2095" t="s">
        <v>9282</v>
      </c>
      <c r="C2095" t="s">
        <v>4324</v>
      </c>
      <c r="D2095" t="s">
        <v>4323</v>
      </c>
      <c r="E2095" s="121" t="s">
        <v>4320</v>
      </c>
      <c r="F2095" t="s">
        <v>3812</v>
      </c>
      <c r="H2095" t="s">
        <v>5735</v>
      </c>
    </row>
    <row r="2096" spans="1:8">
      <c r="A2096" t="s">
        <v>5469</v>
      </c>
      <c r="B2096" t="s">
        <v>9283</v>
      </c>
      <c r="C2096" t="s">
        <v>4326</v>
      </c>
      <c r="D2096" t="s">
        <v>4325</v>
      </c>
      <c r="E2096" s="121" t="s">
        <v>4320</v>
      </c>
      <c r="F2096" t="s">
        <v>3812</v>
      </c>
      <c r="H2096" t="s">
        <v>5735</v>
      </c>
    </row>
    <row r="2097" spans="1:10">
      <c r="A2097" t="s">
        <v>5306</v>
      </c>
      <c r="B2097" t="s">
        <v>9284</v>
      </c>
      <c r="C2097" t="s">
        <v>4328</v>
      </c>
      <c r="D2097" t="s">
        <v>4327</v>
      </c>
      <c r="E2097" s="121">
        <v>43435</v>
      </c>
      <c r="F2097" t="s">
        <v>3812</v>
      </c>
      <c r="H2097" t="s">
        <v>5726</v>
      </c>
    </row>
    <row r="2098" spans="1:10">
      <c r="A2098" t="s">
        <v>5469</v>
      </c>
      <c r="B2098" t="s">
        <v>9285</v>
      </c>
      <c r="C2098" t="s">
        <v>4330</v>
      </c>
      <c r="D2098" t="s">
        <v>4329</v>
      </c>
      <c r="E2098" s="121" t="s">
        <v>4320</v>
      </c>
      <c r="F2098" t="s">
        <v>3812</v>
      </c>
      <c r="H2098" t="s">
        <v>5590</v>
      </c>
    </row>
    <row r="2099" spans="1:10">
      <c r="A2099" t="s">
        <v>5306</v>
      </c>
      <c r="B2099" t="s">
        <v>7332</v>
      </c>
      <c r="C2099" t="s">
        <v>216</v>
      </c>
      <c r="D2099" t="s">
        <v>4331</v>
      </c>
      <c r="F2099" t="s">
        <v>3812</v>
      </c>
      <c r="H2099" t="s">
        <v>5736</v>
      </c>
    </row>
    <row r="2100" spans="1:10">
      <c r="A2100" t="s">
        <v>5306</v>
      </c>
      <c r="B2100" t="s">
        <v>9286</v>
      </c>
      <c r="C2100" t="s">
        <v>4333</v>
      </c>
      <c r="D2100" t="s">
        <v>4332</v>
      </c>
      <c r="F2100" t="s">
        <v>2316</v>
      </c>
      <c r="H2100" t="s">
        <v>5737</v>
      </c>
    </row>
    <row r="2101" spans="1:10">
      <c r="A2101" t="s">
        <v>5306</v>
      </c>
      <c r="B2101" t="s">
        <v>9076</v>
      </c>
      <c r="C2101" t="s">
        <v>3848</v>
      </c>
      <c r="D2101" t="s">
        <v>4334</v>
      </c>
      <c r="F2101" t="s">
        <v>3812</v>
      </c>
      <c r="H2101" t="s">
        <v>5737</v>
      </c>
      <c r="J2101">
        <v>0</v>
      </c>
    </row>
    <row r="2102" spans="1:10">
      <c r="A2102" t="s">
        <v>5306</v>
      </c>
      <c r="B2102" t="s">
        <v>9077</v>
      </c>
      <c r="C2102" t="s">
        <v>3850</v>
      </c>
      <c r="D2102" t="s">
        <v>4335</v>
      </c>
      <c r="F2102" t="s">
        <v>3812</v>
      </c>
      <c r="H2102" t="s">
        <v>5737</v>
      </c>
      <c r="J2102">
        <v>1</v>
      </c>
    </row>
    <row r="2103" spans="1:10">
      <c r="A2103" t="s">
        <v>5306</v>
      </c>
      <c r="B2103" t="s">
        <v>8398</v>
      </c>
      <c r="C2103" t="s">
        <v>2409</v>
      </c>
      <c r="D2103" t="s">
        <v>4336</v>
      </c>
      <c r="F2103" t="s">
        <v>3812</v>
      </c>
      <c r="H2103" t="s">
        <v>5737</v>
      </c>
      <c r="J2103">
        <v>1</v>
      </c>
    </row>
    <row r="2104" spans="1:10">
      <c r="A2104" t="s">
        <v>5306</v>
      </c>
      <c r="B2104" t="s">
        <v>8904</v>
      </c>
      <c r="C2104" t="s">
        <v>3462</v>
      </c>
      <c r="D2104" t="s">
        <v>4337</v>
      </c>
      <c r="F2104" t="s">
        <v>3812</v>
      </c>
      <c r="H2104" t="s">
        <v>5738</v>
      </c>
      <c r="J2104">
        <v>1</v>
      </c>
    </row>
    <row r="2105" spans="1:10">
      <c r="A2105" t="s">
        <v>5306</v>
      </c>
      <c r="B2105" t="s">
        <v>8158</v>
      </c>
      <c r="C2105" t="s">
        <v>1917</v>
      </c>
      <c r="D2105" t="s">
        <v>4338</v>
      </c>
      <c r="F2105" t="s">
        <v>2316</v>
      </c>
      <c r="H2105" t="s">
        <v>5738</v>
      </c>
      <c r="J2105">
        <v>1</v>
      </c>
    </row>
    <row r="2106" spans="1:10">
      <c r="A2106" t="s">
        <v>5389</v>
      </c>
      <c r="B2106" t="s">
        <v>9287</v>
      </c>
      <c r="C2106" t="s">
        <v>4340</v>
      </c>
      <c r="D2106" t="s">
        <v>4339</v>
      </c>
      <c r="E2106" s="121">
        <v>43439</v>
      </c>
      <c r="F2106" t="s">
        <v>2316</v>
      </c>
      <c r="H2106" t="s">
        <v>5422</v>
      </c>
    </row>
    <row r="2107" spans="1:10">
      <c r="A2107" t="s">
        <v>58</v>
      </c>
      <c r="B2107" t="s">
        <v>9288</v>
      </c>
      <c r="C2107" t="s">
        <v>4342</v>
      </c>
      <c r="D2107" t="s">
        <v>4341</v>
      </c>
      <c r="E2107" s="121" t="s">
        <v>4343</v>
      </c>
      <c r="F2107" t="s">
        <v>15</v>
      </c>
      <c r="H2107" t="s">
        <v>5724</v>
      </c>
    </row>
    <row r="2108" spans="1:10">
      <c r="A2108" t="s">
        <v>5340</v>
      </c>
      <c r="B2108" t="s">
        <v>9289</v>
      </c>
      <c r="C2108" t="s">
        <v>4345</v>
      </c>
      <c r="D2108" t="s">
        <v>4344</v>
      </c>
      <c r="E2108" s="121">
        <v>43437</v>
      </c>
      <c r="F2108" t="s">
        <v>1738</v>
      </c>
      <c r="H2108" t="s">
        <v>5739</v>
      </c>
    </row>
    <row r="2109" spans="1:10">
      <c r="A2109" t="s">
        <v>5389</v>
      </c>
      <c r="B2109" t="s">
        <v>9290</v>
      </c>
      <c r="C2109" t="s">
        <v>4347</v>
      </c>
      <c r="D2109" t="s">
        <v>4346</v>
      </c>
      <c r="E2109" s="121" t="s">
        <v>4343</v>
      </c>
      <c r="F2109" t="s">
        <v>1738</v>
      </c>
      <c r="H2109" t="s">
        <v>5613</v>
      </c>
    </row>
    <row r="2110" spans="1:10">
      <c r="A2110" t="s">
        <v>5469</v>
      </c>
      <c r="B2110" t="s">
        <v>9291</v>
      </c>
      <c r="C2110" t="s">
        <v>4349</v>
      </c>
      <c r="D2110" t="s">
        <v>4348</v>
      </c>
      <c r="E2110" s="121" t="s">
        <v>4343</v>
      </c>
      <c r="F2110" t="s">
        <v>3812</v>
      </c>
      <c r="H2110" t="s">
        <v>5735</v>
      </c>
    </row>
    <row r="2111" spans="1:10">
      <c r="A2111" t="s">
        <v>5469</v>
      </c>
      <c r="B2111" t="s">
        <v>9292</v>
      </c>
      <c r="C2111" t="s">
        <v>4351</v>
      </c>
      <c r="D2111" t="s">
        <v>4350</v>
      </c>
      <c r="E2111" s="121" t="s">
        <v>4343</v>
      </c>
      <c r="F2111" t="s">
        <v>3812</v>
      </c>
      <c r="H2111" t="s">
        <v>5604</v>
      </c>
    </row>
    <row r="2112" spans="1:10">
      <c r="A2112" t="s">
        <v>58</v>
      </c>
      <c r="B2112" t="s">
        <v>9293</v>
      </c>
      <c r="C2112" t="s">
        <v>4353</v>
      </c>
      <c r="D2112" t="s">
        <v>4352</v>
      </c>
      <c r="E2112" s="121" t="s">
        <v>4354</v>
      </c>
      <c r="F2112" t="s">
        <v>15</v>
      </c>
      <c r="H2112" t="s">
        <v>5740</v>
      </c>
    </row>
    <row r="2113" spans="1:8">
      <c r="A2113" t="s">
        <v>5306</v>
      </c>
      <c r="B2113" t="s">
        <v>9286</v>
      </c>
      <c r="C2113" t="s">
        <v>4333</v>
      </c>
      <c r="D2113" t="s">
        <v>4355</v>
      </c>
      <c r="E2113" s="121">
        <v>43432</v>
      </c>
      <c r="F2113" t="s">
        <v>2316</v>
      </c>
      <c r="H2113" t="s">
        <v>5741</v>
      </c>
    </row>
    <row r="2114" spans="1:8">
      <c r="A2114" t="s">
        <v>5306</v>
      </c>
      <c r="B2114" t="s">
        <v>9294</v>
      </c>
      <c r="C2114" t="s">
        <v>4357</v>
      </c>
      <c r="D2114" t="s">
        <v>4356</v>
      </c>
      <c r="F2114" t="s">
        <v>3940</v>
      </c>
      <c r="H2114" t="s">
        <v>5741</v>
      </c>
    </row>
    <row r="2115" spans="1:8">
      <c r="A2115" t="s">
        <v>5340</v>
      </c>
      <c r="B2115" t="s">
        <v>9295</v>
      </c>
      <c r="C2115" t="s">
        <v>4359</v>
      </c>
      <c r="D2115" t="s">
        <v>4358</v>
      </c>
      <c r="E2115" s="121">
        <v>43442</v>
      </c>
      <c r="F2115" t="s">
        <v>107</v>
      </c>
      <c r="H2115" t="s">
        <v>5697</v>
      </c>
    </row>
    <row r="2116" spans="1:8">
      <c r="A2116" t="s">
        <v>5340</v>
      </c>
      <c r="B2116" t="s">
        <v>9296</v>
      </c>
      <c r="C2116" t="s">
        <v>4361</v>
      </c>
      <c r="D2116" t="s">
        <v>4360</v>
      </c>
      <c r="E2116" s="121">
        <v>43442</v>
      </c>
      <c r="F2116" t="s">
        <v>107</v>
      </c>
      <c r="H2116" t="s">
        <v>5731</v>
      </c>
    </row>
    <row r="2117" spans="1:8">
      <c r="A2117" t="s">
        <v>5306</v>
      </c>
      <c r="B2117" t="s">
        <v>9297</v>
      </c>
      <c r="C2117" t="s">
        <v>4363</v>
      </c>
      <c r="D2117" t="s">
        <v>4362</v>
      </c>
      <c r="E2117" s="121">
        <v>43441</v>
      </c>
      <c r="F2117" t="s">
        <v>3812</v>
      </c>
      <c r="H2117" t="s">
        <v>5742</v>
      </c>
    </row>
    <row r="2118" spans="1:8">
      <c r="A2118" t="s">
        <v>5306</v>
      </c>
      <c r="B2118" t="s">
        <v>9298</v>
      </c>
      <c r="C2118" t="s">
        <v>4365</v>
      </c>
      <c r="D2118" t="s">
        <v>4364</v>
      </c>
      <c r="E2118" s="121">
        <v>43444</v>
      </c>
      <c r="F2118" t="s">
        <v>3812</v>
      </c>
      <c r="H2118" t="s">
        <v>5742</v>
      </c>
    </row>
    <row r="2119" spans="1:8">
      <c r="A2119" t="s">
        <v>5306</v>
      </c>
      <c r="B2119" t="s">
        <v>9299</v>
      </c>
      <c r="C2119" t="s">
        <v>4367</v>
      </c>
      <c r="D2119" t="s">
        <v>4366</v>
      </c>
      <c r="E2119" s="121">
        <v>43444</v>
      </c>
      <c r="F2119" t="s">
        <v>3812</v>
      </c>
      <c r="H2119" t="s">
        <v>5742</v>
      </c>
    </row>
    <row r="2120" spans="1:8">
      <c r="A2120" t="s">
        <v>5306</v>
      </c>
      <c r="B2120" t="s">
        <v>9300</v>
      </c>
      <c r="C2120" t="s">
        <v>4369</v>
      </c>
      <c r="D2120" t="s">
        <v>4368</v>
      </c>
      <c r="E2120" s="121">
        <v>43440</v>
      </c>
      <c r="F2120" t="s">
        <v>107</v>
      </c>
      <c r="H2120" t="s">
        <v>5681</v>
      </c>
    </row>
    <row r="2121" spans="1:8">
      <c r="A2121" t="s">
        <v>5306</v>
      </c>
      <c r="B2121" t="s">
        <v>9301</v>
      </c>
      <c r="C2121" t="s">
        <v>4371</v>
      </c>
      <c r="D2121" t="s">
        <v>4370</v>
      </c>
      <c r="E2121" s="121">
        <v>43444</v>
      </c>
      <c r="F2121" t="s">
        <v>107</v>
      </c>
      <c r="H2121" t="s">
        <v>5679</v>
      </c>
    </row>
    <row r="2122" spans="1:8">
      <c r="A2122" t="s">
        <v>5306</v>
      </c>
      <c r="B2122" t="s">
        <v>9302</v>
      </c>
      <c r="C2122" t="s">
        <v>4373</v>
      </c>
      <c r="D2122" t="s">
        <v>4372</v>
      </c>
      <c r="E2122" s="121">
        <v>43444</v>
      </c>
      <c r="F2122" t="s">
        <v>107</v>
      </c>
      <c r="H2122" t="s">
        <v>5741</v>
      </c>
    </row>
    <row r="2123" spans="1:8">
      <c r="A2123" t="s">
        <v>5306</v>
      </c>
      <c r="B2123" t="s">
        <v>9303</v>
      </c>
      <c r="C2123" t="s">
        <v>1828</v>
      </c>
      <c r="D2123" t="s">
        <v>4374</v>
      </c>
      <c r="E2123" s="121">
        <v>43440</v>
      </c>
      <c r="F2123" t="s">
        <v>107</v>
      </c>
      <c r="H2123" t="s">
        <v>5743</v>
      </c>
    </row>
    <row r="2124" spans="1:8">
      <c r="A2124" t="s">
        <v>5438</v>
      </c>
      <c r="B2124" t="s">
        <v>9304</v>
      </c>
      <c r="C2124" t="s">
        <v>3731</v>
      </c>
      <c r="D2124" t="s">
        <v>4375</v>
      </c>
      <c r="E2124" s="121">
        <v>43445</v>
      </c>
      <c r="F2124" t="s">
        <v>3940</v>
      </c>
      <c r="H2124" t="s">
        <v>5664</v>
      </c>
    </row>
    <row r="2125" spans="1:8">
      <c r="A2125" t="s">
        <v>5340</v>
      </c>
      <c r="B2125" t="s">
        <v>9305</v>
      </c>
      <c r="C2125" t="s">
        <v>4377</v>
      </c>
      <c r="D2125" t="s">
        <v>4376</v>
      </c>
      <c r="E2125" s="121">
        <v>43447</v>
      </c>
      <c r="F2125" t="s">
        <v>3940</v>
      </c>
      <c r="H2125" t="s">
        <v>5697</v>
      </c>
    </row>
    <row r="2126" spans="1:8">
      <c r="A2126" t="s">
        <v>5340</v>
      </c>
      <c r="B2126" t="s">
        <v>9306</v>
      </c>
      <c r="C2126" t="s">
        <v>4379</v>
      </c>
      <c r="D2126" t="s">
        <v>4378</v>
      </c>
      <c r="E2126" s="121">
        <v>43447</v>
      </c>
      <c r="F2126" t="s">
        <v>3940</v>
      </c>
      <c r="H2126" t="s">
        <v>5697</v>
      </c>
    </row>
    <row r="2127" spans="1:8">
      <c r="A2127" t="s">
        <v>5340</v>
      </c>
      <c r="B2127" t="s">
        <v>9307</v>
      </c>
      <c r="C2127" t="s">
        <v>4381</v>
      </c>
      <c r="D2127" t="s">
        <v>4380</v>
      </c>
      <c r="E2127" s="121">
        <v>43447</v>
      </c>
      <c r="F2127" t="s">
        <v>3940</v>
      </c>
      <c r="H2127" t="s">
        <v>5697</v>
      </c>
    </row>
    <row r="2128" spans="1:8">
      <c r="A2128" t="s">
        <v>5306</v>
      </c>
      <c r="B2128" t="s">
        <v>7373</v>
      </c>
      <c r="C2128" t="s">
        <v>298</v>
      </c>
      <c r="D2128" t="s">
        <v>4382</v>
      </c>
      <c r="E2128" s="121">
        <v>43441</v>
      </c>
      <c r="F2128" t="s">
        <v>1738</v>
      </c>
      <c r="H2128" t="s">
        <v>5723</v>
      </c>
    </row>
    <row r="2129" spans="1:9">
      <c r="A2129" t="s">
        <v>5306</v>
      </c>
      <c r="B2129" t="s">
        <v>7297</v>
      </c>
      <c r="C2129" t="s">
        <v>139</v>
      </c>
      <c r="D2129" t="s">
        <v>4383</v>
      </c>
      <c r="E2129" s="121">
        <v>43441</v>
      </c>
      <c r="F2129" t="s">
        <v>2316</v>
      </c>
      <c r="H2129" t="s">
        <v>5723</v>
      </c>
    </row>
    <row r="2130" spans="1:9">
      <c r="A2130" t="s">
        <v>5469</v>
      </c>
      <c r="B2130" t="s">
        <v>9308</v>
      </c>
      <c r="C2130" t="s">
        <v>1917</v>
      </c>
      <c r="D2130" t="s">
        <v>4384</v>
      </c>
      <c r="E2130" s="121" t="s">
        <v>4385</v>
      </c>
      <c r="F2130" t="s">
        <v>3812</v>
      </c>
      <c r="H2130" t="s">
        <v>5490</v>
      </c>
    </row>
    <row r="2131" spans="1:9">
      <c r="A2131" t="s">
        <v>58</v>
      </c>
      <c r="B2131" t="s">
        <v>9309</v>
      </c>
      <c r="C2131" t="s">
        <v>4387</v>
      </c>
      <c r="D2131" t="s">
        <v>4386</v>
      </c>
      <c r="E2131" s="121" t="s">
        <v>4388</v>
      </c>
      <c r="F2131" t="s">
        <v>15</v>
      </c>
      <c r="H2131" t="s">
        <v>5744</v>
      </c>
    </row>
    <row r="2132" spans="1:9">
      <c r="A2132" t="s">
        <v>58</v>
      </c>
      <c r="B2132" t="s">
        <v>9310</v>
      </c>
      <c r="C2132" t="s">
        <v>4390</v>
      </c>
      <c r="D2132" t="s">
        <v>4389</v>
      </c>
      <c r="E2132" s="121" t="s">
        <v>4343</v>
      </c>
      <c r="F2132" t="s">
        <v>15</v>
      </c>
      <c r="H2132" t="s">
        <v>5744</v>
      </c>
    </row>
    <row r="2133" spans="1:9">
      <c r="A2133" t="s">
        <v>58</v>
      </c>
      <c r="B2133" t="s">
        <v>9311</v>
      </c>
      <c r="C2133" t="s">
        <v>4392</v>
      </c>
      <c r="D2133" t="s">
        <v>4391</v>
      </c>
      <c r="E2133" s="121" t="s">
        <v>4393</v>
      </c>
      <c r="F2133" t="s">
        <v>22</v>
      </c>
      <c r="H2133" t="s">
        <v>5745</v>
      </c>
    </row>
    <row r="2134" spans="1:9">
      <c r="A2134" t="s">
        <v>5306</v>
      </c>
      <c r="B2134" t="s">
        <v>9312</v>
      </c>
      <c r="C2134" t="s">
        <v>4395</v>
      </c>
      <c r="D2134" t="s">
        <v>4394</v>
      </c>
      <c r="E2134" s="121">
        <v>43451</v>
      </c>
      <c r="F2134" t="s">
        <v>3812</v>
      </c>
      <c r="H2134" t="s">
        <v>5741</v>
      </c>
      <c r="I2134" t="s">
        <v>5952</v>
      </c>
    </row>
    <row r="2135" spans="1:9">
      <c r="A2135" t="s">
        <v>58</v>
      </c>
      <c r="B2135" t="s">
        <v>9313</v>
      </c>
      <c r="C2135" t="s">
        <v>4397</v>
      </c>
      <c r="D2135" t="s">
        <v>4396</v>
      </c>
      <c r="E2135" s="121" t="s">
        <v>4398</v>
      </c>
      <c r="F2135" t="s">
        <v>15</v>
      </c>
      <c r="H2135" t="s">
        <v>5746</v>
      </c>
    </row>
    <row r="2136" spans="1:9">
      <c r="A2136" t="s">
        <v>5469</v>
      </c>
      <c r="B2136" t="s">
        <v>9314</v>
      </c>
      <c r="C2136" t="s">
        <v>4400</v>
      </c>
      <c r="D2136" t="s">
        <v>4399</v>
      </c>
      <c r="F2136" t="s">
        <v>107</v>
      </c>
      <c r="H2136" t="s">
        <v>5747</v>
      </c>
    </row>
    <row r="2137" spans="1:9">
      <c r="A2137" t="s">
        <v>5340</v>
      </c>
      <c r="B2137" t="s">
        <v>9315</v>
      </c>
      <c r="C2137" t="s">
        <v>4402</v>
      </c>
      <c r="D2137" t="s">
        <v>4401</v>
      </c>
      <c r="E2137" s="121">
        <v>43454</v>
      </c>
      <c r="F2137" t="s">
        <v>1738</v>
      </c>
      <c r="H2137" t="s">
        <v>5640</v>
      </c>
    </row>
    <row r="2138" spans="1:9">
      <c r="A2138" t="s">
        <v>5306</v>
      </c>
      <c r="B2138" t="s">
        <v>8350</v>
      </c>
      <c r="C2138" t="s">
        <v>2311</v>
      </c>
      <c r="D2138" t="s">
        <v>4403</v>
      </c>
      <c r="E2138" s="121">
        <v>43454</v>
      </c>
      <c r="F2138" t="s">
        <v>1738</v>
      </c>
      <c r="H2138" t="s">
        <v>5723</v>
      </c>
    </row>
    <row r="2139" spans="1:9">
      <c r="A2139" t="s">
        <v>5306</v>
      </c>
      <c r="B2139" t="s">
        <v>7324</v>
      </c>
      <c r="C2139" t="s">
        <v>198</v>
      </c>
      <c r="D2139" t="s">
        <v>4404</v>
      </c>
      <c r="E2139" s="121">
        <v>43454</v>
      </c>
      <c r="F2139" t="s">
        <v>1738</v>
      </c>
      <c r="H2139" t="s">
        <v>5723</v>
      </c>
    </row>
    <row r="2140" spans="1:9">
      <c r="A2140" t="s">
        <v>5306</v>
      </c>
      <c r="B2140" t="s">
        <v>9033</v>
      </c>
      <c r="C2140" t="s">
        <v>3747</v>
      </c>
      <c r="D2140" t="s">
        <v>4405</v>
      </c>
      <c r="E2140" s="121">
        <v>43432</v>
      </c>
      <c r="F2140" t="s">
        <v>2316</v>
      </c>
      <c r="H2140" t="s">
        <v>5723</v>
      </c>
    </row>
    <row r="2141" spans="1:9">
      <c r="A2141" t="s">
        <v>5306</v>
      </c>
      <c r="B2141" t="s">
        <v>9316</v>
      </c>
      <c r="C2141" t="s">
        <v>4407</v>
      </c>
      <c r="D2141" t="s">
        <v>4406</v>
      </c>
      <c r="E2141" s="121">
        <v>43459</v>
      </c>
      <c r="F2141" t="s">
        <v>3812</v>
      </c>
      <c r="H2141" t="s">
        <v>5732</v>
      </c>
      <c r="I2141" t="s">
        <v>5953</v>
      </c>
    </row>
    <row r="2142" spans="1:9">
      <c r="A2142" t="s">
        <v>5306</v>
      </c>
      <c r="B2142" t="s">
        <v>9317</v>
      </c>
      <c r="C2142" t="s">
        <v>4409</v>
      </c>
      <c r="D2142" t="s">
        <v>4408</v>
      </c>
      <c r="E2142" s="121">
        <v>43459</v>
      </c>
      <c r="F2142" t="s">
        <v>3812</v>
      </c>
      <c r="H2142" t="s">
        <v>5732</v>
      </c>
    </row>
    <row r="2143" spans="1:9">
      <c r="A2143" t="s">
        <v>5306</v>
      </c>
      <c r="B2143" t="s">
        <v>9318</v>
      </c>
      <c r="C2143" t="s">
        <v>4411</v>
      </c>
      <c r="D2143" t="s">
        <v>4410</v>
      </c>
      <c r="E2143" s="121">
        <v>43459</v>
      </c>
      <c r="F2143" t="s">
        <v>3812</v>
      </c>
      <c r="H2143" t="s">
        <v>5732</v>
      </c>
    </row>
    <row r="2144" spans="1:9">
      <c r="A2144" t="s">
        <v>5306</v>
      </c>
      <c r="B2144" t="s">
        <v>9299</v>
      </c>
      <c r="C2144" t="s">
        <v>4367</v>
      </c>
      <c r="D2144" t="s">
        <v>4412</v>
      </c>
      <c r="E2144" s="121">
        <v>43461</v>
      </c>
      <c r="F2144" t="s">
        <v>3812</v>
      </c>
      <c r="H2144" t="s">
        <v>5742</v>
      </c>
    </row>
    <row r="2145" spans="1:8">
      <c r="A2145" t="s">
        <v>5748</v>
      </c>
      <c r="B2145" t="s">
        <v>9319</v>
      </c>
      <c r="C2145" t="s">
        <v>4414</v>
      </c>
      <c r="D2145" t="s">
        <v>4413</v>
      </c>
      <c r="E2145" s="121">
        <v>43459</v>
      </c>
      <c r="F2145" t="s">
        <v>3812</v>
      </c>
      <c r="H2145" t="s">
        <v>5749</v>
      </c>
    </row>
    <row r="2146" spans="1:8">
      <c r="A2146" t="s">
        <v>5748</v>
      </c>
      <c r="B2146" t="s">
        <v>9320</v>
      </c>
      <c r="C2146" t="s">
        <v>4416</v>
      </c>
      <c r="D2146" t="s">
        <v>4415</v>
      </c>
      <c r="E2146" s="121">
        <v>43459</v>
      </c>
      <c r="F2146" t="s">
        <v>2316</v>
      </c>
      <c r="H2146" t="s">
        <v>5749</v>
      </c>
    </row>
    <row r="2147" spans="1:8">
      <c r="A2147" t="s">
        <v>5750</v>
      </c>
      <c r="B2147" t="s">
        <v>9321</v>
      </c>
      <c r="C2147" t="s">
        <v>4418</v>
      </c>
      <c r="D2147" t="s">
        <v>4417</v>
      </c>
      <c r="E2147" s="121">
        <v>43461</v>
      </c>
      <c r="F2147" t="s">
        <v>3812</v>
      </c>
      <c r="H2147" t="s">
        <v>5751</v>
      </c>
    </row>
    <row r="2148" spans="1:8">
      <c r="A2148" t="s">
        <v>5752</v>
      </c>
      <c r="B2148" t="s">
        <v>9322</v>
      </c>
      <c r="C2148" t="s">
        <v>4420</v>
      </c>
      <c r="D2148" t="s">
        <v>4419</v>
      </c>
      <c r="E2148" s="121">
        <v>43467</v>
      </c>
      <c r="F2148" t="s">
        <v>3812</v>
      </c>
      <c r="H2148" t="s">
        <v>5753</v>
      </c>
    </row>
    <row r="2149" spans="1:8">
      <c r="A2149" t="s">
        <v>5752</v>
      </c>
      <c r="B2149" t="s">
        <v>9323</v>
      </c>
      <c r="C2149" t="s">
        <v>1096</v>
      </c>
      <c r="D2149" t="s">
        <v>4421</v>
      </c>
      <c r="E2149" s="121">
        <v>43467</v>
      </c>
      <c r="F2149" t="s">
        <v>3812</v>
      </c>
      <c r="H2149" t="s">
        <v>5753</v>
      </c>
    </row>
    <row r="2150" spans="1:8">
      <c r="A2150" t="s">
        <v>5752</v>
      </c>
      <c r="B2150" t="s">
        <v>9324</v>
      </c>
      <c r="C2150" t="s">
        <v>4423</v>
      </c>
      <c r="D2150" t="s">
        <v>4422</v>
      </c>
      <c r="E2150" s="121">
        <v>43467</v>
      </c>
      <c r="F2150" t="s">
        <v>3812</v>
      </c>
      <c r="H2150" t="s">
        <v>5753</v>
      </c>
    </row>
    <row r="2151" spans="1:8">
      <c r="A2151" t="s">
        <v>5438</v>
      </c>
      <c r="B2151" t="s">
        <v>9325</v>
      </c>
      <c r="C2151" t="s">
        <v>4425</v>
      </c>
      <c r="D2151" t="s">
        <v>4424</v>
      </c>
      <c r="E2151" s="121" t="s">
        <v>4314</v>
      </c>
      <c r="F2151" t="s">
        <v>3812</v>
      </c>
      <c r="H2151" t="s">
        <v>5700</v>
      </c>
    </row>
    <row r="2152" spans="1:8">
      <c r="A2152" t="s">
        <v>5750</v>
      </c>
      <c r="B2152" t="s">
        <v>9326</v>
      </c>
      <c r="C2152" t="s">
        <v>4427</v>
      </c>
      <c r="D2152" t="s">
        <v>4426</v>
      </c>
      <c r="E2152" s="121">
        <v>43469</v>
      </c>
      <c r="F2152" t="s">
        <v>3812</v>
      </c>
      <c r="H2152" t="s">
        <v>5435</v>
      </c>
    </row>
    <row r="2153" spans="1:8">
      <c r="A2153" t="s">
        <v>5340</v>
      </c>
      <c r="B2153" t="s">
        <v>9327</v>
      </c>
      <c r="C2153" t="s">
        <v>4429</v>
      </c>
      <c r="D2153" t="s">
        <v>4428</v>
      </c>
      <c r="E2153" s="121">
        <v>43467</v>
      </c>
      <c r="F2153" t="s">
        <v>3812</v>
      </c>
      <c r="H2153" t="s">
        <v>5380</v>
      </c>
    </row>
    <row r="2154" spans="1:8">
      <c r="A2154" t="s">
        <v>5340</v>
      </c>
      <c r="B2154" t="s">
        <v>9328</v>
      </c>
      <c r="C2154" t="s">
        <v>4431</v>
      </c>
      <c r="D2154" t="s">
        <v>4430</v>
      </c>
      <c r="E2154" s="121">
        <v>43467</v>
      </c>
      <c r="F2154" t="s">
        <v>2316</v>
      </c>
      <c r="H2154" t="s">
        <v>5697</v>
      </c>
    </row>
    <row r="2155" spans="1:8">
      <c r="A2155" t="s">
        <v>5340</v>
      </c>
      <c r="B2155" t="s">
        <v>9329</v>
      </c>
      <c r="C2155" t="s">
        <v>4433</v>
      </c>
      <c r="D2155" t="s">
        <v>4432</v>
      </c>
      <c r="E2155" s="121">
        <v>43467</v>
      </c>
      <c r="F2155" t="s">
        <v>3812</v>
      </c>
      <c r="H2155" t="s">
        <v>5697</v>
      </c>
    </row>
    <row r="2156" spans="1:8">
      <c r="A2156" t="s">
        <v>5750</v>
      </c>
      <c r="B2156" t="s">
        <v>9330</v>
      </c>
      <c r="C2156" t="s">
        <v>2741</v>
      </c>
      <c r="D2156" t="s">
        <v>4434</v>
      </c>
      <c r="E2156" s="121">
        <v>43102</v>
      </c>
      <c r="F2156" t="s">
        <v>3812</v>
      </c>
      <c r="H2156" t="s">
        <v>5426</v>
      </c>
    </row>
    <row r="2157" spans="1:8">
      <c r="A2157" t="s">
        <v>5306</v>
      </c>
      <c r="B2157" t="s">
        <v>9331</v>
      </c>
      <c r="C2157" t="s">
        <v>4436</v>
      </c>
      <c r="D2157" t="s">
        <v>4435</v>
      </c>
      <c r="E2157" s="121">
        <v>43467</v>
      </c>
      <c r="F2157" t="s">
        <v>3812</v>
      </c>
      <c r="H2157" t="s">
        <v>5742</v>
      </c>
    </row>
    <row r="2158" spans="1:8">
      <c r="A2158" t="s">
        <v>5306</v>
      </c>
      <c r="B2158" t="s">
        <v>9332</v>
      </c>
      <c r="C2158" t="s">
        <v>4438</v>
      </c>
      <c r="D2158" t="s">
        <v>4437</v>
      </c>
      <c r="E2158" s="121">
        <v>43467</v>
      </c>
      <c r="F2158" t="s">
        <v>107</v>
      </c>
      <c r="H2158" t="s">
        <v>5742</v>
      </c>
    </row>
    <row r="2159" spans="1:8">
      <c r="A2159" t="s">
        <v>5306</v>
      </c>
      <c r="B2159" t="s">
        <v>9333</v>
      </c>
      <c r="C2159" t="s">
        <v>4440</v>
      </c>
      <c r="D2159" t="s">
        <v>4439</v>
      </c>
      <c r="E2159" s="121">
        <v>43468</v>
      </c>
      <c r="F2159" t="s">
        <v>3812</v>
      </c>
      <c r="H2159" t="s">
        <v>5742</v>
      </c>
    </row>
    <row r="2160" spans="1:8">
      <c r="A2160" t="s">
        <v>5306</v>
      </c>
      <c r="B2160" t="s">
        <v>9334</v>
      </c>
      <c r="C2160" t="s">
        <v>4442</v>
      </c>
      <c r="D2160" t="s">
        <v>4441</v>
      </c>
      <c r="E2160" s="121">
        <v>43468</v>
      </c>
      <c r="F2160" t="s">
        <v>3812</v>
      </c>
      <c r="H2160" t="s">
        <v>5742</v>
      </c>
    </row>
    <row r="2161" spans="1:10">
      <c r="A2161" t="s">
        <v>5306</v>
      </c>
      <c r="B2161" t="s">
        <v>9335</v>
      </c>
      <c r="C2161" t="s">
        <v>4444</v>
      </c>
      <c r="D2161" t="s">
        <v>4443</v>
      </c>
      <c r="E2161" s="121">
        <v>43468</v>
      </c>
      <c r="F2161" t="s">
        <v>3812</v>
      </c>
      <c r="H2161" t="s">
        <v>5742</v>
      </c>
    </row>
    <row r="2162" spans="1:10">
      <c r="A2162" t="s">
        <v>5306</v>
      </c>
      <c r="B2162" t="s">
        <v>9336</v>
      </c>
      <c r="C2162" t="s">
        <v>4446</v>
      </c>
      <c r="D2162" t="s">
        <v>4445</v>
      </c>
      <c r="E2162" s="121">
        <v>43469</v>
      </c>
      <c r="F2162" t="s">
        <v>3812</v>
      </c>
      <c r="H2162" t="s">
        <v>5741</v>
      </c>
    </row>
    <row r="2163" spans="1:10">
      <c r="A2163" t="s">
        <v>5750</v>
      </c>
      <c r="B2163" t="s">
        <v>9337</v>
      </c>
      <c r="C2163" t="s">
        <v>4448</v>
      </c>
      <c r="D2163" t="s">
        <v>4447</v>
      </c>
      <c r="E2163" s="121">
        <v>43467</v>
      </c>
      <c r="F2163" t="s">
        <v>3812</v>
      </c>
      <c r="H2163" t="s">
        <v>5754</v>
      </c>
    </row>
    <row r="2164" spans="1:10">
      <c r="A2164" t="s">
        <v>5750</v>
      </c>
      <c r="B2164" t="s">
        <v>9338</v>
      </c>
      <c r="C2164" t="s">
        <v>4450</v>
      </c>
      <c r="D2164" t="s">
        <v>4449</v>
      </c>
      <c r="E2164" s="121">
        <v>43467</v>
      </c>
      <c r="F2164" t="s">
        <v>3812</v>
      </c>
      <c r="H2164" t="s">
        <v>5754</v>
      </c>
    </row>
    <row r="2165" spans="1:10">
      <c r="A2165" t="s">
        <v>5752</v>
      </c>
      <c r="B2165" t="s">
        <v>9339</v>
      </c>
      <c r="C2165" t="s">
        <v>4452</v>
      </c>
      <c r="D2165" t="s">
        <v>4451</v>
      </c>
      <c r="E2165" s="121">
        <v>43469</v>
      </c>
      <c r="F2165" t="s">
        <v>3812</v>
      </c>
      <c r="H2165" t="s">
        <v>5753</v>
      </c>
    </row>
    <row r="2166" spans="1:10">
      <c r="A2166" t="s">
        <v>5306</v>
      </c>
      <c r="B2166" t="s">
        <v>9340</v>
      </c>
      <c r="C2166" t="s">
        <v>4454</v>
      </c>
      <c r="D2166" t="s">
        <v>4453</v>
      </c>
      <c r="E2166" s="121">
        <v>43472</v>
      </c>
      <c r="F2166" t="s">
        <v>4455</v>
      </c>
      <c r="H2166" t="s">
        <v>5755</v>
      </c>
    </row>
    <row r="2167" spans="1:10">
      <c r="A2167" t="s">
        <v>5306</v>
      </c>
      <c r="B2167" t="s">
        <v>8542</v>
      </c>
      <c r="C2167" t="s">
        <v>2701</v>
      </c>
      <c r="D2167" t="s">
        <v>4456</v>
      </c>
      <c r="E2167" s="121">
        <v>43455</v>
      </c>
      <c r="F2167" t="s">
        <v>3234</v>
      </c>
      <c r="H2167" t="s">
        <v>5756</v>
      </c>
    </row>
    <row r="2168" spans="1:10">
      <c r="A2168" t="s">
        <v>5306</v>
      </c>
      <c r="B2168" t="s">
        <v>9341</v>
      </c>
      <c r="C2168" t="s">
        <v>4458</v>
      </c>
      <c r="D2168" t="s">
        <v>4457</v>
      </c>
      <c r="E2168" s="121">
        <v>43467</v>
      </c>
      <c r="F2168" t="s">
        <v>3234</v>
      </c>
      <c r="H2168" t="s">
        <v>5757</v>
      </c>
    </row>
    <row r="2169" spans="1:10">
      <c r="A2169" t="s">
        <v>5306</v>
      </c>
      <c r="B2169" t="s">
        <v>8362</v>
      </c>
      <c r="C2169" t="s">
        <v>2337</v>
      </c>
      <c r="D2169" t="s">
        <v>4459</v>
      </c>
      <c r="E2169" s="121">
        <v>43469</v>
      </c>
      <c r="F2169" t="s">
        <v>107</v>
      </c>
      <c r="H2169" t="s">
        <v>5741</v>
      </c>
    </row>
    <row r="2170" spans="1:10">
      <c r="A2170" t="s">
        <v>5758</v>
      </c>
      <c r="B2170" t="s">
        <v>9342</v>
      </c>
      <c r="C2170" t="s">
        <v>4461</v>
      </c>
      <c r="D2170" t="s">
        <v>4460</v>
      </c>
      <c r="E2170" s="121">
        <v>43473</v>
      </c>
      <c r="F2170" t="s">
        <v>3812</v>
      </c>
      <c r="H2170" t="s">
        <v>5758</v>
      </c>
    </row>
    <row r="2171" spans="1:10">
      <c r="A2171" t="s">
        <v>5306</v>
      </c>
      <c r="B2171" t="s">
        <v>9343</v>
      </c>
      <c r="C2171" t="s">
        <v>4463</v>
      </c>
      <c r="D2171" t="s">
        <v>4462</v>
      </c>
      <c r="E2171" s="121">
        <v>43469</v>
      </c>
      <c r="F2171" t="s">
        <v>3812</v>
      </c>
      <c r="H2171" t="s">
        <v>5732</v>
      </c>
    </row>
    <row r="2172" spans="1:10">
      <c r="A2172" t="s">
        <v>5306</v>
      </c>
      <c r="B2172" t="s">
        <v>9344</v>
      </c>
      <c r="C2172" t="s">
        <v>4465</v>
      </c>
      <c r="D2172" t="s">
        <v>4464</v>
      </c>
      <c r="E2172" s="121">
        <v>43467</v>
      </c>
      <c r="F2172" t="s">
        <v>107</v>
      </c>
      <c r="H2172" t="s">
        <v>5732</v>
      </c>
    </row>
    <row r="2173" spans="1:10">
      <c r="A2173" t="s">
        <v>5306</v>
      </c>
      <c r="B2173" t="s">
        <v>8507</v>
      </c>
      <c r="C2173" t="s">
        <v>2628</v>
      </c>
      <c r="D2173" t="s">
        <v>4466</v>
      </c>
      <c r="E2173" s="121">
        <v>43473</v>
      </c>
      <c r="F2173" t="s">
        <v>3812</v>
      </c>
      <c r="H2173" t="s">
        <v>5759</v>
      </c>
      <c r="J2173">
        <v>0</v>
      </c>
    </row>
    <row r="2174" spans="1:10">
      <c r="A2174" t="s">
        <v>5306</v>
      </c>
      <c r="B2174" t="s">
        <v>9345</v>
      </c>
      <c r="C2174" t="s">
        <v>4468</v>
      </c>
      <c r="D2174" t="s">
        <v>4467</v>
      </c>
      <c r="E2174" s="121">
        <v>43473</v>
      </c>
      <c r="F2174" t="s">
        <v>3812</v>
      </c>
      <c r="H2174" t="s">
        <v>5759</v>
      </c>
    </row>
    <row r="2175" spans="1:10">
      <c r="A2175" t="s">
        <v>5306</v>
      </c>
      <c r="B2175" t="s">
        <v>9346</v>
      </c>
      <c r="C2175" t="s">
        <v>4470</v>
      </c>
      <c r="D2175" t="s">
        <v>4469</v>
      </c>
      <c r="E2175" s="121">
        <v>43473</v>
      </c>
      <c r="F2175" t="s">
        <v>3812</v>
      </c>
      <c r="H2175" t="s">
        <v>5759</v>
      </c>
    </row>
    <row r="2176" spans="1:10">
      <c r="A2176" t="s">
        <v>5306</v>
      </c>
      <c r="B2176" t="s">
        <v>9347</v>
      </c>
      <c r="C2176" t="s">
        <v>4472</v>
      </c>
      <c r="D2176" t="s">
        <v>4471</v>
      </c>
      <c r="E2176" s="121">
        <v>43473</v>
      </c>
      <c r="F2176" t="s">
        <v>3812</v>
      </c>
      <c r="H2176" t="s">
        <v>5759</v>
      </c>
    </row>
    <row r="2177" spans="1:8">
      <c r="A2177" t="s">
        <v>5306</v>
      </c>
      <c r="B2177" t="s">
        <v>9348</v>
      </c>
      <c r="C2177" t="s">
        <v>4474</v>
      </c>
      <c r="D2177" t="s">
        <v>4473</v>
      </c>
      <c r="E2177" s="121">
        <v>43473</v>
      </c>
      <c r="F2177" t="s">
        <v>3812</v>
      </c>
      <c r="H2177" t="s">
        <v>5759</v>
      </c>
    </row>
    <row r="2178" spans="1:8">
      <c r="A2178" t="s">
        <v>5306</v>
      </c>
      <c r="B2178" t="s">
        <v>9349</v>
      </c>
      <c r="C2178" t="s">
        <v>4476</v>
      </c>
      <c r="D2178" t="s">
        <v>4475</v>
      </c>
      <c r="E2178" s="121">
        <v>43474</v>
      </c>
      <c r="F2178" t="s">
        <v>3812</v>
      </c>
      <c r="H2178" t="s">
        <v>5741</v>
      </c>
    </row>
    <row r="2179" spans="1:8">
      <c r="A2179" t="s">
        <v>5306</v>
      </c>
      <c r="B2179" t="s">
        <v>7313</v>
      </c>
      <c r="C2179" t="s">
        <v>172</v>
      </c>
      <c r="D2179" t="s">
        <v>4477</v>
      </c>
      <c r="E2179" s="121">
        <v>43474</v>
      </c>
      <c r="F2179" t="s">
        <v>1738</v>
      </c>
      <c r="H2179" t="s">
        <v>5760</v>
      </c>
    </row>
    <row r="2180" spans="1:8">
      <c r="A2180" t="s">
        <v>5306</v>
      </c>
      <c r="B2180" t="s">
        <v>9350</v>
      </c>
      <c r="C2180" t="s">
        <v>4479</v>
      </c>
      <c r="D2180" t="s">
        <v>4478</v>
      </c>
      <c r="E2180" s="121">
        <v>43474</v>
      </c>
      <c r="F2180" t="s">
        <v>1738</v>
      </c>
      <c r="H2180" t="s">
        <v>5760</v>
      </c>
    </row>
    <row r="2181" spans="1:8">
      <c r="A2181" t="s">
        <v>5306</v>
      </c>
      <c r="B2181" t="s">
        <v>9351</v>
      </c>
      <c r="C2181" t="s">
        <v>4481</v>
      </c>
      <c r="D2181" t="s">
        <v>4480</v>
      </c>
      <c r="E2181" s="121">
        <v>43475</v>
      </c>
      <c r="F2181" t="s">
        <v>3812</v>
      </c>
      <c r="H2181" t="s">
        <v>5761</v>
      </c>
    </row>
    <row r="2182" spans="1:8">
      <c r="A2182" t="s">
        <v>5752</v>
      </c>
      <c r="B2182" t="s">
        <v>9322</v>
      </c>
      <c r="C2182" t="s">
        <v>4420</v>
      </c>
      <c r="D2182" t="s">
        <v>4482</v>
      </c>
      <c r="E2182" s="121">
        <v>43783</v>
      </c>
      <c r="F2182" t="s">
        <v>3812</v>
      </c>
      <c r="H2182" t="s">
        <v>5762</v>
      </c>
    </row>
    <row r="2183" spans="1:8">
      <c r="A2183" t="s">
        <v>5752</v>
      </c>
      <c r="B2183" t="s">
        <v>9352</v>
      </c>
      <c r="C2183" t="s">
        <v>4185</v>
      </c>
      <c r="D2183" t="s">
        <v>4483</v>
      </c>
      <c r="E2183" s="121">
        <v>43783</v>
      </c>
      <c r="F2183" t="s">
        <v>3812</v>
      </c>
      <c r="H2183" t="s">
        <v>5753</v>
      </c>
    </row>
    <row r="2184" spans="1:8">
      <c r="A2184" t="s">
        <v>5306</v>
      </c>
      <c r="B2184" t="s">
        <v>9353</v>
      </c>
      <c r="C2184" t="s">
        <v>1462</v>
      </c>
      <c r="D2184" t="s">
        <v>4484</v>
      </c>
      <c r="E2184" s="121">
        <v>43474</v>
      </c>
      <c r="F2184" t="s">
        <v>3812</v>
      </c>
      <c r="H2184" t="s">
        <v>5741</v>
      </c>
    </row>
    <row r="2185" spans="1:8">
      <c r="A2185" t="s">
        <v>5306</v>
      </c>
      <c r="B2185" t="s">
        <v>9354</v>
      </c>
      <c r="C2185" t="s">
        <v>1070</v>
      </c>
      <c r="D2185" t="s">
        <v>4485</v>
      </c>
      <c r="E2185" s="121">
        <v>43475</v>
      </c>
      <c r="F2185" t="s">
        <v>3812</v>
      </c>
      <c r="H2185" t="s">
        <v>5761</v>
      </c>
    </row>
    <row r="2186" spans="1:8">
      <c r="A2186" t="s">
        <v>5306</v>
      </c>
      <c r="B2186" t="s">
        <v>9355</v>
      </c>
      <c r="C2186" t="s">
        <v>4487</v>
      </c>
      <c r="D2186" t="s">
        <v>4486</v>
      </c>
      <c r="E2186" s="121">
        <v>43475</v>
      </c>
      <c r="F2186" t="s">
        <v>3812</v>
      </c>
      <c r="H2186" t="s">
        <v>5761</v>
      </c>
    </row>
    <row r="2187" spans="1:8">
      <c r="A2187" t="s">
        <v>5306</v>
      </c>
      <c r="B2187" t="s">
        <v>8794</v>
      </c>
      <c r="C2187" t="s">
        <v>395</v>
      </c>
      <c r="D2187" t="s">
        <v>4488</v>
      </c>
      <c r="E2187" s="121">
        <v>43479</v>
      </c>
      <c r="F2187" t="s">
        <v>3812</v>
      </c>
      <c r="H2187" t="s">
        <v>5743</v>
      </c>
    </row>
    <row r="2188" spans="1:8">
      <c r="A2188" t="s">
        <v>5306</v>
      </c>
      <c r="B2188" t="s">
        <v>8747</v>
      </c>
      <c r="C2188" t="s">
        <v>3126</v>
      </c>
      <c r="D2188" t="s">
        <v>4489</v>
      </c>
      <c r="E2188" s="121">
        <v>43479</v>
      </c>
      <c r="F2188" t="s">
        <v>3812</v>
      </c>
      <c r="H2188" t="s">
        <v>5763</v>
      </c>
    </row>
    <row r="2189" spans="1:8">
      <c r="A2189" t="s">
        <v>5306</v>
      </c>
      <c r="B2189" t="s">
        <v>9159</v>
      </c>
      <c r="C2189" t="s">
        <v>4032</v>
      </c>
      <c r="D2189" t="s">
        <v>4490</v>
      </c>
      <c r="E2189" s="121">
        <v>43479</v>
      </c>
      <c r="F2189" t="s">
        <v>3812</v>
      </c>
      <c r="H2189" t="s">
        <v>5763</v>
      </c>
    </row>
    <row r="2190" spans="1:8">
      <c r="A2190" t="s">
        <v>5306</v>
      </c>
      <c r="B2190" t="s">
        <v>8299</v>
      </c>
      <c r="C2190" t="s">
        <v>2206</v>
      </c>
      <c r="D2190" t="s">
        <v>4491</v>
      </c>
      <c r="E2190" s="121">
        <v>43479</v>
      </c>
      <c r="F2190" t="s">
        <v>3812</v>
      </c>
      <c r="H2190" t="s">
        <v>5763</v>
      </c>
    </row>
    <row r="2191" spans="1:8">
      <c r="A2191" t="s">
        <v>5306</v>
      </c>
      <c r="B2191" t="s">
        <v>8925</v>
      </c>
      <c r="C2191" t="s">
        <v>3507</v>
      </c>
      <c r="D2191" t="s">
        <v>4492</v>
      </c>
      <c r="E2191" s="121">
        <v>43479</v>
      </c>
      <c r="F2191" t="s">
        <v>3812</v>
      </c>
      <c r="H2191" t="s">
        <v>5763</v>
      </c>
    </row>
    <row r="2192" spans="1:8">
      <c r="A2192" t="s">
        <v>5306</v>
      </c>
      <c r="B2192" t="s">
        <v>9170</v>
      </c>
      <c r="C2192" t="s">
        <v>4059</v>
      </c>
      <c r="D2192" t="s">
        <v>4493</v>
      </c>
      <c r="E2192" s="121">
        <v>43479</v>
      </c>
      <c r="F2192" t="s">
        <v>3812</v>
      </c>
      <c r="H2192" t="s">
        <v>5763</v>
      </c>
    </row>
    <row r="2193" spans="1:8">
      <c r="A2193" t="s">
        <v>5306</v>
      </c>
      <c r="B2193" t="s">
        <v>9356</v>
      </c>
      <c r="C2193" t="s">
        <v>4495</v>
      </c>
      <c r="D2193" t="s">
        <v>4494</v>
      </c>
      <c r="E2193" s="121">
        <v>43479</v>
      </c>
      <c r="F2193" t="s">
        <v>107</v>
      </c>
      <c r="H2193" t="s">
        <v>5763</v>
      </c>
    </row>
    <row r="2194" spans="1:8">
      <c r="A2194" t="s">
        <v>5306</v>
      </c>
      <c r="B2194" t="s">
        <v>9357</v>
      </c>
      <c r="C2194" t="s">
        <v>4497</v>
      </c>
      <c r="D2194" t="s">
        <v>4496</v>
      </c>
      <c r="E2194" s="121">
        <v>43480</v>
      </c>
      <c r="F2194" t="s">
        <v>1738</v>
      </c>
      <c r="H2194" t="s">
        <v>5759</v>
      </c>
    </row>
    <row r="2195" spans="1:8">
      <c r="A2195" t="s">
        <v>5306</v>
      </c>
      <c r="B2195" t="s">
        <v>9358</v>
      </c>
      <c r="C2195" t="s">
        <v>4499</v>
      </c>
      <c r="D2195" t="s">
        <v>4498</v>
      </c>
      <c r="E2195" s="121">
        <v>43480</v>
      </c>
      <c r="F2195" t="s">
        <v>1738</v>
      </c>
      <c r="H2195" t="s">
        <v>5759</v>
      </c>
    </row>
    <row r="2196" spans="1:8">
      <c r="A2196" t="s">
        <v>5306</v>
      </c>
      <c r="B2196" t="s">
        <v>9359</v>
      </c>
      <c r="C2196" t="s">
        <v>4501</v>
      </c>
      <c r="D2196" t="s">
        <v>4500</v>
      </c>
      <c r="E2196" s="121">
        <v>43480</v>
      </c>
      <c r="F2196" t="s">
        <v>1738</v>
      </c>
      <c r="H2196" t="s">
        <v>5759</v>
      </c>
    </row>
    <row r="2197" spans="1:8">
      <c r="A2197" t="s">
        <v>5306</v>
      </c>
      <c r="B2197" t="s">
        <v>9360</v>
      </c>
      <c r="C2197" t="s">
        <v>4036</v>
      </c>
      <c r="D2197" t="s">
        <v>4502</v>
      </c>
      <c r="E2197" s="121">
        <v>43480</v>
      </c>
      <c r="F2197" t="s">
        <v>1738</v>
      </c>
      <c r="H2197" t="s">
        <v>5759</v>
      </c>
    </row>
    <row r="2198" spans="1:8">
      <c r="A2198" t="s">
        <v>58</v>
      </c>
      <c r="B2198" t="s">
        <v>9313</v>
      </c>
      <c r="C2198" t="s">
        <v>4397</v>
      </c>
      <c r="D2198" t="s">
        <v>4503</v>
      </c>
      <c r="E2198" s="121" t="s">
        <v>4504</v>
      </c>
      <c r="F2198" t="s">
        <v>15</v>
      </c>
      <c r="H2198" t="s">
        <v>5724</v>
      </c>
    </row>
    <row r="2199" spans="1:8">
      <c r="A2199" t="s">
        <v>5306</v>
      </c>
      <c r="B2199" t="s">
        <v>8897</v>
      </c>
      <c r="C2199" t="s">
        <v>3447</v>
      </c>
      <c r="D2199" t="s">
        <v>4505</v>
      </c>
      <c r="E2199" s="121">
        <v>43479</v>
      </c>
      <c r="F2199" t="s">
        <v>2316</v>
      </c>
      <c r="H2199" t="s">
        <v>5763</v>
      </c>
    </row>
    <row r="2200" spans="1:8">
      <c r="A2200" t="s">
        <v>5306</v>
      </c>
      <c r="B2200" t="s">
        <v>9361</v>
      </c>
      <c r="C2200" t="s">
        <v>4507</v>
      </c>
      <c r="D2200" t="s">
        <v>4506</v>
      </c>
      <c r="E2200" s="121">
        <v>43479</v>
      </c>
      <c r="F2200" t="s">
        <v>1738</v>
      </c>
      <c r="H2200" t="s">
        <v>5763</v>
      </c>
    </row>
    <row r="2201" spans="1:8">
      <c r="A2201" t="s">
        <v>5306</v>
      </c>
      <c r="B2201" t="s">
        <v>8846</v>
      </c>
      <c r="C2201" t="s">
        <v>3337</v>
      </c>
      <c r="D2201" t="s">
        <v>4508</v>
      </c>
      <c r="E2201" s="121">
        <v>43479</v>
      </c>
      <c r="F2201" t="s">
        <v>1738</v>
      </c>
      <c r="H2201" t="s">
        <v>5763</v>
      </c>
    </row>
    <row r="2202" spans="1:8">
      <c r="A2202" t="s">
        <v>5306</v>
      </c>
      <c r="B2202" t="s">
        <v>9362</v>
      </c>
      <c r="C2202" t="s">
        <v>4510</v>
      </c>
      <c r="D2202" t="s">
        <v>4509</v>
      </c>
      <c r="E2202" s="121">
        <v>43479</v>
      </c>
      <c r="F2202" t="s">
        <v>3812</v>
      </c>
      <c r="H2202" t="s">
        <v>5763</v>
      </c>
    </row>
    <row r="2203" spans="1:8">
      <c r="A2203" t="s">
        <v>5306</v>
      </c>
      <c r="B2203" t="s">
        <v>9363</v>
      </c>
      <c r="C2203" t="s">
        <v>4512</v>
      </c>
      <c r="D2203" t="s">
        <v>4511</v>
      </c>
      <c r="E2203" s="121">
        <v>43479</v>
      </c>
      <c r="F2203" t="s">
        <v>3812</v>
      </c>
      <c r="H2203" t="s">
        <v>5763</v>
      </c>
    </row>
    <row r="2204" spans="1:8">
      <c r="A2204" t="s">
        <v>5306</v>
      </c>
      <c r="B2204" t="s">
        <v>9364</v>
      </c>
      <c r="C2204" t="s">
        <v>4514</v>
      </c>
      <c r="D2204" t="s">
        <v>4513</v>
      </c>
      <c r="E2204" s="121">
        <v>43486</v>
      </c>
      <c r="F2204" t="s">
        <v>3812</v>
      </c>
      <c r="H2204" t="s">
        <v>5679</v>
      </c>
    </row>
    <row r="2205" spans="1:8">
      <c r="A2205" t="s">
        <v>5306</v>
      </c>
      <c r="B2205" t="s">
        <v>9245</v>
      </c>
      <c r="C2205" t="s">
        <v>4237</v>
      </c>
      <c r="D2205" t="s">
        <v>4515</v>
      </c>
      <c r="E2205" s="121">
        <v>43477</v>
      </c>
      <c r="F2205" t="s">
        <v>4516</v>
      </c>
      <c r="H2205" t="s">
        <v>5679</v>
      </c>
    </row>
    <row r="2206" spans="1:8">
      <c r="A2206" t="s">
        <v>5306</v>
      </c>
      <c r="B2206" t="s">
        <v>8680</v>
      </c>
      <c r="C2206" t="s">
        <v>2983</v>
      </c>
      <c r="D2206" t="s">
        <v>4517</v>
      </c>
      <c r="E2206" s="121">
        <v>43477</v>
      </c>
      <c r="F2206" t="s">
        <v>2316</v>
      </c>
      <c r="H2206" t="s">
        <v>5679</v>
      </c>
    </row>
    <row r="2207" spans="1:8">
      <c r="A2207" t="s">
        <v>5306</v>
      </c>
      <c r="B2207" t="s">
        <v>8731</v>
      </c>
      <c r="C2207" t="s">
        <v>3094</v>
      </c>
      <c r="D2207" t="s">
        <v>4518</v>
      </c>
      <c r="E2207" s="121">
        <v>43477</v>
      </c>
      <c r="F2207" t="s">
        <v>4516</v>
      </c>
      <c r="H2207" t="s">
        <v>5679</v>
      </c>
    </row>
    <row r="2208" spans="1:8">
      <c r="A2208" t="s">
        <v>5306</v>
      </c>
      <c r="B2208" t="s">
        <v>9365</v>
      </c>
      <c r="C2208" t="s">
        <v>477</v>
      </c>
      <c r="D2208" t="s">
        <v>4519</v>
      </c>
      <c r="E2208" s="121">
        <v>43493</v>
      </c>
      <c r="F2208" t="s">
        <v>2316</v>
      </c>
      <c r="H2208" t="s">
        <v>5763</v>
      </c>
    </row>
    <row r="2209" spans="1:8">
      <c r="A2209" t="s">
        <v>5306</v>
      </c>
      <c r="B2209" t="s">
        <v>9366</v>
      </c>
      <c r="C2209" t="s">
        <v>4521</v>
      </c>
      <c r="D2209" t="s">
        <v>4520</v>
      </c>
      <c r="E2209" s="121">
        <v>43493</v>
      </c>
      <c r="F2209" t="s">
        <v>3812</v>
      </c>
      <c r="H2209" t="s">
        <v>5763</v>
      </c>
    </row>
    <row r="2210" spans="1:8">
      <c r="A2210" t="s">
        <v>5306</v>
      </c>
      <c r="B2210" t="s">
        <v>9367</v>
      </c>
      <c r="C2210" t="s">
        <v>4523</v>
      </c>
      <c r="D2210" t="s">
        <v>4522</v>
      </c>
      <c r="E2210" s="121">
        <v>43121</v>
      </c>
      <c r="F2210" t="s">
        <v>107</v>
      </c>
      <c r="H2210" t="s">
        <v>5764</v>
      </c>
    </row>
    <row r="2211" spans="1:8">
      <c r="A2211" t="s">
        <v>5306</v>
      </c>
      <c r="B2211" t="s">
        <v>9368</v>
      </c>
      <c r="C2211" t="s">
        <v>4525</v>
      </c>
      <c r="D2211" t="s">
        <v>4524</v>
      </c>
      <c r="E2211" s="121">
        <v>43121</v>
      </c>
      <c r="F2211" t="s">
        <v>107</v>
      </c>
      <c r="H2211" t="s">
        <v>5681</v>
      </c>
    </row>
    <row r="2212" spans="1:8">
      <c r="A2212" t="s">
        <v>5306</v>
      </c>
      <c r="B2212" t="s">
        <v>7311</v>
      </c>
      <c r="C2212" t="s">
        <v>168</v>
      </c>
      <c r="D2212" t="s">
        <v>4526</v>
      </c>
      <c r="F2212" t="s">
        <v>3812</v>
      </c>
      <c r="H2212" t="s">
        <v>5760</v>
      </c>
    </row>
    <row r="2213" spans="1:8">
      <c r="A2213" t="s">
        <v>5306</v>
      </c>
      <c r="B2213" t="s">
        <v>7283</v>
      </c>
      <c r="C2213" t="s">
        <v>111</v>
      </c>
      <c r="D2213" t="s">
        <v>4527</v>
      </c>
      <c r="F2213" t="s">
        <v>3812</v>
      </c>
      <c r="H2213" t="s">
        <v>5760</v>
      </c>
    </row>
    <row r="2214" spans="1:8">
      <c r="A2214" t="s">
        <v>5438</v>
      </c>
      <c r="B2214" t="s">
        <v>9369</v>
      </c>
      <c r="C2214" t="s">
        <v>4529</v>
      </c>
      <c r="D2214" t="s">
        <v>4528</v>
      </c>
      <c r="E2214" s="121" t="s">
        <v>4530</v>
      </c>
      <c r="F2214" t="s">
        <v>3812</v>
      </c>
      <c r="H2214" t="s">
        <v>5713</v>
      </c>
    </row>
    <row r="2215" spans="1:8">
      <c r="A2215" t="s">
        <v>5438</v>
      </c>
      <c r="B2215" t="s">
        <v>8592</v>
      </c>
      <c r="C2215" t="s">
        <v>2806</v>
      </c>
      <c r="D2215" t="s">
        <v>4531</v>
      </c>
      <c r="E2215" s="121" t="s">
        <v>4530</v>
      </c>
      <c r="F2215" t="s">
        <v>3812</v>
      </c>
      <c r="H2215" t="s">
        <v>5713</v>
      </c>
    </row>
    <row r="2216" spans="1:8">
      <c r="A2216" t="s">
        <v>5438</v>
      </c>
      <c r="B2216" t="s">
        <v>9370</v>
      </c>
      <c r="C2216" t="s">
        <v>4533</v>
      </c>
      <c r="D2216" t="s">
        <v>4532</v>
      </c>
      <c r="E2216" s="121" t="s">
        <v>4530</v>
      </c>
      <c r="F2216" t="s">
        <v>3812</v>
      </c>
      <c r="H2216" t="s">
        <v>5713</v>
      </c>
    </row>
    <row r="2217" spans="1:8">
      <c r="A2217" t="s">
        <v>5438</v>
      </c>
      <c r="B2217" t="s">
        <v>8950</v>
      </c>
      <c r="C2217" t="s">
        <v>3566</v>
      </c>
      <c r="D2217" t="s">
        <v>4534</v>
      </c>
      <c r="E2217" s="121" t="s">
        <v>4530</v>
      </c>
      <c r="F2217" t="s">
        <v>3812</v>
      </c>
      <c r="H2217" t="s">
        <v>5652</v>
      </c>
    </row>
    <row r="2218" spans="1:8">
      <c r="A2218" t="s">
        <v>5765</v>
      </c>
      <c r="B2218" t="s">
        <v>9371</v>
      </c>
      <c r="C2218" t="s">
        <v>4046</v>
      </c>
      <c r="D2218" t="s">
        <v>4535</v>
      </c>
      <c r="E2218" s="121" t="s">
        <v>4530</v>
      </c>
      <c r="F2218" t="s">
        <v>3812</v>
      </c>
      <c r="H2218" t="s">
        <v>5590</v>
      </c>
    </row>
    <row r="2219" spans="1:8">
      <c r="A2219" t="s">
        <v>5765</v>
      </c>
      <c r="B2219" t="s">
        <v>9372</v>
      </c>
      <c r="C2219" t="s">
        <v>4537</v>
      </c>
      <c r="D2219" t="s">
        <v>4536</v>
      </c>
      <c r="E2219" s="121" t="s">
        <v>4530</v>
      </c>
      <c r="F2219" t="s">
        <v>3812</v>
      </c>
      <c r="H2219" t="s">
        <v>5667</v>
      </c>
    </row>
    <row r="2220" spans="1:8">
      <c r="A2220" t="s">
        <v>5340</v>
      </c>
      <c r="B2220" t="s">
        <v>9373</v>
      </c>
      <c r="C2220" t="s">
        <v>2944</v>
      </c>
      <c r="D2220" t="s">
        <v>4538</v>
      </c>
      <c r="E2220" s="121" t="s">
        <v>4530</v>
      </c>
      <c r="F2220" t="s">
        <v>3812</v>
      </c>
      <c r="H2220" t="s">
        <v>5682</v>
      </c>
    </row>
    <row r="2221" spans="1:8">
      <c r="A2221" t="s">
        <v>5340</v>
      </c>
      <c r="B2221" t="s">
        <v>9374</v>
      </c>
      <c r="C2221" t="s">
        <v>2347</v>
      </c>
      <c r="D2221" t="s">
        <v>4539</v>
      </c>
      <c r="E2221" s="121" t="s">
        <v>4530</v>
      </c>
      <c r="F2221" t="s">
        <v>3812</v>
      </c>
      <c r="H2221" t="s">
        <v>5682</v>
      </c>
    </row>
    <row r="2222" spans="1:8">
      <c r="A2222" t="s">
        <v>5340</v>
      </c>
      <c r="B2222" t="s">
        <v>9375</v>
      </c>
      <c r="C2222" t="s">
        <v>2638</v>
      </c>
      <c r="D2222" t="s">
        <v>4540</v>
      </c>
      <c r="E2222" s="121" t="s">
        <v>4530</v>
      </c>
      <c r="F2222" t="s">
        <v>3812</v>
      </c>
      <c r="H2222" t="s">
        <v>5682</v>
      </c>
    </row>
    <row r="2223" spans="1:8">
      <c r="A2223" t="s">
        <v>5340</v>
      </c>
      <c r="B2223" t="s">
        <v>9376</v>
      </c>
      <c r="C2223" t="s">
        <v>4542</v>
      </c>
      <c r="D2223" t="s">
        <v>4541</v>
      </c>
      <c r="E2223" s="121" t="s">
        <v>4530</v>
      </c>
      <c r="F2223" t="s">
        <v>3812</v>
      </c>
      <c r="H2223" t="s">
        <v>5655</v>
      </c>
    </row>
    <row r="2224" spans="1:8">
      <c r="A2224" t="s">
        <v>5649</v>
      </c>
      <c r="B2224" t="s">
        <v>9377</v>
      </c>
      <c r="C2224" t="s">
        <v>4544</v>
      </c>
      <c r="D2224" t="s">
        <v>4543</v>
      </c>
      <c r="E2224" s="121" t="s">
        <v>4530</v>
      </c>
      <c r="F2224" t="s">
        <v>3812</v>
      </c>
      <c r="H2224" t="s">
        <v>5435</v>
      </c>
    </row>
    <row r="2225" spans="1:8">
      <c r="A2225" t="s">
        <v>5638</v>
      </c>
      <c r="B2225" t="s">
        <v>9378</v>
      </c>
      <c r="C2225" t="s">
        <v>4546</v>
      </c>
      <c r="D2225" t="s">
        <v>4545</v>
      </c>
      <c r="E2225" s="121">
        <v>43498</v>
      </c>
      <c r="F2225" t="s">
        <v>3812</v>
      </c>
      <c r="H2225" t="s">
        <v>5696</v>
      </c>
    </row>
    <row r="2226" spans="1:8">
      <c r="A2226" t="s">
        <v>5340</v>
      </c>
      <c r="B2226" t="s">
        <v>9379</v>
      </c>
      <c r="C2226" t="s">
        <v>4548</v>
      </c>
      <c r="D2226" t="s">
        <v>4547</v>
      </c>
      <c r="E2226" s="121">
        <v>43507</v>
      </c>
      <c r="F2226" t="s">
        <v>3812</v>
      </c>
      <c r="H2226" t="s">
        <v>5766</v>
      </c>
    </row>
    <row r="2227" spans="1:8">
      <c r="A2227" t="s">
        <v>5340</v>
      </c>
      <c r="B2227" t="s">
        <v>9380</v>
      </c>
      <c r="C2227" t="s">
        <v>2942</v>
      </c>
      <c r="D2227" t="s">
        <v>4549</v>
      </c>
      <c r="E2227" s="121">
        <v>43507</v>
      </c>
      <c r="F2227" t="s">
        <v>3812</v>
      </c>
      <c r="H2227" t="s">
        <v>5766</v>
      </c>
    </row>
    <row r="2228" spans="1:8">
      <c r="A2228" t="s">
        <v>5438</v>
      </c>
      <c r="B2228" t="s">
        <v>9381</v>
      </c>
      <c r="C2228" t="s">
        <v>4551</v>
      </c>
      <c r="D2228" t="s">
        <v>4550</v>
      </c>
      <c r="E2228" s="121" t="s">
        <v>4552</v>
      </c>
      <c r="F2228" t="s">
        <v>3812</v>
      </c>
      <c r="H2228" t="s">
        <v>5733</v>
      </c>
    </row>
    <row r="2229" spans="1:8">
      <c r="A2229" t="s">
        <v>5765</v>
      </c>
      <c r="B2229" t="s">
        <v>9382</v>
      </c>
      <c r="C2229" t="s">
        <v>4554</v>
      </c>
      <c r="D2229" t="s">
        <v>4553</v>
      </c>
      <c r="E2229" s="121">
        <v>43801</v>
      </c>
      <c r="F2229" t="s">
        <v>3812</v>
      </c>
      <c r="H2229" t="s">
        <v>5590</v>
      </c>
    </row>
    <row r="2230" spans="1:8">
      <c r="A2230" t="s">
        <v>5750</v>
      </c>
      <c r="B2230" t="s">
        <v>9383</v>
      </c>
      <c r="C2230" t="s">
        <v>4556</v>
      </c>
      <c r="D2230" t="s">
        <v>4555</v>
      </c>
      <c r="E2230" s="121">
        <v>43510</v>
      </c>
      <c r="F2230" t="s">
        <v>3812</v>
      </c>
      <c r="H2230" t="s">
        <v>5767</v>
      </c>
    </row>
    <row r="2231" spans="1:8">
      <c r="A2231" t="s">
        <v>5750</v>
      </c>
      <c r="B2231" t="s">
        <v>9384</v>
      </c>
      <c r="C2231" t="s">
        <v>4558</v>
      </c>
      <c r="D2231" t="s">
        <v>4557</v>
      </c>
      <c r="E2231" s="121">
        <v>43510</v>
      </c>
      <c r="F2231" t="s">
        <v>3812</v>
      </c>
      <c r="H2231" t="s">
        <v>5767</v>
      </c>
    </row>
    <row r="2232" spans="1:8">
      <c r="A2232" t="s">
        <v>58</v>
      </c>
      <c r="B2232" t="s">
        <v>9385</v>
      </c>
      <c r="C2232" t="s">
        <v>4560</v>
      </c>
      <c r="D2232" t="s">
        <v>4559</v>
      </c>
      <c r="E2232" s="121" t="s">
        <v>4561</v>
      </c>
      <c r="F2232" t="s">
        <v>15</v>
      </c>
      <c r="H2232" t="s">
        <v>5724</v>
      </c>
    </row>
    <row r="2233" spans="1:8">
      <c r="A2233" t="s">
        <v>5306</v>
      </c>
      <c r="B2233" t="s">
        <v>8572</v>
      </c>
      <c r="C2233" t="s">
        <v>2766</v>
      </c>
      <c r="D2233" t="s">
        <v>4562</v>
      </c>
      <c r="E2233" s="121">
        <v>43511</v>
      </c>
      <c r="F2233" t="s">
        <v>107</v>
      </c>
      <c r="H2233" t="s">
        <v>5681</v>
      </c>
    </row>
    <row r="2234" spans="1:8">
      <c r="A2234" t="s">
        <v>5306</v>
      </c>
      <c r="B2234" t="s">
        <v>9386</v>
      </c>
      <c r="C2234" t="s">
        <v>4564</v>
      </c>
      <c r="D2234" t="s">
        <v>4563</v>
      </c>
      <c r="E2234" s="121">
        <v>43511</v>
      </c>
      <c r="F2234" t="s">
        <v>3812</v>
      </c>
      <c r="H2234" t="s">
        <v>5681</v>
      </c>
    </row>
    <row r="2235" spans="1:8">
      <c r="A2235" t="s">
        <v>5306</v>
      </c>
      <c r="B2235" t="s">
        <v>9387</v>
      </c>
      <c r="C2235" t="s">
        <v>4566</v>
      </c>
      <c r="D2235" t="s">
        <v>4565</v>
      </c>
      <c r="E2235" s="121">
        <v>43511</v>
      </c>
      <c r="F2235" t="s">
        <v>3812</v>
      </c>
      <c r="H2235" t="s">
        <v>5681</v>
      </c>
    </row>
    <row r="2236" spans="1:8">
      <c r="A2236" t="s">
        <v>5306</v>
      </c>
      <c r="B2236" t="s">
        <v>9388</v>
      </c>
      <c r="C2236" t="s">
        <v>4568</v>
      </c>
      <c r="D2236" t="s">
        <v>4567</v>
      </c>
      <c r="E2236" s="121">
        <v>43511</v>
      </c>
      <c r="F2236" t="s">
        <v>3812</v>
      </c>
      <c r="H2236" t="s">
        <v>5681</v>
      </c>
    </row>
    <row r="2237" spans="1:8">
      <c r="A2237" t="s">
        <v>5306</v>
      </c>
      <c r="B2237" t="s">
        <v>9389</v>
      </c>
      <c r="C2237" t="s">
        <v>4570</v>
      </c>
      <c r="D2237" t="s">
        <v>4569</v>
      </c>
      <c r="E2237" s="121">
        <v>43353</v>
      </c>
      <c r="F2237" t="s">
        <v>3812</v>
      </c>
      <c r="H2237" t="s">
        <v>5707</v>
      </c>
    </row>
    <row r="2238" spans="1:8">
      <c r="A2238" t="s">
        <v>5438</v>
      </c>
      <c r="B2238" t="s">
        <v>7682</v>
      </c>
      <c r="C2238" t="s">
        <v>965</v>
      </c>
      <c r="D2238" t="s">
        <v>4571</v>
      </c>
      <c r="E2238" s="121" t="s">
        <v>4572</v>
      </c>
      <c r="F2238" t="s">
        <v>3812</v>
      </c>
      <c r="H2238" t="s">
        <v>5464</v>
      </c>
    </row>
    <row r="2239" spans="1:8">
      <c r="A2239" t="s">
        <v>5306</v>
      </c>
      <c r="B2239" t="s">
        <v>9390</v>
      </c>
      <c r="C2239" t="s">
        <v>4574</v>
      </c>
      <c r="D2239" t="s">
        <v>4573</v>
      </c>
      <c r="E2239" s="121">
        <v>43515</v>
      </c>
      <c r="F2239" t="s">
        <v>3812</v>
      </c>
      <c r="H2239" t="s">
        <v>5723</v>
      </c>
    </row>
    <row r="2240" spans="1:8">
      <c r="A2240" t="s">
        <v>5306</v>
      </c>
      <c r="B2240" t="s">
        <v>9391</v>
      </c>
      <c r="C2240" t="s">
        <v>3775</v>
      </c>
      <c r="D2240" t="s">
        <v>4575</v>
      </c>
      <c r="E2240" s="121">
        <v>43515</v>
      </c>
      <c r="F2240" t="s">
        <v>3812</v>
      </c>
      <c r="H2240" t="s">
        <v>5723</v>
      </c>
    </row>
    <row r="2241" spans="1:9">
      <c r="A2241" t="s">
        <v>5306</v>
      </c>
      <c r="B2241" t="s">
        <v>9392</v>
      </c>
      <c r="C2241" t="s">
        <v>4577</v>
      </c>
      <c r="D2241" t="s">
        <v>4576</v>
      </c>
      <c r="E2241" s="121">
        <v>43516</v>
      </c>
      <c r="F2241" t="s">
        <v>3812</v>
      </c>
      <c r="H2241" t="s">
        <v>5723</v>
      </c>
    </row>
    <row r="2242" spans="1:9">
      <c r="A2242" t="s">
        <v>5306</v>
      </c>
      <c r="B2242" t="s">
        <v>9393</v>
      </c>
      <c r="C2242" t="s">
        <v>4579</v>
      </c>
      <c r="D2242" t="s">
        <v>4578</v>
      </c>
      <c r="E2242" s="121">
        <v>43516</v>
      </c>
      <c r="F2242" t="s">
        <v>3812</v>
      </c>
      <c r="H2242" t="s">
        <v>5723</v>
      </c>
    </row>
    <row r="2243" spans="1:9">
      <c r="A2243" t="s">
        <v>5306</v>
      </c>
      <c r="B2243" t="s">
        <v>9394</v>
      </c>
      <c r="C2243" t="s">
        <v>1728</v>
      </c>
      <c r="D2243" t="s">
        <v>4580</v>
      </c>
      <c r="E2243" s="121">
        <v>43516</v>
      </c>
      <c r="F2243" t="s">
        <v>3812</v>
      </c>
      <c r="H2243" t="s">
        <v>5723</v>
      </c>
    </row>
    <row r="2244" spans="1:9">
      <c r="A2244" t="s">
        <v>5306</v>
      </c>
      <c r="B2244" t="s">
        <v>9395</v>
      </c>
      <c r="C2244" t="s">
        <v>4582</v>
      </c>
      <c r="D2244" t="s">
        <v>4581</v>
      </c>
      <c r="E2244" s="121">
        <v>43516</v>
      </c>
      <c r="F2244" t="s">
        <v>3812</v>
      </c>
      <c r="H2244" t="s">
        <v>5743</v>
      </c>
    </row>
    <row r="2245" spans="1:9">
      <c r="A2245" t="s">
        <v>5306</v>
      </c>
      <c r="B2245" t="s">
        <v>9396</v>
      </c>
      <c r="C2245" t="s">
        <v>4584</v>
      </c>
      <c r="D2245" t="s">
        <v>4583</v>
      </c>
      <c r="E2245" s="121">
        <v>43516</v>
      </c>
      <c r="F2245" t="s">
        <v>3812</v>
      </c>
      <c r="H2245" t="s">
        <v>5743</v>
      </c>
    </row>
    <row r="2246" spans="1:9">
      <c r="A2246" t="s">
        <v>5306</v>
      </c>
      <c r="B2246" t="s">
        <v>9397</v>
      </c>
      <c r="C2246" t="s">
        <v>4586</v>
      </c>
      <c r="D2246" t="s">
        <v>4585</v>
      </c>
      <c r="E2246" s="121">
        <v>43517</v>
      </c>
      <c r="F2246" t="s">
        <v>3812</v>
      </c>
      <c r="H2246" t="s">
        <v>5712</v>
      </c>
    </row>
    <row r="2247" spans="1:9">
      <c r="A2247" t="s">
        <v>5306</v>
      </c>
      <c r="B2247" t="s">
        <v>9398</v>
      </c>
      <c r="C2247" t="s">
        <v>4588</v>
      </c>
      <c r="D2247" t="s">
        <v>4587</v>
      </c>
      <c r="E2247" s="121">
        <v>43517</v>
      </c>
      <c r="F2247" t="s">
        <v>3812</v>
      </c>
      <c r="H2247" t="s">
        <v>5712</v>
      </c>
    </row>
    <row r="2248" spans="1:9">
      <c r="A2248" t="s">
        <v>5306</v>
      </c>
      <c r="B2248" t="s">
        <v>8731</v>
      </c>
      <c r="C2248" t="s">
        <v>3094</v>
      </c>
      <c r="D2248" t="s">
        <v>4589</v>
      </c>
      <c r="E2248" s="121">
        <v>43517</v>
      </c>
      <c r="F2248" t="s">
        <v>3812</v>
      </c>
      <c r="H2248" t="s">
        <v>5710</v>
      </c>
    </row>
    <row r="2249" spans="1:9">
      <c r="A2249" t="s">
        <v>5306</v>
      </c>
      <c r="B2249" t="s">
        <v>9399</v>
      </c>
      <c r="C2249" t="s">
        <v>4591</v>
      </c>
      <c r="D2249" t="s">
        <v>4590</v>
      </c>
      <c r="E2249" s="121">
        <v>43517</v>
      </c>
      <c r="F2249" t="s">
        <v>3812</v>
      </c>
      <c r="H2249" t="s">
        <v>5768</v>
      </c>
    </row>
    <row r="2250" spans="1:9">
      <c r="A2250" t="s">
        <v>5750</v>
      </c>
      <c r="B2250" t="s">
        <v>9400</v>
      </c>
      <c r="C2250" t="s">
        <v>4593</v>
      </c>
      <c r="D2250" t="s">
        <v>4592</v>
      </c>
      <c r="E2250" s="121" t="s">
        <v>4594</v>
      </c>
      <c r="F2250" t="s">
        <v>3812</v>
      </c>
      <c r="H2250" t="s">
        <v>5609</v>
      </c>
    </row>
    <row r="2251" spans="1:9">
      <c r="A2251" t="s">
        <v>5589</v>
      </c>
      <c r="B2251" t="s">
        <v>9401</v>
      </c>
      <c r="C2251" t="s">
        <v>4564</v>
      </c>
      <c r="D2251" t="s">
        <v>4595</v>
      </c>
      <c r="E2251" s="121">
        <v>43517</v>
      </c>
      <c r="F2251" t="s">
        <v>3812</v>
      </c>
      <c r="H2251" t="s">
        <v>5769</v>
      </c>
    </row>
    <row r="2252" spans="1:9">
      <c r="A2252" t="s">
        <v>5306</v>
      </c>
      <c r="B2252" t="s">
        <v>9402</v>
      </c>
      <c r="C2252" t="s">
        <v>4597</v>
      </c>
      <c r="D2252" t="s">
        <v>4596</v>
      </c>
      <c r="E2252" s="121">
        <v>43518</v>
      </c>
      <c r="F2252" t="s">
        <v>3812</v>
      </c>
      <c r="H2252" t="s">
        <v>5758</v>
      </c>
      <c r="I2252" t="s">
        <v>5950</v>
      </c>
    </row>
    <row r="2253" spans="1:9">
      <c r="A2253" t="s">
        <v>5306</v>
      </c>
      <c r="B2253" t="s">
        <v>7310</v>
      </c>
      <c r="C2253" t="s">
        <v>166</v>
      </c>
      <c r="D2253" t="s">
        <v>4598</v>
      </c>
      <c r="E2253" s="121">
        <v>43516</v>
      </c>
      <c r="F2253" t="s">
        <v>3812</v>
      </c>
      <c r="H2253" t="s">
        <v>5681</v>
      </c>
    </row>
    <row r="2254" spans="1:9">
      <c r="A2254" t="s">
        <v>5306</v>
      </c>
      <c r="B2254" t="s">
        <v>9403</v>
      </c>
      <c r="C2254" t="s">
        <v>4600</v>
      </c>
      <c r="D2254" t="s">
        <v>4599</v>
      </c>
      <c r="E2254" s="121">
        <v>43518</v>
      </c>
      <c r="F2254" t="s">
        <v>3812</v>
      </c>
      <c r="H2254" t="s">
        <v>5679</v>
      </c>
    </row>
    <row r="2255" spans="1:9">
      <c r="A2255" t="s">
        <v>5306</v>
      </c>
      <c r="B2255" t="s">
        <v>9090</v>
      </c>
      <c r="C2255" t="s">
        <v>3877</v>
      </c>
      <c r="D2255" t="s">
        <v>4601</v>
      </c>
      <c r="E2255" s="121">
        <v>43517</v>
      </c>
      <c r="F2255" t="s">
        <v>3812</v>
      </c>
      <c r="H2255" t="s">
        <v>5679</v>
      </c>
      <c r="I2255" t="s">
        <v>5951</v>
      </c>
    </row>
    <row r="2256" spans="1:9">
      <c r="A2256" t="s">
        <v>5306</v>
      </c>
      <c r="B2256" t="s">
        <v>9404</v>
      </c>
      <c r="C2256" t="s">
        <v>4603</v>
      </c>
      <c r="D2256" t="s">
        <v>4602</v>
      </c>
      <c r="E2256" s="121">
        <v>43516</v>
      </c>
      <c r="F2256" t="s">
        <v>107</v>
      </c>
      <c r="H2256" t="s">
        <v>5723</v>
      </c>
    </row>
    <row r="2257" spans="1:9">
      <c r="A2257" t="s">
        <v>5306</v>
      </c>
      <c r="B2257" t="s">
        <v>9405</v>
      </c>
      <c r="C2257" t="s">
        <v>4605</v>
      </c>
      <c r="D2257" t="s">
        <v>4604</v>
      </c>
      <c r="E2257" s="121">
        <v>43517</v>
      </c>
      <c r="F2257" t="s">
        <v>3812</v>
      </c>
      <c r="H2257" t="s">
        <v>5723</v>
      </c>
    </row>
    <row r="2258" spans="1:9">
      <c r="A2258" t="s">
        <v>5306</v>
      </c>
      <c r="B2258" t="s">
        <v>9406</v>
      </c>
      <c r="C2258" t="s">
        <v>4607</v>
      </c>
      <c r="D2258" t="s">
        <v>4606</v>
      </c>
      <c r="E2258" s="121">
        <v>43517</v>
      </c>
      <c r="F2258" t="s">
        <v>3812</v>
      </c>
      <c r="H2258" t="s">
        <v>5723</v>
      </c>
    </row>
    <row r="2259" spans="1:9">
      <c r="A2259" t="s">
        <v>5589</v>
      </c>
      <c r="B2259" t="s">
        <v>9407</v>
      </c>
      <c r="C2259" t="s">
        <v>4609</v>
      </c>
      <c r="D2259" t="s">
        <v>4608</v>
      </c>
      <c r="E2259" s="121">
        <v>43517</v>
      </c>
      <c r="F2259" t="s">
        <v>3812</v>
      </c>
      <c r="H2259" t="s">
        <v>5686</v>
      </c>
    </row>
    <row r="2260" spans="1:9">
      <c r="A2260" t="s">
        <v>5589</v>
      </c>
      <c r="B2260" t="s">
        <v>9408</v>
      </c>
      <c r="C2260" t="s">
        <v>2220</v>
      </c>
      <c r="D2260" t="s">
        <v>4610</v>
      </c>
      <c r="E2260" s="121">
        <v>43517</v>
      </c>
      <c r="F2260" t="s">
        <v>3812</v>
      </c>
      <c r="H2260" t="s">
        <v>5610</v>
      </c>
    </row>
    <row r="2261" spans="1:9">
      <c r="A2261" t="s">
        <v>5306</v>
      </c>
      <c r="B2261" t="s">
        <v>8652</v>
      </c>
      <c r="C2261" t="s">
        <v>2928</v>
      </c>
      <c r="D2261" t="s">
        <v>4611</v>
      </c>
      <c r="E2261" s="121">
        <v>43521</v>
      </c>
      <c r="F2261" t="s">
        <v>3812</v>
      </c>
      <c r="H2261" t="s">
        <v>5710</v>
      </c>
    </row>
    <row r="2262" spans="1:9">
      <c r="A2262" t="s">
        <v>5765</v>
      </c>
      <c r="B2262" t="s">
        <v>9409</v>
      </c>
      <c r="C2262" t="s">
        <v>4613</v>
      </c>
      <c r="D2262" t="s">
        <v>4612</v>
      </c>
      <c r="E2262" s="121">
        <v>43523</v>
      </c>
      <c r="F2262" t="s">
        <v>3812</v>
      </c>
      <c r="H2262" t="s">
        <v>4886</v>
      </c>
    </row>
    <row r="2263" spans="1:9">
      <c r="A2263" t="s">
        <v>5589</v>
      </c>
      <c r="B2263" t="s">
        <v>9410</v>
      </c>
      <c r="C2263" t="s">
        <v>4615</v>
      </c>
      <c r="D2263" t="s">
        <v>4614</v>
      </c>
      <c r="E2263" s="121" t="s">
        <v>4616</v>
      </c>
      <c r="F2263" t="s">
        <v>3812</v>
      </c>
      <c r="H2263" t="s">
        <v>5769</v>
      </c>
    </row>
    <row r="2264" spans="1:9">
      <c r="A2264" t="s">
        <v>5638</v>
      </c>
      <c r="B2264" t="s">
        <v>9411</v>
      </c>
      <c r="C2264" t="s">
        <v>4618</v>
      </c>
      <c r="D2264" t="s">
        <v>4617</v>
      </c>
      <c r="E2264" s="121" t="s">
        <v>4619</v>
      </c>
      <c r="F2264" t="s">
        <v>3812</v>
      </c>
      <c r="H2264" t="s">
        <v>5754</v>
      </c>
    </row>
    <row r="2265" spans="1:9">
      <c r="A2265" t="s">
        <v>5638</v>
      </c>
      <c r="B2265" t="s">
        <v>9412</v>
      </c>
      <c r="C2265" t="s">
        <v>4621</v>
      </c>
      <c r="D2265" t="s">
        <v>4620</v>
      </c>
      <c r="E2265" s="121" t="s">
        <v>4622</v>
      </c>
      <c r="F2265" t="s">
        <v>3812</v>
      </c>
      <c r="H2265" t="s">
        <v>5754</v>
      </c>
    </row>
    <row r="2266" spans="1:9">
      <c r="A2266" t="s">
        <v>5638</v>
      </c>
      <c r="B2266" t="s">
        <v>9413</v>
      </c>
      <c r="C2266" t="s">
        <v>4624</v>
      </c>
      <c r="D2266" t="s">
        <v>4623</v>
      </c>
      <c r="E2266" s="121" t="s">
        <v>4619</v>
      </c>
      <c r="F2266" t="s">
        <v>3812</v>
      </c>
      <c r="H2266" t="s">
        <v>5754</v>
      </c>
    </row>
    <row r="2267" spans="1:9">
      <c r="A2267" t="s">
        <v>5438</v>
      </c>
      <c r="B2267" t="s">
        <v>9414</v>
      </c>
      <c r="C2267" t="s">
        <v>4626</v>
      </c>
      <c r="D2267" t="s">
        <v>4625</v>
      </c>
      <c r="E2267" s="121" t="s">
        <v>4622</v>
      </c>
      <c r="F2267" t="s">
        <v>3812</v>
      </c>
      <c r="H2267" t="s">
        <v>5457</v>
      </c>
    </row>
    <row r="2268" spans="1:9">
      <c r="A2268" t="s">
        <v>5306</v>
      </c>
      <c r="B2268" t="s">
        <v>9415</v>
      </c>
      <c r="C2268" t="s">
        <v>4628</v>
      </c>
      <c r="D2268" t="s">
        <v>4627</v>
      </c>
      <c r="E2268" s="121">
        <v>43519</v>
      </c>
      <c r="F2268" t="s">
        <v>3812</v>
      </c>
      <c r="H2268" t="s">
        <v>5723</v>
      </c>
    </row>
    <row r="2269" spans="1:9">
      <c r="A2269" t="s">
        <v>5306</v>
      </c>
      <c r="B2269" t="s">
        <v>9416</v>
      </c>
      <c r="C2269" t="s">
        <v>4630</v>
      </c>
      <c r="D2269" t="s">
        <v>4629</v>
      </c>
      <c r="E2269" s="121">
        <v>43521</v>
      </c>
      <c r="F2269" t="s">
        <v>3812</v>
      </c>
      <c r="H2269" t="s">
        <v>5723</v>
      </c>
    </row>
    <row r="2270" spans="1:9">
      <c r="A2270" t="s">
        <v>5638</v>
      </c>
      <c r="B2270" t="s">
        <v>9417</v>
      </c>
      <c r="C2270" t="s">
        <v>4632</v>
      </c>
      <c r="D2270" t="s">
        <v>4631</v>
      </c>
      <c r="E2270" s="121" t="s">
        <v>4616</v>
      </c>
      <c r="F2270" t="s">
        <v>3812</v>
      </c>
      <c r="H2270" t="s">
        <v>5609</v>
      </c>
    </row>
    <row r="2271" spans="1:9">
      <c r="A2271" t="s">
        <v>5638</v>
      </c>
      <c r="B2271" t="s">
        <v>9418</v>
      </c>
      <c r="C2271" t="s">
        <v>4634</v>
      </c>
      <c r="D2271" t="s">
        <v>4633</v>
      </c>
      <c r="E2271" s="121" t="s">
        <v>4616</v>
      </c>
      <c r="F2271" t="s">
        <v>3812</v>
      </c>
      <c r="H2271" t="s">
        <v>5609</v>
      </c>
    </row>
    <row r="2272" spans="1:9">
      <c r="A2272" t="s">
        <v>5648</v>
      </c>
      <c r="B2272" t="s">
        <v>9419</v>
      </c>
      <c r="C2272" t="s">
        <v>3731</v>
      </c>
      <c r="D2272" t="s">
        <v>4635</v>
      </c>
      <c r="E2272" s="121" t="s">
        <v>4636</v>
      </c>
      <c r="F2272" t="s">
        <v>3812</v>
      </c>
      <c r="H2272" t="s">
        <v>5695</v>
      </c>
      <c r="I2272" t="s">
        <v>5953</v>
      </c>
    </row>
    <row r="2273" spans="1:8">
      <c r="A2273" t="s">
        <v>5765</v>
      </c>
      <c r="B2273" t="s">
        <v>9420</v>
      </c>
      <c r="C2273" t="s">
        <v>4638</v>
      </c>
      <c r="D2273" t="s">
        <v>4637</v>
      </c>
      <c r="E2273" s="121">
        <v>43468</v>
      </c>
      <c r="F2273" t="s">
        <v>3812</v>
      </c>
      <c r="H2273" t="s">
        <v>5714</v>
      </c>
    </row>
    <row r="2274" spans="1:8">
      <c r="A2274" t="s">
        <v>5765</v>
      </c>
      <c r="B2274" t="s">
        <v>9421</v>
      </c>
      <c r="C2274" t="s">
        <v>3769</v>
      </c>
      <c r="D2274" t="s">
        <v>4639</v>
      </c>
      <c r="E2274" s="121">
        <v>43468</v>
      </c>
      <c r="F2274" t="s">
        <v>3812</v>
      </c>
      <c r="H2274" t="s">
        <v>5512</v>
      </c>
    </row>
    <row r="2275" spans="1:8">
      <c r="A2275" t="s">
        <v>5765</v>
      </c>
      <c r="B2275" t="s">
        <v>9422</v>
      </c>
      <c r="C2275" t="s">
        <v>4641</v>
      </c>
      <c r="D2275" t="s">
        <v>4640</v>
      </c>
      <c r="E2275" s="121">
        <v>43468</v>
      </c>
      <c r="F2275" t="s">
        <v>3812</v>
      </c>
      <c r="H2275" t="s">
        <v>5667</v>
      </c>
    </row>
    <row r="2276" spans="1:8">
      <c r="A2276" t="s">
        <v>5765</v>
      </c>
      <c r="B2276" t="s">
        <v>9423</v>
      </c>
      <c r="C2276" t="s">
        <v>4643</v>
      </c>
      <c r="D2276" t="s">
        <v>4642</v>
      </c>
      <c r="E2276" s="121">
        <v>43468</v>
      </c>
      <c r="F2276" t="s">
        <v>3812</v>
      </c>
      <c r="H2276" t="s">
        <v>5590</v>
      </c>
    </row>
    <row r="2277" spans="1:8">
      <c r="A2277" t="s">
        <v>5438</v>
      </c>
      <c r="B2277" t="s">
        <v>9424</v>
      </c>
      <c r="C2277" t="s">
        <v>4645</v>
      </c>
      <c r="D2277" t="s">
        <v>4644</v>
      </c>
      <c r="E2277" s="121" t="s">
        <v>4616</v>
      </c>
      <c r="F2277" t="s">
        <v>3812</v>
      </c>
      <c r="H2277" t="s">
        <v>5713</v>
      </c>
    </row>
    <row r="2278" spans="1:8">
      <c r="A2278" t="s">
        <v>5438</v>
      </c>
      <c r="B2278" t="s">
        <v>9425</v>
      </c>
      <c r="C2278" t="s">
        <v>4647</v>
      </c>
      <c r="D2278" t="s">
        <v>4646</v>
      </c>
      <c r="E2278" s="121" t="s">
        <v>4616</v>
      </c>
      <c r="F2278" t="s">
        <v>3812</v>
      </c>
      <c r="H2278" t="s">
        <v>5733</v>
      </c>
    </row>
    <row r="2279" spans="1:8">
      <c r="A2279" t="s">
        <v>5438</v>
      </c>
      <c r="B2279" t="s">
        <v>9426</v>
      </c>
      <c r="C2279" t="s">
        <v>4649</v>
      </c>
      <c r="D2279" t="s">
        <v>4648</v>
      </c>
      <c r="E2279" s="121" t="s">
        <v>4616</v>
      </c>
      <c r="F2279" t="s">
        <v>3812</v>
      </c>
      <c r="H2279" t="s">
        <v>5733</v>
      </c>
    </row>
    <row r="2280" spans="1:8">
      <c r="A2280" t="s">
        <v>5438</v>
      </c>
      <c r="B2280" t="s">
        <v>9427</v>
      </c>
      <c r="C2280" t="s">
        <v>4651</v>
      </c>
      <c r="D2280" t="s">
        <v>4650</v>
      </c>
      <c r="E2280" s="121" t="s">
        <v>4616</v>
      </c>
      <c r="F2280" t="s">
        <v>3812</v>
      </c>
      <c r="H2280" t="s">
        <v>5733</v>
      </c>
    </row>
    <row r="2281" spans="1:8">
      <c r="A2281" t="s">
        <v>5438</v>
      </c>
      <c r="B2281" t="s">
        <v>9428</v>
      </c>
      <c r="C2281" t="s">
        <v>4653</v>
      </c>
      <c r="D2281" t="s">
        <v>4652</v>
      </c>
      <c r="E2281" s="121" t="s">
        <v>4616</v>
      </c>
      <c r="F2281" t="s">
        <v>3812</v>
      </c>
      <c r="H2281" t="s">
        <v>5627</v>
      </c>
    </row>
    <row r="2282" spans="1:8">
      <c r="A2282" t="s">
        <v>5438</v>
      </c>
      <c r="B2282" t="s">
        <v>9429</v>
      </c>
      <c r="C2282" t="s">
        <v>4655</v>
      </c>
      <c r="D2282" t="s">
        <v>4654</v>
      </c>
      <c r="E2282" s="121" t="s">
        <v>4616</v>
      </c>
      <c r="F2282" t="s">
        <v>3812</v>
      </c>
      <c r="H2282" t="s">
        <v>5700</v>
      </c>
    </row>
    <row r="2283" spans="1:8">
      <c r="A2283" t="s">
        <v>5649</v>
      </c>
      <c r="B2283" t="s">
        <v>9430</v>
      </c>
      <c r="C2283" t="s">
        <v>4657</v>
      </c>
      <c r="D2283" t="s">
        <v>4656</v>
      </c>
      <c r="E2283" s="121" t="s">
        <v>4616</v>
      </c>
      <c r="F2283" t="s">
        <v>3812</v>
      </c>
      <c r="H2283" t="s">
        <v>5770</v>
      </c>
    </row>
    <row r="2284" spans="1:8">
      <c r="A2284" t="s">
        <v>5649</v>
      </c>
      <c r="B2284" t="s">
        <v>9431</v>
      </c>
      <c r="C2284" t="s">
        <v>4659</v>
      </c>
      <c r="D2284" t="s">
        <v>4658</v>
      </c>
      <c r="E2284" s="121" t="s">
        <v>4616</v>
      </c>
      <c r="F2284" t="s">
        <v>3812</v>
      </c>
      <c r="H2284" t="s">
        <v>5770</v>
      </c>
    </row>
    <row r="2285" spans="1:8">
      <c r="A2285" t="s">
        <v>5649</v>
      </c>
      <c r="B2285" t="s">
        <v>9432</v>
      </c>
      <c r="C2285" t="s">
        <v>4661</v>
      </c>
      <c r="D2285" t="s">
        <v>4660</v>
      </c>
      <c r="E2285" s="121" t="s">
        <v>4616</v>
      </c>
      <c r="F2285" t="s">
        <v>3812</v>
      </c>
      <c r="H2285" t="s">
        <v>5770</v>
      </c>
    </row>
    <row r="2286" spans="1:8">
      <c r="A2286" t="s">
        <v>5649</v>
      </c>
      <c r="B2286" t="s">
        <v>9433</v>
      </c>
      <c r="C2286" t="s">
        <v>4663</v>
      </c>
      <c r="D2286" t="s">
        <v>4662</v>
      </c>
      <c r="E2286" s="121" t="s">
        <v>4616</v>
      </c>
      <c r="F2286" t="s">
        <v>3812</v>
      </c>
      <c r="H2286" t="s">
        <v>5771</v>
      </c>
    </row>
    <row r="2287" spans="1:8">
      <c r="A2287" t="s">
        <v>5649</v>
      </c>
      <c r="B2287" t="s">
        <v>9434</v>
      </c>
      <c r="C2287" t="s">
        <v>4665</v>
      </c>
      <c r="D2287" t="s">
        <v>4664</v>
      </c>
      <c r="E2287" s="121" t="s">
        <v>4616</v>
      </c>
      <c r="F2287" t="s">
        <v>3812</v>
      </c>
      <c r="H2287" t="s">
        <v>5696</v>
      </c>
    </row>
    <row r="2288" spans="1:8">
      <c r="A2288" t="s">
        <v>5649</v>
      </c>
      <c r="B2288" t="s">
        <v>9435</v>
      </c>
      <c r="C2288" t="s">
        <v>4667</v>
      </c>
      <c r="D2288" t="s">
        <v>4666</v>
      </c>
      <c r="E2288" s="121" t="s">
        <v>4616</v>
      </c>
      <c r="F2288" t="s">
        <v>3812</v>
      </c>
      <c r="H2288" t="s">
        <v>5696</v>
      </c>
    </row>
    <row r="2289" spans="1:8">
      <c r="A2289" t="s">
        <v>5649</v>
      </c>
      <c r="B2289" t="s">
        <v>9436</v>
      </c>
      <c r="C2289" t="s">
        <v>4669</v>
      </c>
      <c r="D2289" t="s">
        <v>4668</v>
      </c>
      <c r="E2289" s="121" t="s">
        <v>4616</v>
      </c>
      <c r="F2289" t="s">
        <v>3812</v>
      </c>
      <c r="H2289" t="s">
        <v>5696</v>
      </c>
    </row>
    <row r="2290" spans="1:8">
      <c r="A2290" t="s">
        <v>5649</v>
      </c>
      <c r="B2290" t="s">
        <v>9437</v>
      </c>
      <c r="C2290" t="s">
        <v>4671</v>
      </c>
      <c r="D2290" t="s">
        <v>4670</v>
      </c>
      <c r="E2290" s="121" t="s">
        <v>4616</v>
      </c>
      <c r="F2290" t="s">
        <v>3812</v>
      </c>
      <c r="H2290" t="s">
        <v>5670</v>
      </c>
    </row>
    <row r="2291" spans="1:8">
      <c r="A2291" t="s">
        <v>5772</v>
      </c>
      <c r="B2291" t="s">
        <v>9438</v>
      </c>
      <c r="C2291" t="s">
        <v>4673</v>
      </c>
      <c r="D2291" t="s">
        <v>4672</v>
      </c>
      <c r="E2291" s="121" t="s">
        <v>4616</v>
      </c>
      <c r="F2291" t="s">
        <v>3812</v>
      </c>
      <c r="H2291" t="s">
        <v>5739</v>
      </c>
    </row>
    <row r="2292" spans="1:8">
      <c r="A2292" t="s">
        <v>5772</v>
      </c>
      <c r="B2292" t="s">
        <v>9439</v>
      </c>
      <c r="C2292" t="s">
        <v>4675</v>
      </c>
      <c r="D2292" t="s">
        <v>4674</v>
      </c>
      <c r="E2292" s="121" t="s">
        <v>4616</v>
      </c>
      <c r="F2292" t="s">
        <v>3812</v>
      </c>
      <c r="H2292" t="s">
        <v>5697</v>
      </c>
    </row>
    <row r="2293" spans="1:8">
      <c r="A2293" t="s">
        <v>5772</v>
      </c>
      <c r="B2293" t="s">
        <v>9440</v>
      </c>
      <c r="C2293" t="s">
        <v>4677</v>
      </c>
      <c r="D2293" t="s">
        <v>4676</v>
      </c>
      <c r="E2293" s="121" t="s">
        <v>4616</v>
      </c>
      <c r="F2293" t="s">
        <v>3812</v>
      </c>
      <c r="H2293" t="s">
        <v>5697</v>
      </c>
    </row>
    <row r="2294" spans="1:8">
      <c r="A2294" t="s">
        <v>5772</v>
      </c>
      <c r="B2294" t="s">
        <v>9441</v>
      </c>
      <c r="C2294" t="s">
        <v>4679</v>
      </c>
      <c r="D2294" t="s">
        <v>4678</v>
      </c>
      <c r="E2294" s="121" t="s">
        <v>4616</v>
      </c>
      <c r="F2294" t="s">
        <v>3812</v>
      </c>
      <c r="H2294" t="s">
        <v>5773</v>
      </c>
    </row>
    <row r="2295" spans="1:8">
      <c r="A2295" t="s">
        <v>5772</v>
      </c>
      <c r="B2295" t="s">
        <v>9442</v>
      </c>
      <c r="C2295" t="s">
        <v>2134</v>
      </c>
      <c r="D2295" t="s">
        <v>4680</v>
      </c>
      <c r="E2295" s="121" t="s">
        <v>4616</v>
      </c>
      <c r="F2295" t="s">
        <v>3812</v>
      </c>
      <c r="H2295" t="s">
        <v>5773</v>
      </c>
    </row>
    <row r="2296" spans="1:8">
      <c r="A2296" t="s">
        <v>5772</v>
      </c>
      <c r="B2296" t="s">
        <v>9443</v>
      </c>
      <c r="C2296" t="s">
        <v>4682</v>
      </c>
      <c r="D2296" t="s">
        <v>4681</v>
      </c>
      <c r="E2296" s="121" t="s">
        <v>4616</v>
      </c>
      <c r="F2296" t="s">
        <v>3812</v>
      </c>
      <c r="H2296" t="s">
        <v>5773</v>
      </c>
    </row>
    <row r="2297" spans="1:8">
      <c r="A2297" t="s">
        <v>5589</v>
      </c>
      <c r="B2297" t="s">
        <v>9444</v>
      </c>
      <c r="C2297" t="s">
        <v>4684</v>
      </c>
      <c r="D2297" t="s">
        <v>4683</v>
      </c>
      <c r="E2297" s="121" t="s">
        <v>4616</v>
      </c>
      <c r="F2297" t="s">
        <v>3812</v>
      </c>
      <c r="H2297" t="s">
        <v>5766</v>
      </c>
    </row>
    <row r="2298" spans="1:8">
      <c r="A2298" t="s">
        <v>5589</v>
      </c>
      <c r="B2298" t="s">
        <v>9445</v>
      </c>
      <c r="C2298" t="s">
        <v>4686</v>
      </c>
      <c r="D2298" t="s">
        <v>4685</v>
      </c>
      <c r="E2298" s="121" t="s">
        <v>4616</v>
      </c>
      <c r="F2298" t="s">
        <v>3812</v>
      </c>
      <c r="H2298" t="s">
        <v>5610</v>
      </c>
    </row>
    <row r="2299" spans="1:8">
      <c r="A2299" t="s">
        <v>5589</v>
      </c>
      <c r="B2299" t="s">
        <v>9446</v>
      </c>
      <c r="C2299" t="s">
        <v>4688</v>
      </c>
      <c r="D2299" t="s">
        <v>4687</v>
      </c>
      <c r="E2299" s="121" t="s">
        <v>4616</v>
      </c>
      <c r="F2299" t="s">
        <v>3812</v>
      </c>
      <c r="H2299" t="s">
        <v>5610</v>
      </c>
    </row>
    <row r="2300" spans="1:8">
      <c r="A2300" t="s">
        <v>5438</v>
      </c>
      <c r="B2300" t="s">
        <v>9447</v>
      </c>
      <c r="C2300" t="s">
        <v>4690</v>
      </c>
      <c r="D2300" t="s">
        <v>4689</v>
      </c>
      <c r="E2300" s="121" t="s">
        <v>4616</v>
      </c>
      <c r="F2300" t="s">
        <v>3812</v>
      </c>
      <c r="H2300" t="s">
        <v>5457</v>
      </c>
    </row>
    <row r="2301" spans="1:8">
      <c r="A2301" t="s">
        <v>5765</v>
      </c>
      <c r="B2301" t="s">
        <v>9448</v>
      </c>
      <c r="C2301" t="s">
        <v>4692</v>
      </c>
      <c r="D2301" t="s">
        <v>4691</v>
      </c>
      <c r="E2301" s="121" t="s">
        <v>4693</v>
      </c>
      <c r="F2301" t="s">
        <v>107</v>
      </c>
      <c r="H2301" t="s">
        <v>5774</v>
      </c>
    </row>
    <row r="2302" spans="1:8">
      <c r="A2302" t="s">
        <v>5638</v>
      </c>
      <c r="B2302" t="s">
        <v>9449</v>
      </c>
      <c r="C2302" t="s">
        <v>4695</v>
      </c>
      <c r="D2302" t="s">
        <v>4694</v>
      </c>
      <c r="E2302" s="121" t="s">
        <v>4696</v>
      </c>
      <c r="F2302" t="s">
        <v>3812</v>
      </c>
      <c r="H2302" t="s">
        <v>5767</v>
      </c>
    </row>
    <row r="2303" spans="1:8">
      <c r="A2303" t="s">
        <v>5638</v>
      </c>
      <c r="B2303" t="s">
        <v>9450</v>
      </c>
      <c r="C2303" t="s">
        <v>4698</v>
      </c>
      <c r="D2303" t="s">
        <v>4697</v>
      </c>
      <c r="E2303" s="121" t="s">
        <v>4696</v>
      </c>
      <c r="F2303" t="s">
        <v>3812</v>
      </c>
      <c r="H2303" t="s">
        <v>5767</v>
      </c>
    </row>
    <row r="2304" spans="1:8">
      <c r="A2304" t="s">
        <v>58</v>
      </c>
      <c r="B2304" t="s">
        <v>9451</v>
      </c>
      <c r="C2304" t="s">
        <v>63</v>
      </c>
      <c r="D2304" t="s">
        <v>62</v>
      </c>
      <c r="E2304" s="121" t="s">
        <v>4699</v>
      </c>
      <c r="F2304" t="s">
        <v>15</v>
      </c>
      <c r="H2304" t="s">
        <v>5775</v>
      </c>
    </row>
    <row r="2305" spans="1:8">
      <c r="A2305" t="s">
        <v>5306</v>
      </c>
      <c r="B2305" t="s">
        <v>9452</v>
      </c>
      <c r="C2305" t="s">
        <v>4701</v>
      </c>
      <c r="D2305" t="s">
        <v>4700</v>
      </c>
      <c r="E2305" s="121">
        <v>43528</v>
      </c>
      <c r="F2305" t="s">
        <v>3812</v>
      </c>
      <c r="H2305" t="s">
        <v>5681</v>
      </c>
    </row>
    <row r="2306" spans="1:8">
      <c r="A2306" t="s">
        <v>5306</v>
      </c>
      <c r="B2306" t="s">
        <v>9453</v>
      </c>
      <c r="C2306" t="s">
        <v>4703</v>
      </c>
      <c r="D2306" t="s">
        <v>4702</v>
      </c>
      <c r="E2306" s="121">
        <v>43525</v>
      </c>
      <c r="F2306" t="s">
        <v>3812</v>
      </c>
      <c r="H2306" t="s">
        <v>5707</v>
      </c>
    </row>
    <row r="2307" spans="1:8">
      <c r="A2307" t="s">
        <v>5306</v>
      </c>
      <c r="B2307" t="s">
        <v>9454</v>
      </c>
      <c r="C2307" t="s">
        <v>4705</v>
      </c>
      <c r="D2307" t="s">
        <v>4704</v>
      </c>
      <c r="E2307" s="121">
        <v>43525</v>
      </c>
      <c r="F2307" t="s">
        <v>3812</v>
      </c>
      <c r="H2307" t="s">
        <v>5723</v>
      </c>
    </row>
    <row r="2308" spans="1:8">
      <c r="A2308" t="s">
        <v>5306</v>
      </c>
      <c r="B2308" t="s">
        <v>9455</v>
      </c>
      <c r="C2308" t="s">
        <v>4707</v>
      </c>
      <c r="D2308" t="s">
        <v>4706</v>
      </c>
      <c r="E2308" s="121">
        <v>43521</v>
      </c>
      <c r="F2308" t="s">
        <v>3234</v>
      </c>
      <c r="H2308" t="s">
        <v>5776</v>
      </c>
    </row>
    <row r="2309" spans="1:8">
      <c r="A2309" t="s">
        <v>5438</v>
      </c>
      <c r="B2309" t="s">
        <v>9456</v>
      </c>
      <c r="C2309" t="s">
        <v>4709</v>
      </c>
      <c r="D2309" t="s">
        <v>4708</v>
      </c>
      <c r="E2309" s="121" t="s">
        <v>4710</v>
      </c>
      <c r="F2309" t="s">
        <v>3812</v>
      </c>
      <c r="H2309" t="s">
        <v>5733</v>
      </c>
    </row>
    <row r="2310" spans="1:8">
      <c r="A2310" t="s">
        <v>5765</v>
      </c>
      <c r="B2310" t="s">
        <v>9457</v>
      </c>
      <c r="C2310" t="s">
        <v>4712</v>
      </c>
      <c r="D2310" t="s">
        <v>4711</v>
      </c>
      <c r="E2310" s="121">
        <v>43529</v>
      </c>
      <c r="F2310" t="s">
        <v>3812</v>
      </c>
      <c r="H2310" t="s">
        <v>5490</v>
      </c>
    </row>
    <row r="2311" spans="1:8">
      <c r="A2311" t="s">
        <v>5638</v>
      </c>
      <c r="B2311" t="s">
        <v>9458</v>
      </c>
      <c r="C2311" t="s">
        <v>4714</v>
      </c>
      <c r="D2311" t="s">
        <v>4713</v>
      </c>
      <c r="E2311" s="121" t="s">
        <v>4715</v>
      </c>
      <c r="F2311" t="s">
        <v>3812</v>
      </c>
      <c r="H2311" t="s">
        <v>5754</v>
      </c>
    </row>
    <row r="2312" spans="1:8">
      <c r="A2312" t="s">
        <v>5638</v>
      </c>
      <c r="B2312" t="s">
        <v>9459</v>
      </c>
      <c r="C2312" t="s">
        <v>4717</v>
      </c>
      <c r="D2312" t="s">
        <v>4716</v>
      </c>
      <c r="E2312" s="121" t="s">
        <v>4715</v>
      </c>
      <c r="F2312" t="s">
        <v>3812</v>
      </c>
      <c r="H2312" t="s">
        <v>5754</v>
      </c>
    </row>
    <row r="2313" spans="1:8">
      <c r="A2313" t="s">
        <v>5638</v>
      </c>
      <c r="B2313" t="s">
        <v>9460</v>
      </c>
      <c r="C2313" t="s">
        <v>4719</v>
      </c>
      <c r="D2313" t="s">
        <v>4718</v>
      </c>
      <c r="E2313" s="121" t="s">
        <v>4715</v>
      </c>
      <c r="F2313" t="s">
        <v>3812</v>
      </c>
      <c r="H2313" t="s">
        <v>5754</v>
      </c>
    </row>
    <row r="2314" spans="1:8">
      <c r="A2314" t="s">
        <v>5765</v>
      </c>
      <c r="B2314" t="s">
        <v>9461</v>
      </c>
      <c r="C2314" t="s">
        <v>4721</v>
      </c>
      <c r="D2314" t="s">
        <v>4720</v>
      </c>
      <c r="E2314" s="121">
        <v>43530</v>
      </c>
      <c r="F2314" t="s">
        <v>3812</v>
      </c>
      <c r="H2314" t="s">
        <v>5586</v>
      </c>
    </row>
    <row r="2315" spans="1:8">
      <c r="A2315" t="s">
        <v>5777</v>
      </c>
      <c r="B2315" t="s">
        <v>9462</v>
      </c>
      <c r="C2315" t="s">
        <v>4723</v>
      </c>
      <c r="D2315" t="s">
        <v>4722</v>
      </c>
      <c r="E2315" s="121">
        <v>43530</v>
      </c>
      <c r="F2315" t="s">
        <v>3812</v>
      </c>
      <c r="H2315" t="s">
        <v>5670</v>
      </c>
    </row>
    <row r="2316" spans="1:8">
      <c r="A2316" t="s">
        <v>5306</v>
      </c>
      <c r="B2316" t="s">
        <v>9463</v>
      </c>
      <c r="C2316" t="s">
        <v>4725</v>
      </c>
      <c r="D2316" t="s">
        <v>4724</v>
      </c>
      <c r="E2316" s="121">
        <v>43533</v>
      </c>
      <c r="F2316" t="s">
        <v>3812</v>
      </c>
      <c r="H2316" t="s">
        <v>5707</v>
      </c>
    </row>
    <row r="2317" spans="1:8">
      <c r="A2317" t="s">
        <v>5306</v>
      </c>
      <c r="B2317" t="s">
        <v>7283</v>
      </c>
      <c r="C2317" t="s">
        <v>111</v>
      </c>
      <c r="D2317" t="s">
        <v>4726</v>
      </c>
      <c r="E2317" s="121">
        <v>43533</v>
      </c>
      <c r="F2317" t="s">
        <v>3812</v>
      </c>
      <c r="H2317" t="s">
        <v>5707</v>
      </c>
    </row>
    <row r="2318" spans="1:8">
      <c r="A2318" t="s">
        <v>5778</v>
      </c>
      <c r="B2318" t="s">
        <v>9464</v>
      </c>
      <c r="C2318" t="s">
        <v>4728</v>
      </c>
      <c r="D2318" t="s">
        <v>4727</v>
      </c>
      <c r="E2318" s="121">
        <v>43535</v>
      </c>
      <c r="F2318" t="s">
        <v>3812</v>
      </c>
      <c r="H2318" t="s">
        <v>5471</v>
      </c>
    </row>
    <row r="2319" spans="1:8">
      <c r="A2319" t="s">
        <v>5638</v>
      </c>
      <c r="B2319" t="s">
        <v>9465</v>
      </c>
      <c r="C2319" t="s">
        <v>4730</v>
      </c>
      <c r="D2319" t="s">
        <v>4729</v>
      </c>
      <c r="E2319" s="121">
        <v>43532</v>
      </c>
      <c r="F2319" t="s">
        <v>3812</v>
      </c>
      <c r="H2319" t="s">
        <v>5754</v>
      </c>
    </row>
    <row r="2320" spans="1:8">
      <c r="A2320" t="s">
        <v>5778</v>
      </c>
      <c r="B2320" t="s">
        <v>9466</v>
      </c>
      <c r="C2320" t="s">
        <v>4732</v>
      </c>
      <c r="D2320" t="s">
        <v>4731</v>
      </c>
      <c r="E2320" s="121">
        <v>43532</v>
      </c>
      <c r="F2320" t="s">
        <v>3812</v>
      </c>
      <c r="H2320" t="s">
        <v>5664</v>
      </c>
    </row>
    <row r="2321" spans="1:8">
      <c r="A2321" t="s">
        <v>5778</v>
      </c>
      <c r="B2321" t="s">
        <v>9467</v>
      </c>
      <c r="C2321" t="s">
        <v>4734</v>
      </c>
      <c r="D2321" t="s">
        <v>4733</v>
      </c>
      <c r="E2321" s="121">
        <v>43532</v>
      </c>
      <c r="F2321" t="s">
        <v>3812</v>
      </c>
      <c r="H2321" t="s">
        <v>5664</v>
      </c>
    </row>
    <row r="2322" spans="1:8">
      <c r="A2322" t="s">
        <v>58</v>
      </c>
      <c r="B2322" t="s">
        <v>9468</v>
      </c>
      <c r="C2322" t="s">
        <v>65</v>
      </c>
      <c r="D2322" t="s">
        <v>64</v>
      </c>
      <c r="E2322" s="121">
        <v>43529</v>
      </c>
      <c r="F2322" t="s">
        <v>4735</v>
      </c>
      <c r="H2322" t="s">
        <v>5299</v>
      </c>
    </row>
    <row r="2323" spans="1:8">
      <c r="A2323" t="s">
        <v>58</v>
      </c>
      <c r="B2323" t="s">
        <v>9469</v>
      </c>
      <c r="C2323" t="s">
        <v>71</v>
      </c>
      <c r="D2323" t="s">
        <v>4736</v>
      </c>
      <c r="E2323" s="121">
        <v>43535</v>
      </c>
      <c r="F2323" t="s">
        <v>4735</v>
      </c>
      <c r="H2323" t="s">
        <v>5299</v>
      </c>
    </row>
    <row r="2324" spans="1:8">
      <c r="A2324" t="s">
        <v>5306</v>
      </c>
      <c r="B2324" t="s">
        <v>9187</v>
      </c>
      <c r="C2324" t="s">
        <v>4104</v>
      </c>
      <c r="D2324" t="s">
        <v>4737</v>
      </c>
      <c r="E2324" s="121">
        <v>43535</v>
      </c>
      <c r="F2324" t="s">
        <v>3812</v>
      </c>
      <c r="H2324" t="s">
        <v>5743</v>
      </c>
    </row>
    <row r="2325" spans="1:8">
      <c r="A2325" t="s">
        <v>5306</v>
      </c>
      <c r="B2325" t="s">
        <v>9470</v>
      </c>
      <c r="C2325" t="s">
        <v>4739</v>
      </c>
      <c r="D2325" t="s">
        <v>4738</v>
      </c>
      <c r="E2325" s="121">
        <v>43535</v>
      </c>
      <c r="F2325" t="s">
        <v>3812</v>
      </c>
      <c r="H2325" t="s">
        <v>5743</v>
      </c>
    </row>
    <row r="2326" spans="1:8">
      <c r="A2326" t="s">
        <v>5306</v>
      </c>
      <c r="B2326" t="s">
        <v>9471</v>
      </c>
      <c r="C2326" t="s">
        <v>4741</v>
      </c>
      <c r="D2326" t="s">
        <v>4740</v>
      </c>
      <c r="E2326" s="121">
        <v>43535</v>
      </c>
      <c r="F2326" t="s">
        <v>3812</v>
      </c>
      <c r="H2326" t="s">
        <v>5723</v>
      </c>
    </row>
    <row r="2327" spans="1:8">
      <c r="A2327" t="s">
        <v>5306</v>
      </c>
      <c r="B2327" t="s">
        <v>9472</v>
      </c>
      <c r="C2327" t="s">
        <v>4743</v>
      </c>
      <c r="D2327" t="s">
        <v>4742</v>
      </c>
      <c r="E2327" s="121">
        <v>43535</v>
      </c>
      <c r="F2327" t="s">
        <v>3812</v>
      </c>
      <c r="H2327" t="s">
        <v>5726</v>
      </c>
    </row>
    <row r="2328" spans="1:8">
      <c r="A2328" t="s">
        <v>5306</v>
      </c>
      <c r="B2328" t="s">
        <v>9473</v>
      </c>
      <c r="C2328" t="s">
        <v>4745</v>
      </c>
      <c r="D2328" t="s">
        <v>4744</v>
      </c>
      <c r="E2328" s="121">
        <v>43535</v>
      </c>
      <c r="F2328" t="s">
        <v>3812</v>
      </c>
      <c r="H2328" t="s">
        <v>5726</v>
      </c>
    </row>
    <row r="2329" spans="1:8">
      <c r="A2329" t="s">
        <v>5306</v>
      </c>
      <c r="B2329" t="s">
        <v>8935</v>
      </c>
      <c r="C2329" t="s">
        <v>1009</v>
      </c>
      <c r="D2329" t="s">
        <v>4746</v>
      </c>
      <c r="E2329" s="121">
        <v>43535</v>
      </c>
      <c r="F2329" t="s">
        <v>3812</v>
      </c>
      <c r="H2329" t="s">
        <v>5726</v>
      </c>
    </row>
    <row r="2330" spans="1:8">
      <c r="A2330" t="s">
        <v>5778</v>
      </c>
      <c r="B2330" t="s">
        <v>9474</v>
      </c>
      <c r="C2330" t="s">
        <v>4748</v>
      </c>
      <c r="D2330" t="s">
        <v>4747</v>
      </c>
      <c r="E2330" s="121">
        <v>43537</v>
      </c>
      <c r="F2330" t="s">
        <v>3812</v>
      </c>
      <c r="H2330" t="s">
        <v>5754</v>
      </c>
    </row>
    <row r="2331" spans="1:8">
      <c r="A2331" t="s">
        <v>5772</v>
      </c>
      <c r="B2331" t="s">
        <v>9475</v>
      </c>
      <c r="C2331" t="s">
        <v>4750</v>
      </c>
      <c r="D2331" t="s">
        <v>4749</v>
      </c>
      <c r="E2331" s="121">
        <v>43536</v>
      </c>
      <c r="F2331" t="s">
        <v>3812</v>
      </c>
      <c r="H2331" t="s">
        <v>5697</v>
      </c>
    </row>
    <row r="2332" spans="1:8">
      <c r="A2332" t="s">
        <v>5306</v>
      </c>
      <c r="B2332" t="s">
        <v>8825</v>
      </c>
      <c r="C2332" t="s">
        <v>1039</v>
      </c>
      <c r="D2332" t="s">
        <v>4751</v>
      </c>
      <c r="E2332" s="121">
        <v>43536</v>
      </c>
      <c r="F2332" t="s">
        <v>3812</v>
      </c>
      <c r="H2332" t="s">
        <v>5707</v>
      </c>
    </row>
    <row r="2333" spans="1:8">
      <c r="A2333" t="s">
        <v>5306</v>
      </c>
      <c r="B2333" t="s">
        <v>8636</v>
      </c>
      <c r="C2333" t="s">
        <v>2892</v>
      </c>
      <c r="D2333" t="s">
        <v>4752</v>
      </c>
      <c r="E2333" s="121">
        <v>43536</v>
      </c>
      <c r="F2333" t="s">
        <v>3812</v>
      </c>
      <c r="H2333" t="s">
        <v>5681</v>
      </c>
    </row>
    <row r="2334" spans="1:8">
      <c r="A2334" t="s">
        <v>5778</v>
      </c>
      <c r="B2334" t="s">
        <v>9476</v>
      </c>
      <c r="C2334" t="s">
        <v>3582</v>
      </c>
      <c r="D2334" t="s">
        <v>4753</v>
      </c>
      <c r="E2334" s="121">
        <v>43539</v>
      </c>
      <c r="F2334" t="s">
        <v>203</v>
      </c>
      <c r="H2334" t="s">
        <v>5779</v>
      </c>
    </row>
    <row r="2335" spans="1:8">
      <c r="A2335" t="s">
        <v>5777</v>
      </c>
      <c r="B2335" t="s">
        <v>9477</v>
      </c>
      <c r="C2335" t="s">
        <v>4755</v>
      </c>
      <c r="D2335" t="s">
        <v>4754</v>
      </c>
      <c r="E2335" s="121" t="s">
        <v>4756</v>
      </c>
      <c r="F2335" t="s">
        <v>107</v>
      </c>
      <c r="H2335" t="s">
        <v>5638</v>
      </c>
    </row>
    <row r="2336" spans="1:8">
      <c r="A2336" t="s">
        <v>5589</v>
      </c>
      <c r="B2336" t="s">
        <v>9478</v>
      </c>
      <c r="C2336" t="s">
        <v>4758</v>
      </c>
      <c r="D2336" t="s">
        <v>4757</v>
      </c>
      <c r="E2336" s="121">
        <v>43537</v>
      </c>
      <c r="F2336" t="s">
        <v>3812</v>
      </c>
      <c r="H2336" t="s">
        <v>5378</v>
      </c>
    </row>
    <row r="2337" spans="1:8">
      <c r="A2337" t="s">
        <v>5306</v>
      </c>
      <c r="B2337" t="s">
        <v>9479</v>
      </c>
      <c r="C2337" t="s">
        <v>4760</v>
      </c>
      <c r="D2337" t="s">
        <v>4759</v>
      </c>
      <c r="E2337" s="121">
        <v>43537</v>
      </c>
      <c r="F2337" t="s">
        <v>203</v>
      </c>
      <c r="H2337" t="s">
        <v>5780</v>
      </c>
    </row>
    <row r="2338" spans="1:8">
      <c r="A2338" t="s">
        <v>5589</v>
      </c>
      <c r="B2338" t="s">
        <v>9480</v>
      </c>
      <c r="C2338" t="s">
        <v>4762</v>
      </c>
      <c r="D2338" t="s">
        <v>4761</v>
      </c>
      <c r="E2338" s="121">
        <v>43542</v>
      </c>
      <c r="F2338" t="s">
        <v>107</v>
      </c>
      <c r="H2338" t="s">
        <v>5781</v>
      </c>
    </row>
    <row r="2339" spans="1:8">
      <c r="A2339" t="s">
        <v>5589</v>
      </c>
      <c r="B2339" t="s">
        <v>9481</v>
      </c>
      <c r="C2339" t="s">
        <v>4764</v>
      </c>
      <c r="D2339" t="s">
        <v>4763</v>
      </c>
      <c r="E2339" s="121">
        <v>43542</v>
      </c>
      <c r="F2339" t="s">
        <v>107</v>
      </c>
      <c r="H2339" t="s">
        <v>5782</v>
      </c>
    </row>
    <row r="2340" spans="1:8">
      <c r="A2340" t="s">
        <v>5778</v>
      </c>
      <c r="B2340" t="s">
        <v>9482</v>
      </c>
      <c r="C2340" t="s">
        <v>4766</v>
      </c>
      <c r="D2340" t="s">
        <v>4765</v>
      </c>
      <c r="E2340" s="121">
        <v>43542</v>
      </c>
      <c r="F2340" t="s">
        <v>203</v>
      </c>
      <c r="H2340" t="s">
        <v>5642</v>
      </c>
    </row>
    <row r="2341" spans="1:8">
      <c r="A2341" t="s">
        <v>5778</v>
      </c>
      <c r="B2341" t="s">
        <v>9483</v>
      </c>
      <c r="C2341" t="s">
        <v>4768</v>
      </c>
      <c r="D2341" t="s">
        <v>4767</v>
      </c>
      <c r="E2341" s="121">
        <v>43542</v>
      </c>
      <c r="F2341" t="s">
        <v>3812</v>
      </c>
      <c r="H2341" t="s">
        <v>5616</v>
      </c>
    </row>
    <row r="2342" spans="1:8">
      <c r="A2342" t="s">
        <v>5306</v>
      </c>
      <c r="B2342" t="s">
        <v>9484</v>
      </c>
      <c r="C2342" t="s">
        <v>4770</v>
      </c>
      <c r="D2342" t="s">
        <v>4769</v>
      </c>
      <c r="E2342" s="121">
        <v>43542</v>
      </c>
      <c r="F2342" t="s">
        <v>3812</v>
      </c>
      <c r="H2342" t="s">
        <v>5681</v>
      </c>
    </row>
    <row r="2343" spans="1:8">
      <c r="A2343" t="s">
        <v>5306</v>
      </c>
      <c r="B2343" t="s">
        <v>9365</v>
      </c>
      <c r="C2343" t="s">
        <v>477</v>
      </c>
      <c r="D2343" t="s">
        <v>4771</v>
      </c>
      <c r="E2343" s="121">
        <v>43542</v>
      </c>
      <c r="F2343" t="s">
        <v>3812</v>
      </c>
      <c r="H2343" t="s">
        <v>5783</v>
      </c>
    </row>
    <row r="2344" spans="1:8">
      <c r="A2344" t="s">
        <v>5778</v>
      </c>
      <c r="B2344" t="s">
        <v>9485</v>
      </c>
      <c r="C2344" t="s">
        <v>4773</v>
      </c>
      <c r="D2344" t="s">
        <v>4772</v>
      </c>
      <c r="E2344" s="121">
        <v>43542</v>
      </c>
      <c r="F2344" t="s">
        <v>107</v>
      </c>
      <c r="H2344" t="s">
        <v>5464</v>
      </c>
    </row>
    <row r="2345" spans="1:8">
      <c r="A2345" t="s">
        <v>5306</v>
      </c>
      <c r="B2345" t="s">
        <v>9486</v>
      </c>
      <c r="C2345" t="s">
        <v>4659</v>
      </c>
      <c r="D2345" t="s">
        <v>4774</v>
      </c>
      <c r="E2345" s="121">
        <v>43542</v>
      </c>
      <c r="F2345" t="s">
        <v>107</v>
      </c>
      <c r="H2345" t="s">
        <v>5738</v>
      </c>
    </row>
    <row r="2346" spans="1:8">
      <c r="A2346" t="s">
        <v>5306</v>
      </c>
      <c r="B2346" t="s">
        <v>9487</v>
      </c>
      <c r="C2346" t="s">
        <v>4776</v>
      </c>
      <c r="D2346" t="s">
        <v>4775</v>
      </c>
      <c r="E2346" s="121">
        <v>43542</v>
      </c>
      <c r="F2346" t="s">
        <v>107</v>
      </c>
      <c r="H2346" t="s">
        <v>5783</v>
      </c>
    </row>
    <row r="2347" spans="1:8">
      <c r="A2347" t="s">
        <v>5306</v>
      </c>
      <c r="B2347" t="s">
        <v>7371</v>
      </c>
      <c r="C2347" t="s">
        <v>294</v>
      </c>
      <c r="D2347" t="s">
        <v>4777</v>
      </c>
      <c r="E2347" s="121">
        <v>43542</v>
      </c>
      <c r="F2347" t="s">
        <v>3812</v>
      </c>
      <c r="H2347" t="s">
        <v>5783</v>
      </c>
    </row>
    <row r="2348" spans="1:8">
      <c r="A2348" t="s">
        <v>5778</v>
      </c>
      <c r="B2348" t="s">
        <v>9488</v>
      </c>
      <c r="C2348" t="s">
        <v>4779</v>
      </c>
      <c r="D2348" t="s">
        <v>4778</v>
      </c>
      <c r="E2348" s="121">
        <v>43544</v>
      </c>
      <c r="F2348" t="s">
        <v>3812</v>
      </c>
      <c r="H2348" t="s">
        <v>5733</v>
      </c>
    </row>
    <row r="2349" spans="1:8">
      <c r="A2349" t="s">
        <v>5778</v>
      </c>
      <c r="B2349" t="s">
        <v>9489</v>
      </c>
      <c r="C2349" t="s">
        <v>4781</v>
      </c>
      <c r="D2349" t="s">
        <v>4780</v>
      </c>
      <c r="E2349" s="121">
        <v>43545</v>
      </c>
      <c r="F2349" t="s">
        <v>3812</v>
      </c>
      <c r="H2349" t="s">
        <v>5449</v>
      </c>
    </row>
    <row r="2350" spans="1:8">
      <c r="A2350" t="s">
        <v>5778</v>
      </c>
      <c r="B2350" t="s">
        <v>9490</v>
      </c>
      <c r="C2350" t="s">
        <v>882</v>
      </c>
      <c r="D2350" t="s">
        <v>4782</v>
      </c>
      <c r="E2350" s="121">
        <v>43545</v>
      </c>
      <c r="F2350" t="s">
        <v>3812</v>
      </c>
      <c r="H2350" t="s">
        <v>5445</v>
      </c>
    </row>
    <row r="2351" spans="1:8">
      <c r="A2351" t="s">
        <v>5778</v>
      </c>
      <c r="B2351" t="s">
        <v>9491</v>
      </c>
      <c r="C2351" t="s">
        <v>4784</v>
      </c>
      <c r="D2351" t="s">
        <v>4783</v>
      </c>
      <c r="E2351" s="121">
        <v>43545</v>
      </c>
      <c r="F2351" t="s">
        <v>3812</v>
      </c>
      <c r="H2351" t="s">
        <v>5664</v>
      </c>
    </row>
    <row r="2352" spans="1:8">
      <c r="A2352" t="s">
        <v>5778</v>
      </c>
      <c r="B2352" t="s">
        <v>9492</v>
      </c>
      <c r="C2352" t="s">
        <v>4786</v>
      </c>
      <c r="D2352" t="s">
        <v>4785</v>
      </c>
      <c r="E2352" s="121">
        <v>43545</v>
      </c>
      <c r="F2352" t="s">
        <v>3812</v>
      </c>
      <c r="H2352" t="s">
        <v>5664</v>
      </c>
    </row>
    <row r="2353" spans="1:8">
      <c r="A2353" t="s">
        <v>5778</v>
      </c>
      <c r="B2353" t="s">
        <v>9493</v>
      </c>
      <c r="C2353" t="s">
        <v>4788</v>
      </c>
      <c r="D2353" t="s">
        <v>4787</v>
      </c>
      <c r="E2353" s="121">
        <v>43545</v>
      </c>
      <c r="F2353" t="s">
        <v>3812</v>
      </c>
      <c r="H2353" t="s">
        <v>5664</v>
      </c>
    </row>
    <row r="2354" spans="1:8">
      <c r="A2354" t="s">
        <v>5340</v>
      </c>
      <c r="B2354" t="s">
        <v>9494</v>
      </c>
      <c r="C2354" t="s">
        <v>4790</v>
      </c>
      <c r="D2354" t="s">
        <v>4789</v>
      </c>
      <c r="E2354" s="121">
        <v>43545</v>
      </c>
      <c r="F2354" t="s">
        <v>3812</v>
      </c>
      <c r="H2354" t="s">
        <v>5769</v>
      </c>
    </row>
    <row r="2355" spans="1:8">
      <c r="A2355" t="s">
        <v>5340</v>
      </c>
      <c r="B2355" t="s">
        <v>9495</v>
      </c>
      <c r="C2355" t="s">
        <v>4792</v>
      </c>
      <c r="D2355" t="s">
        <v>4791</v>
      </c>
      <c r="E2355" s="121">
        <v>43545</v>
      </c>
      <c r="F2355" t="s">
        <v>3812</v>
      </c>
      <c r="H2355" t="s">
        <v>5698</v>
      </c>
    </row>
    <row r="2356" spans="1:8">
      <c r="A2356" t="s">
        <v>5306</v>
      </c>
      <c r="B2356" t="s">
        <v>9496</v>
      </c>
      <c r="C2356" t="s">
        <v>4794</v>
      </c>
      <c r="D2356" t="s">
        <v>4793</v>
      </c>
      <c r="E2356" s="121">
        <v>43547</v>
      </c>
      <c r="F2356" t="s">
        <v>3812</v>
      </c>
      <c r="H2356" t="s">
        <v>5707</v>
      </c>
    </row>
    <row r="2357" spans="1:8">
      <c r="A2357" t="s">
        <v>5765</v>
      </c>
      <c r="B2357" t="s">
        <v>9497</v>
      </c>
      <c r="C2357" t="s">
        <v>4796</v>
      </c>
      <c r="D2357" t="s">
        <v>4795</v>
      </c>
      <c r="E2357" s="121">
        <v>43545</v>
      </c>
      <c r="F2357" t="s">
        <v>107</v>
      </c>
      <c r="H2357" t="s">
        <v>5784</v>
      </c>
    </row>
    <row r="2358" spans="1:8">
      <c r="A2358" t="s">
        <v>5340</v>
      </c>
      <c r="B2358" t="s">
        <v>9498</v>
      </c>
      <c r="C2358" t="s">
        <v>4798</v>
      </c>
      <c r="D2358" t="s">
        <v>4797</v>
      </c>
      <c r="E2358" s="121">
        <v>43545</v>
      </c>
      <c r="F2358" t="s">
        <v>107</v>
      </c>
      <c r="H2358" t="s">
        <v>5785</v>
      </c>
    </row>
    <row r="2359" spans="1:8">
      <c r="A2359" t="s">
        <v>5340</v>
      </c>
      <c r="B2359" t="s">
        <v>8892</v>
      </c>
      <c r="C2359" t="s">
        <v>3437</v>
      </c>
      <c r="D2359" t="s">
        <v>4799</v>
      </c>
      <c r="E2359" s="121">
        <v>43545</v>
      </c>
      <c r="F2359" t="s">
        <v>3812</v>
      </c>
      <c r="H2359" t="s">
        <v>5610</v>
      </c>
    </row>
    <row r="2360" spans="1:8">
      <c r="A2360" t="s">
        <v>5340</v>
      </c>
      <c r="B2360" t="s">
        <v>8609</v>
      </c>
      <c r="C2360" t="s">
        <v>2839</v>
      </c>
      <c r="D2360" t="s">
        <v>4800</v>
      </c>
      <c r="E2360" s="121">
        <v>43545</v>
      </c>
      <c r="F2360" t="s">
        <v>3812</v>
      </c>
      <c r="H2360" t="s">
        <v>5610</v>
      </c>
    </row>
    <row r="2361" spans="1:8">
      <c r="A2361" t="s">
        <v>5778</v>
      </c>
      <c r="B2361" t="s">
        <v>9499</v>
      </c>
      <c r="C2361" t="s">
        <v>4802</v>
      </c>
      <c r="D2361" t="s">
        <v>4801</v>
      </c>
      <c r="F2361" t="s">
        <v>107</v>
      </c>
      <c r="H2361" t="s">
        <v>5461</v>
      </c>
    </row>
    <row r="2362" spans="1:8">
      <c r="A2362" t="s">
        <v>5786</v>
      </c>
      <c r="B2362" t="s">
        <v>9500</v>
      </c>
      <c r="C2362" t="s">
        <v>4804</v>
      </c>
      <c r="D2362" t="s">
        <v>4803</v>
      </c>
      <c r="E2362" s="121">
        <v>43544</v>
      </c>
      <c r="F2362" t="s">
        <v>107</v>
      </c>
      <c r="H2362" t="s">
        <v>5426</v>
      </c>
    </row>
    <row r="2363" spans="1:8">
      <c r="A2363" t="s">
        <v>5649</v>
      </c>
      <c r="B2363" t="s">
        <v>9501</v>
      </c>
      <c r="C2363" t="s">
        <v>3618</v>
      </c>
      <c r="D2363" t="s">
        <v>4805</v>
      </c>
      <c r="E2363" s="121">
        <v>43545</v>
      </c>
      <c r="F2363" t="s">
        <v>3812</v>
      </c>
      <c r="H2363" t="s">
        <v>5670</v>
      </c>
    </row>
    <row r="2364" spans="1:8">
      <c r="A2364" t="s">
        <v>5778</v>
      </c>
      <c r="B2364" t="s">
        <v>9502</v>
      </c>
      <c r="C2364" t="s">
        <v>4807</v>
      </c>
      <c r="D2364" t="s">
        <v>4806</v>
      </c>
      <c r="E2364" s="121">
        <v>43556</v>
      </c>
      <c r="F2364" t="s">
        <v>107</v>
      </c>
      <c r="H2364" t="s">
        <v>5787</v>
      </c>
    </row>
    <row r="2365" spans="1:8">
      <c r="A2365" t="s">
        <v>5778</v>
      </c>
      <c r="B2365" t="s">
        <v>9503</v>
      </c>
      <c r="C2365" t="s">
        <v>4809</v>
      </c>
      <c r="D2365" t="s">
        <v>4808</v>
      </c>
      <c r="E2365" s="121">
        <v>43556</v>
      </c>
      <c r="F2365" t="s">
        <v>107</v>
      </c>
      <c r="H2365" t="s">
        <v>5664</v>
      </c>
    </row>
    <row r="2366" spans="1:8">
      <c r="A2366" t="s">
        <v>5778</v>
      </c>
      <c r="B2366" t="s">
        <v>9504</v>
      </c>
      <c r="C2366" t="s">
        <v>4811</v>
      </c>
      <c r="D2366" t="s">
        <v>4810</v>
      </c>
      <c r="E2366" s="121">
        <v>43556</v>
      </c>
      <c r="F2366" t="s">
        <v>107</v>
      </c>
      <c r="H2366" t="s">
        <v>5700</v>
      </c>
    </row>
    <row r="2367" spans="1:8">
      <c r="A2367" t="s">
        <v>5778</v>
      </c>
      <c r="B2367" t="s">
        <v>9505</v>
      </c>
      <c r="C2367" t="s">
        <v>843</v>
      </c>
      <c r="D2367" t="s">
        <v>4812</v>
      </c>
      <c r="E2367" s="121">
        <v>43556</v>
      </c>
      <c r="F2367" t="s">
        <v>3812</v>
      </c>
      <c r="H2367" t="s">
        <v>5664</v>
      </c>
    </row>
    <row r="2368" spans="1:8">
      <c r="A2368" t="s">
        <v>5765</v>
      </c>
      <c r="B2368" t="s">
        <v>9506</v>
      </c>
      <c r="C2368" t="s">
        <v>4814</v>
      </c>
      <c r="D2368" t="s">
        <v>4813</v>
      </c>
      <c r="E2368" s="121">
        <v>43556</v>
      </c>
      <c r="F2368" t="s">
        <v>3812</v>
      </c>
      <c r="H2368" t="s">
        <v>538</v>
      </c>
    </row>
    <row r="2369" spans="1:8">
      <c r="A2369" t="s">
        <v>5765</v>
      </c>
      <c r="B2369" t="s">
        <v>9507</v>
      </c>
      <c r="C2369" t="s">
        <v>4816</v>
      </c>
      <c r="D2369" t="s">
        <v>4815</v>
      </c>
      <c r="E2369" s="121">
        <v>43556</v>
      </c>
      <c r="F2369" t="s">
        <v>3812</v>
      </c>
      <c r="H2369" t="s">
        <v>5557</v>
      </c>
    </row>
    <row r="2370" spans="1:8">
      <c r="A2370" t="s">
        <v>5765</v>
      </c>
      <c r="B2370" t="s">
        <v>9508</v>
      </c>
      <c r="C2370" t="s">
        <v>4818</v>
      </c>
      <c r="D2370" t="s">
        <v>4817</v>
      </c>
      <c r="E2370" s="121">
        <v>43556</v>
      </c>
      <c r="F2370" t="s">
        <v>3812</v>
      </c>
      <c r="H2370" t="s">
        <v>5667</v>
      </c>
    </row>
    <row r="2371" spans="1:8">
      <c r="A2371" t="s">
        <v>5765</v>
      </c>
      <c r="B2371" t="s">
        <v>9509</v>
      </c>
      <c r="C2371" t="s">
        <v>1306</v>
      </c>
      <c r="D2371" t="s">
        <v>4819</v>
      </c>
      <c r="E2371" s="121">
        <v>43556</v>
      </c>
      <c r="F2371" t="s">
        <v>3812</v>
      </c>
      <c r="H2371" t="s">
        <v>5512</v>
      </c>
    </row>
    <row r="2372" spans="1:8">
      <c r="A2372" t="s">
        <v>5765</v>
      </c>
      <c r="B2372" t="s">
        <v>9510</v>
      </c>
      <c r="C2372" t="s">
        <v>4821</v>
      </c>
      <c r="D2372" t="s">
        <v>4820</v>
      </c>
      <c r="E2372" s="121">
        <v>43556</v>
      </c>
      <c r="F2372" t="s">
        <v>3812</v>
      </c>
      <c r="H2372" t="s">
        <v>5714</v>
      </c>
    </row>
    <row r="2373" spans="1:8">
      <c r="A2373" t="s">
        <v>5765</v>
      </c>
      <c r="B2373" t="s">
        <v>9511</v>
      </c>
      <c r="C2373" t="s">
        <v>4823</v>
      </c>
      <c r="D2373" t="s">
        <v>4822</v>
      </c>
      <c r="E2373" s="121">
        <v>43556</v>
      </c>
      <c r="F2373" t="s">
        <v>3812</v>
      </c>
      <c r="H2373" t="s">
        <v>5634</v>
      </c>
    </row>
    <row r="2374" spans="1:8">
      <c r="A2374" t="s">
        <v>5786</v>
      </c>
      <c r="B2374" t="s">
        <v>9512</v>
      </c>
      <c r="C2374" t="s">
        <v>4825</v>
      </c>
      <c r="D2374" t="s">
        <v>4824</v>
      </c>
      <c r="E2374" s="121">
        <v>43556</v>
      </c>
      <c r="F2374" t="s">
        <v>3812</v>
      </c>
      <c r="H2374" t="s">
        <v>5426</v>
      </c>
    </row>
    <row r="2375" spans="1:8">
      <c r="A2375" t="s">
        <v>5786</v>
      </c>
      <c r="B2375" t="s">
        <v>9513</v>
      </c>
      <c r="C2375" t="s">
        <v>3600</v>
      </c>
      <c r="D2375" t="s">
        <v>4826</v>
      </c>
      <c r="E2375" s="121">
        <v>43556</v>
      </c>
      <c r="F2375" t="s">
        <v>3812</v>
      </c>
      <c r="H2375" t="s">
        <v>5426</v>
      </c>
    </row>
    <row r="2376" spans="1:8">
      <c r="A2376" t="s">
        <v>5786</v>
      </c>
      <c r="B2376" t="s">
        <v>9514</v>
      </c>
      <c r="C2376" t="s">
        <v>4828</v>
      </c>
      <c r="D2376" t="s">
        <v>4827</v>
      </c>
      <c r="E2376" s="121">
        <v>43556</v>
      </c>
      <c r="F2376" t="s">
        <v>3812</v>
      </c>
      <c r="H2376" t="s">
        <v>5426</v>
      </c>
    </row>
    <row r="2377" spans="1:8">
      <c r="A2377" t="s">
        <v>5786</v>
      </c>
      <c r="B2377" t="s">
        <v>9515</v>
      </c>
      <c r="C2377" t="s">
        <v>4830</v>
      </c>
      <c r="D2377" t="s">
        <v>4829</v>
      </c>
      <c r="E2377" s="121">
        <v>43556</v>
      </c>
      <c r="F2377" t="s">
        <v>3812</v>
      </c>
      <c r="H2377" t="s">
        <v>5426</v>
      </c>
    </row>
    <row r="2378" spans="1:8">
      <c r="A2378" t="s">
        <v>5786</v>
      </c>
      <c r="B2378" t="s">
        <v>9516</v>
      </c>
      <c r="C2378" t="s">
        <v>3742</v>
      </c>
      <c r="D2378" t="s">
        <v>4831</v>
      </c>
      <c r="E2378" s="121">
        <v>43556</v>
      </c>
      <c r="F2378" t="s">
        <v>3812</v>
      </c>
      <c r="H2378" t="s">
        <v>5426</v>
      </c>
    </row>
    <row r="2379" spans="1:8">
      <c r="A2379" t="s">
        <v>5786</v>
      </c>
      <c r="B2379" t="s">
        <v>9517</v>
      </c>
      <c r="C2379" t="s">
        <v>4296</v>
      </c>
      <c r="D2379" t="s">
        <v>4832</v>
      </c>
      <c r="E2379" s="121">
        <v>43556</v>
      </c>
      <c r="F2379" t="s">
        <v>3812</v>
      </c>
      <c r="H2379" t="s">
        <v>5435</v>
      </c>
    </row>
    <row r="2380" spans="1:8">
      <c r="A2380" t="s">
        <v>5786</v>
      </c>
      <c r="B2380" t="s">
        <v>9518</v>
      </c>
      <c r="C2380" t="s">
        <v>4834</v>
      </c>
      <c r="D2380" t="s">
        <v>4833</v>
      </c>
      <c r="E2380" s="121">
        <v>43556</v>
      </c>
      <c r="F2380" t="s">
        <v>3812</v>
      </c>
      <c r="H2380" t="s">
        <v>5435</v>
      </c>
    </row>
    <row r="2381" spans="1:8">
      <c r="A2381" t="s">
        <v>5778</v>
      </c>
      <c r="B2381" t="s">
        <v>9519</v>
      </c>
      <c r="C2381" t="s">
        <v>4836</v>
      </c>
      <c r="D2381" t="s">
        <v>4835</v>
      </c>
      <c r="E2381" s="121">
        <v>43556</v>
      </c>
      <c r="F2381" t="s">
        <v>3812</v>
      </c>
      <c r="H2381" t="s">
        <v>5788</v>
      </c>
    </row>
    <row r="2382" spans="1:8">
      <c r="A2382" t="s">
        <v>5778</v>
      </c>
      <c r="B2382" t="s">
        <v>9520</v>
      </c>
      <c r="C2382" t="s">
        <v>4838</v>
      </c>
      <c r="D2382" t="s">
        <v>4837</v>
      </c>
      <c r="E2382" s="121">
        <v>43556</v>
      </c>
      <c r="F2382" t="s">
        <v>3812</v>
      </c>
      <c r="H2382" t="s">
        <v>5477</v>
      </c>
    </row>
    <row r="2383" spans="1:8">
      <c r="A2383" t="s">
        <v>5786</v>
      </c>
      <c r="B2383" t="s">
        <v>9521</v>
      </c>
      <c r="C2383" t="s">
        <v>4840</v>
      </c>
      <c r="D2383" t="s">
        <v>4839</v>
      </c>
      <c r="E2383" s="121">
        <v>43556</v>
      </c>
      <c r="F2383" t="s">
        <v>3812</v>
      </c>
      <c r="H2383" t="s">
        <v>5654</v>
      </c>
    </row>
    <row r="2384" spans="1:8">
      <c r="A2384" t="s">
        <v>5786</v>
      </c>
      <c r="B2384" t="s">
        <v>9522</v>
      </c>
      <c r="C2384" t="s">
        <v>2491</v>
      </c>
      <c r="D2384" t="s">
        <v>4841</v>
      </c>
      <c r="E2384" s="121">
        <v>43556</v>
      </c>
      <c r="F2384" t="s">
        <v>3812</v>
      </c>
      <c r="H2384" t="s">
        <v>5789</v>
      </c>
    </row>
    <row r="2385" spans="1:9">
      <c r="A2385" t="s">
        <v>5778</v>
      </c>
      <c r="B2385" t="s">
        <v>9523</v>
      </c>
      <c r="C2385" t="s">
        <v>4843</v>
      </c>
      <c r="D2385" t="s">
        <v>4842</v>
      </c>
      <c r="E2385" s="121">
        <v>43556</v>
      </c>
      <c r="F2385" t="s">
        <v>3812</v>
      </c>
      <c r="H2385" t="s">
        <v>5733</v>
      </c>
    </row>
    <row r="2386" spans="1:9">
      <c r="A2386" t="s">
        <v>5786</v>
      </c>
      <c r="B2386" t="s">
        <v>9524</v>
      </c>
      <c r="C2386" t="s">
        <v>4845</v>
      </c>
      <c r="D2386" t="s">
        <v>4844</v>
      </c>
      <c r="E2386" s="121">
        <v>43556</v>
      </c>
      <c r="F2386" t="s">
        <v>3812</v>
      </c>
      <c r="H2386" t="s">
        <v>5754</v>
      </c>
    </row>
    <row r="2387" spans="1:9">
      <c r="A2387" t="s">
        <v>5778</v>
      </c>
      <c r="B2387" t="s">
        <v>9525</v>
      </c>
      <c r="C2387" t="s">
        <v>4847</v>
      </c>
      <c r="D2387" t="s">
        <v>4846</v>
      </c>
      <c r="E2387" s="121">
        <v>43556</v>
      </c>
      <c r="F2387" t="s">
        <v>3812</v>
      </c>
      <c r="H2387" t="s">
        <v>5790</v>
      </c>
    </row>
    <row r="2388" spans="1:9">
      <c r="A2388" t="s">
        <v>5340</v>
      </c>
      <c r="B2388" t="s">
        <v>9526</v>
      </c>
      <c r="C2388" t="s">
        <v>4849</v>
      </c>
      <c r="D2388" t="s">
        <v>4848</v>
      </c>
      <c r="E2388" s="121">
        <v>43556</v>
      </c>
      <c r="F2388" t="s">
        <v>3812</v>
      </c>
      <c r="H2388" t="s">
        <v>5766</v>
      </c>
    </row>
    <row r="2389" spans="1:9">
      <c r="A2389" t="s">
        <v>5340</v>
      </c>
      <c r="B2389" t="s">
        <v>9527</v>
      </c>
      <c r="C2389" t="s">
        <v>4851</v>
      </c>
      <c r="D2389" t="s">
        <v>4850</v>
      </c>
      <c r="E2389" s="121">
        <v>43556</v>
      </c>
      <c r="F2389" t="s">
        <v>3812</v>
      </c>
      <c r="H2389" t="s">
        <v>5766</v>
      </c>
    </row>
    <row r="2390" spans="1:9">
      <c r="A2390" t="s">
        <v>5340</v>
      </c>
      <c r="B2390" t="s">
        <v>9528</v>
      </c>
      <c r="C2390" t="s">
        <v>4853</v>
      </c>
      <c r="D2390" t="s">
        <v>4852</v>
      </c>
      <c r="E2390" s="121">
        <v>43556</v>
      </c>
      <c r="F2390" t="s">
        <v>3812</v>
      </c>
      <c r="H2390" t="s">
        <v>5610</v>
      </c>
    </row>
    <row r="2391" spans="1:9">
      <c r="A2391" t="s">
        <v>5340</v>
      </c>
      <c r="B2391" t="s">
        <v>9529</v>
      </c>
      <c r="C2391" t="s">
        <v>3775</v>
      </c>
      <c r="D2391" t="s">
        <v>4854</v>
      </c>
      <c r="E2391" s="121">
        <v>43556</v>
      </c>
      <c r="F2391" t="s">
        <v>3812</v>
      </c>
      <c r="H2391" t="s">
        <v>5769</v>
      </c>
    </row>
    <row r="2392" spans="1:9">
      <c r="A2392" t="s">
        <v>5340</v>
      </c>
      <c r="B2392" t="s">
        <v>8564</v>
      </c>
      <c r="C2392" t="s">
        <v>2749</v>
      </c>
      <c r="D2392" t="s">
        <v>4855</v>
      </c>
      <c r="E2392" s="121">
        <v>43556</v>
      </c>
      <c r="F2392" t="s">
        <v>3812</v>
      </c>
      <c r="H2392" t="s">
        <v>5791</v>
      </c>
    </row>
    <row r="2393" spans="1:9">
      <c r="A2393" t="s">
        <v>5649</v>
      </c>
      <c r="B2393" t="s">
        <v>9530</v>
      </c>
      <c r="C2393" t="s">
        <v>4857</v>
      </c>
      <c r="D2393" t="s">
        <v>4856</v>
      </c>
      <c r="E2393" s="121">
        <v>43556</v>
      </c>
      <c r="F2393" t="s">
        <v>3812</v>
      </c>
      <c r="H2393" t="s">
        <v>5698</v>
      </c>
    </row>
    <row r="2394" spans="1:9">
      <c r="A2394" t="s">
        <v>5649</v>
      </c>
      <c r="B2394" t="s">
        <v>9531</v>
      </c>
      <c r="C2394" t="s">
        <v>4859</v>
      </c>
      <c r="D2394" t="s">
        <v>4858</v>
      </c>
      <c r="E2394" s="121">
        <v>43556</v>
      </c>
      <c r="F2394" t="s">
        <v>3812</v>
      </c>
      <c r="H2394" t="s">
        <v>5792</v>
      </c>
    </row>
    <row r="2395" spans="1:9">
      <c r="A2395" t="s">
        <v>5340</v>
      </c>
      <c r="B2395" t="s">
        <v>9532</v>
      </c>
      <c r="C2395" t="s">
        <v>4861</v>
      </c>
      <c r="D2395" t="s">
        <v>4860</v>
      </c>
      <c r="E2395" s="121">
        <v>43556</v>
      </c>
      <c r="F2395" t="s">
        <v>3812</v>
      </c>
      <c r="H2395" t="s">
        <v>5697</v>
      </c>
    </row>
    <row r="2396" spans="1:9">
      <c r="A2396" t="s">
        <v>5438</v>
      </c>
      <c r="B2396" t="s">
        <v>9533</v>
      </c>
      <c r="C2396" t="s">
        <v>4863</v>
      </c>
      <c r="D2396" t="s">
        <v>4862</v>
      </c>
      <c r="E2396" s="121">
        <v>43556</v>
      </c>
      <c r="F2396" t="s">
        <v>3812</v>
      </c>
      <c r="H2396" t="s">
        <v>5758</v>
      </c>
    </row>
    <row r="2397" spans="1:9">
      <c r="A2397" t="s">
        <v>5306</v>
      </c>
      <c r="B2397" t="s">
        <v>9534</v>
      </c>
      <c r="C2397" t="s">
        <v>4865</v>
      </c>
      <c r="D2397" t="s">
        <v>4864</v>
      </c>
      <c r="E2397" s="121">
        <v>43556</v>
      </c>
      <c r="F2397" t="s">
        <v>3812</v>
      </c>
      <c r="H2397" t="s">
        <v>5679</v>
      </c>
      <c r="I2397" t="s">
        <v>5954</v>
      </c>
    </row>
    <row r="2398" spans="1:9">
      <c r="A2398" t="s">
        <v>5306</v>
      </c>
      <c r="B2398" t="s">
        <v>8385</v>
      </c>
      <c r="C2398" t="s">
        <v>2382</v>
      </c>
      <c r="D2398" t="s">
        <v>4866</v>
      </c>
      <c r="E2398" s="121">
        <v>43556</v>
      </c>
      <c r="F2398" t="s">
        <v>3812</v>
      </c>
      <c r="H2398" t="s">
        <v>5681</v>
      </c>
      <c r="I2398" t="s">
        <v>5947</v>
      </c>
    </row>
    <row r="2399" spans="1:9">
      <c r="A2399" t="s">
        <v>5765</v>
      </c>
      <c r="B2399" t="s">
        <v>9535</v>
      </c>
      <c r="C2399" t="s">
        <v>1145</v>
      </c>
      <c r="D2399" t="s">
        <v>4867</v>
      </c>
      <c r="E2399" s="121">
        <v>43556</v>
      </c>
      <c r="F2399" t="s">
        <v>3812</v>
      </c>
      <c r="H2399" t="s">
        <v>5695</v>
      </c>
      <c r="I2399" t="s">
        <v>5951</v>
      </c>
    </row>
    <row r="2400" spans="1:9">
      <c r="A2400" t="s">
        <v>5765</v>
      </c>
      <c r="B2400" t="s">
        <v>9536</v>
      </c>
      <c r="C2400" t="s">
        <v>4869</v>
      </c>
      <c r="D2400" t="s">
        <v>4868</v>
      </c>
      <c r="E2400" s="121">
        <v>43556</v>
      </c>
      <c r="F2400" t="s">
        <v>3812</v>
      </c>
      <c r="H2400" t="s">
        <v>5695</v>
      </c>
      <c r="I2400" t="s">
        <v>5952</v>
      </c>
    </row>
    <row r="2401" spans="1:8">
      <c r="A2401" t="s">
        <v>5765</v>
      </c>
      <c r="B2401" t="s">
        <v>9537</v>
      </c>
      <c r="C2401" t="s">
        <v>3520</v>
      </c>
      <c r="D2401" t="s">
        <v>4870</v>
      </c>
      <c r="E2401" s="121">
        <v>43556</v>
      </c>
      <c r="F2401" t="s">
        <v>3812</v>
      </c>
      <c r="H2401" t="s">
        <v>5693</v>
      </c>
    </row>
    <row r="2402" spans="1:8">
      <c r="A2402" t="s">
        <v>5438</v>
      </c>
      <c r="B2402" t="s">
        <v>9538</v>
      </c>
      <c r="C2402" t="s">
        <v>4872</v>
      </c>
      <c r="D2402" t="s">
        <v>4871</v>
      </c>
      <c r="E2402" s="121">
        <v>43556</v>
      </c>
      <c r="F2402" t="s">
        <v>3083</v>
      </c>
      <c r="H2402" t="s">
        <v>5793</v>
      </c>
    </row>
    <row r="2403" spans="1:8">
      <c r="A2403" t="s">
        <v>5765</v>
      </c>
      <c r="B2403" t="s">
        <v>9539</v>
      </c>
      <c r="C2403" t="s">
        <v>4874</v>
      </c>
      <c r="D2403" t="s">
        <v>4873</v>
      </c>
      <c r="E2403" s="121">
        <v>43556</v>
      </c>
      <c r="F2403" t="s">
        <v>3812</v>
      </c>
      <c r="H2403" t="s">
        <v>5794</v>
      </c>
    </row>
    <row r="2404" spans="1:8">
      <c r="A2404" t="s">
        <v>5438</v>
      </c>
      <c r="B2404" t="s">
        <v>9540</v>
      </c>
      <c r="C2404" t="s">
        <v>4876</v>
      </c>
      <c r="D2404" t="s">
        <v>4875</v>
      </c>
      <c r="E2404" s="121">
        <v>43558</v>
      </c>
      <c r="F2404" t="s">
        <v>3812</v>
      </c>
      <c r="H2404" t="s">
        <v>5795</v>
      </c>
    </row>
    <row r="2405" spans="1:8">
      <c r="A2405" t="s">
        <v>5438</v>
      </c>
      <c r="B2405" t="s">
        <v>9541</v>
      </c>
      <c r="C2405" t="s">
        <v>4878</v>
      </c>
      <c r="D2405" t="s">
        <v>4877</v>
      </c>
      <c r="E2405" s="121">
        <v>43559</v>
      </c>
      <c r="F2405" t="s">
        <v>3812</v>
      </c>
      <c r="H2405" t="s">
        <v>5461</v>
      </c>
    </row>
    <row r="2406" spans="1:8">
      <c r="A2406" t="s">
        <v>5306</v>
      </c>
      <c r="B2406" t="s">
        <v>9353</v>
      </c>
      <c r="C2406" t="s">
        <v>1462</v>
      </c>
      <c r="D2406" t="s">
        <v>4879</v>
      </c>
      <c r="E2406" s="121">
        <v>43556</v>
      </c>
      <c r="F2406" t="s">
        <v>3812</v>
      </c>
      <c r="H2406" t="s">
        <v>5679</v>
      </c>
    </row>
    <row r="2407" spans="1:8">
      <c r="A2407" t="s">
        <v>5306</v>
      </c>
      <c r="B2407" t="s">
        <v>9542</v>
      </c>
      <c r="C2407" t="s">
        <v>4881</v>
      </c>
      <c r="D2407" t="s">
        <v>4880</v>
      </c>
      <c r="E2407" s="121">
        <v>43556</v>
      </c>
      <c r="F2407" t="s">
        <v>3812</v>
      </c>
      <c r="H2407" t="s">
        <v>5679</v>
      </c>
    </row>
    <row r="2408" spans="1:8">
      <c r="A2408" t="s">
        <v>5306</v>
      </c>
      <c r="B2408" t="s">
        <v>8432</v>
      </c>
      <c r="C2408" t="s">
        <v>2477</v>
      </c>
      <c r="D2408" t="s">
        <v>4882</v>
      </c>
      <c r="E2408" s="121">
        <v>43556</v>
      </c>
      <c r="F2408" t="s">
        <v>3812</v>
      </c>
      <c r="H2408" t="s">
        <v>5679</v>
      </c>
    </row>
    <row r="2409" spans="1:8">
      <c r="A2409" t="s">
        <v>5306</v>
      </c>
      <c r="B2409" t="s">
        <v>9543</v>
      </c>
      <c r="C2409" t="s">
        <v>4884</v>
      </c>
      <c r="D2409" t="s">
        <v>4883</v>
      </c>
      <c r="E2409" s="121">
        <v>43556</v>
      </c>
      <c r="F2409" t="s">
        <v>3234</v>
      </c>
      <c r="H2409" t="s">
        <v>5796</v>
      </c>
    </row>
    <row r="2410" spans="1:8">
      <c r="A2410" t="s">
        <v>5306</v>
      </c>
      <c r="B2410" t="s">
        <v>9544</v>
      </c>
      <c r="C2410" t="s">
        <v>4886</v>
      </c>
      <c r="D2410" t="s">
        <v>4885</v>
      </c>
      <c r="E2410" s="121">
        <v>43556</v>
      </c>
      <c r="F2410" t="s">
        <v>3812</v>
      </c>
      <c r="H2410" t="s">
        <v>5681</v>
      </c>
    </row>
    <row r="2411" spans="1:8">
      <c r="A2411" t="s">
        <v>5306</v>
      </c>
      <c r="B2411" t="s">
        <v>9545</v>
      </c>
      <c r="C2411" t="s">
        <v>4888</v>
      </c>
      <c r="D2411" t="s">
        <v>4887</v>
      </c>
      <c r="E2411" s="121">
        <v>43556</v>
      </c>
      <c r="F2411" t="s">
        <v>107</v>
      </c>
      <c r="H2411" t="s">
        <v>5738</v>
      </c>
    </row>
    <row r="2412" spans="1:8">
      <c r="A2412" t="s">
        <v>5306</v>
      </c>
      <c r="B2412" t="s">
        <v>8631</v>
      </c>
      <c r="C2412" t="s">
        <v>2882</v>
      </c>
      <c r="D2412" t="s">
        <v>4889</v>
      </c>
      <c r="E2412" s="121">
        <v>43556</v>
      </c>
      <c r="F2412" t="s">
        <v>3812</v>
      </c>
      <c r="H2412" t="s">
        <v>5732</v>
      </c>
    </row>
    <row r="2413" spans="1:8">
      <c r="A2413" t="s">
        <v>5306</v>
      </c>
      <c r="B2413" t="s">
        <v>9261</v>
      </c>
      <c r="C2413" t="s">
        <v>4274</v>
      </c>
      <c r="D2413" t="s">
        <v>4890</v>
      </c>
      <c r="E2413" s="121">
        <v>43556</v>
      </c>
      <c r="F2413" t="s">
        <v>3812</v>
      </c>
      <c r="H2413" t="s">
        <v>5707</v>
      </c>
    </row>
    <row r="2414" spans="1:8">
      <c r="A2414" t="s">
        <v>5306</v>
      </c>
      <c r="B2414" t="s">
        <v>9546</v>
      </c>
      <c r="C2414" t="s">
        <v>4892</v>
      </c>
      <c r="D2414" t="s">
        <v>4891</v>
      </c>
      <c r="E2414" s="121">
        <v>43556</v>
      </c>
      <c r="F2414" t="s">
        <v>3234</v>
      </c>
    </row>
    <row r="2415" spans="1:8">
      <c r="A2415" t="s">
        <v>58</v>
      </c>
      <c r="B2415" t="s">
        <v>9547</v>
      </c>
      <c r="C2415" t="s">
        <v>69</v>
      </c>
      <c r="D2415" t="s">
        <v>79</v>
      </c>
      <c r="E2415" s="121">
        <v>43556</v>
      </c>
      <c r="F2415" t="s">
        <v>15</v>
      </c>
      <c r="H2415" t="s">
        <v>5299</v>
      </c>
    </row>
    <row r="2416" spans="1:8">
      <c r="A2416" t="s">
        <v>5765</v>
      </c>
      <c r="B2416" t="s">
        <v>9548</v>
      </c>
      <c r="C2416" t="s">
        <v>4894</v>
      </c>
      <c r="D2416" t="s">
        <v>4893</v>
      </c>
      <c r="E2416" s="121">
        <v>43560</v>
      </c>
      <c r="F2416" t="s">
        <v>3812</v>
      </c>
      <c r="H2416" t="s">
        <v>5505</v>
      </c>
    </row>
    <row r="2417" spans="1:8">
      <c r="A2417" t="s">
        <v>5765</v>
      </c>
      <c r="B2417" t="s">
        <v>9549</v>
      </c>
      <c r="C2417" t="s">
        <v>3365</v>
      </c>
      <c r="D2417" t="s">
        <v>4895</v>
      </c>
      <c r="E2417" s="121">
        <v>43560</v>
      </c>
      <c r="F2417" t="s">
        <v>3812</v>
      </c>
      <c r="H2417" t="s">
        <v>5797</v>
      </c>
    </row>
    <row r="2418" spans="1:8">
      <c r="A2418" t="s">
        <v>5765</v>
      </c>
      <c r="B2418" t="s">
        <v>9550</v>
      </c>
      <c r="C2418" t="s">
        <v>4897</v>
      </c>
      <c r="D2418" t="s">
        <v>4896</v>
      </c>
      <c r="E2418" s="121">
        <v>43560</v>
      </c>
      <c r="F2418" t="s">
        <v>107</v>
      </c>
      <c r="H2418" t="s">
        <v>5798</v>
      </c>
    </row>
    <row r="2419" spans="1:8">
      <c r="A2419" t="s">
        <v>5306</v>
      </c>
      <c r="B2419" t="s">
        <v>9551</v>
      </c>
      <c r="C2419" t="s">
        <v>4899</v>
      </c>
      <c r="D2419" t="s">
        <v>4898</v>
      </c>
      <c r="E2419" s="121">
        <v>43560</v>
      </c>
      <c r="F2419" t="s">
        <v>3812</v>
      </c>
      <c r="H2419" t="s">
        <v>5799</v>
      </c>
    </row>
    <row r="2420" spans="1:8">
      <c r="A2420" t="s">
        <v>58</v>
      </c>
      <c r="B2420" t="s">
        <v>9552</v>
      </c>
      <c r="C2420" t="s">
        <v>2132</v>
      </c>
      <c r="D2420" t="s">
        <v>4900</v>
      </c>
      <c r="E2420" s="121">
        <v>43560</v>
      </c>
      <c r="F2420" t="s">
        <v>4901</v>
      </c>
      <c r="H2420" t="s">
        <v>5563</v>
      </c>
    </row>
    <row r="2421" spans="1:8">
      <c r="A2421" t="s">
        <v>5306</v>
      </c>
      <c r="B2421" t="s">
        <v>9553</v>
      </c>
      <c r="C2421" t="s">
        <v>4903</v>
      </c>
      <c r="D2421" t="s">
        <v>4902</v>
      </c>
      <c r="E2421" s="121">
        <v>43564</v>
      </c>
      <c r="F2421" t="s">
        <v>3812</v>
      </c>
    </row>
    <row r="2422" spans="1:8">
      <c r="A2422" t="s">
        <v>5306</v>
      </c>
      <c r="B2422" t="s">
        <v>9554</v>
      </c>
      <c r="C2422" t="s">
        <v>4905</v>
      </c>
      <c r="D2422" t="s">
        <v>4904</v>
      </c>
      <c r="E2422" s="121">
        <v>43564</v>
      </c>
      <c r="F2422" t="s">
        <v>3812</v>
      </c>
    </row>
    <row r="2423" spans="1:8">
      <c r="A2423" t="s">
        <v>5765</v>
      </c>
      <c r="B2423" t="s">
        <v>9555</v>
      </c>
      <c r="C2423" t="s">
        <v>4907</v>
      </c>
      <c r="D2423" t="s">
        <v>4906</v>
      </c>
      <c r="E2423" s="121">
        <v>43564</v>
      </c>
      <c r="F2423" t="s">
        <v>3812</v>
      </c>
      <c r="H2423" t="s">
        <v>538</v>
      </c>
    </row>
    <row r="2424" spans="1:8">
      <c r="A2424" t="s">
        <v>5306</v>
      </c>
      <c r="B2424" t="s">
        <v>9556</v>
      </c>
      <c r="C2424" t="s">
        <v>4909</v>
      </c>
      <c r="D2424" t="s">
        <v>4908</v>
      </c>
      <c r="E2424" s="121">
        <v>43564</v>
      </c>
      <c r="F2424" t="s">
        <v>3812</v>
      </c>
      <c r="H2424" t="s">
        <v>5723</v>
      </c>
    </row>
    <row r="2425" spans="1:8">
      <c r="A2425" t="s">
        <v>5306</v>
      </c>
      <c r="B2425" t="s">
        <v>9557</v>
      </c>
      <c r="C2425" t="s">
        <v>4911</v>
      </c>
      <c r="D2425" t="s">
        <v>4910</v>
      </c>
      <c r="E2425" s="121">
        <v>43564</v>
      </c>
      <c r="F2425" t="s">
        <v>3812</v>
      </c>
      <c r="H2425" t="s">
        <v>5723</v>
      </c>
    </row>
    <row r="2426" spans="1:8">
      <c r="A2426" t="s">
        <v>5306</v>
      </c>
      <c r="B2426" t="s">
        <v>9558</v>
      </c>
      <c r="C2426" t="s">
        <v>4913</v>
      </c>
      <c r="D2426" t="s">
        <v>4912</v>
      </c>
      <c r="E2426" s="121">
        <v>43564</v>
      </c>
      <c r="F2426" t="s">
        <v>3812</v>
      </c>
      <c r="H2426" t="s">
        <v>5723</v>
      </c>
    </row>
    <row r="2427" spans="1:8">
      <c r="A2427" t="s">
        <v>5765</v>
      </c>
      <c r="B2427" t="s">
        <v>9559</v>
      </c>
      <c r="C2427" t="s">
        <v>4915</v>
      </c>
      <c r="D2427" t="s">
        <v>4914</v>
      </c>
      <c r="E2427" s="121">
        <v>43566</v>
      </c>
      <c r="F2427" t="s">
        <v>203</v>
      </c>
    </row>
    <row r="2428" spans="1:8">
      <c r="A2428" t="s">
        <v>5765</v>
      </c>
      <c r="B2428" t="s">
        <v>9560</v>
      </c>
      <c r="C2428" t="s">
        <v>4917</v>
      </c>
      <c r="D2428" t="s">
        <v>4916</v>
      </c>
      <c r="E2428" s="121">
        <v>43566</v>
      </c>
      <c r="F2428" t="s">
        <v>107</v>
      </c>
      <c r="H2428" t="s">
        <v>5590</v>
      </c>
    </row>
    <row r="2429" spans="1:8">
      <c r="A2429" t="s">
        <v>5340</v>
      </c>
      <c r="B2429" t="s">
        <v>9561</v>
      </c>
      <c r="C2429" t="s">
        <v>4919</v>
      </c>
      <c r="D2429" t="s">
        <v>4918</v>
      </c>
      <c r="E2429" s="121">
        <v>43565</v>
      </c>
      <c r="F2429" t="s">
        <v>3812</v>
      </c>
      <c r="H2429" t="s">
        <v>5640</v>
      </c>
    </row>
    <row r="2430" spans="1:8">
      <c r="A2430" t="s">
        <v>5306</v>
      </c>
      <c r="B2430" t="s">
        <v>9562</v>
      </c>
      <c r="C2430" t="s">
        <v>4921</v>
      </c>
      <c r="D2430" t="s">
        <v>4920</v>
      </c>
      <c r="E2430" s="121">
        <v>43566</v>
      </c>
      <c r="F2430" t="s">
        <v>107</v>
      </c>
      <c r="H2430" t="s">
        <v>5723</v>
      </c>
    </row>
    <row r="2431" spans="1:8">
      <c r="A2431" t="s">
        <v>58</v>
      </c>
      <c r="B2431" t="s">
        <v>9563</v>
      </c>
      <c r="C2431" t="s">
        <v>4923</v>
      </c>
      <c r="D2431" t="s">
        <v>4922</v>
      </c>
      <c r="E2431" s="121">
        <v>43540</v>
      </c>
      <c r="F2431" t="s">
        <v>15</v>
      </c>
      <c r="H2431" t="s">
        <v>5800</v>
      </c>
    </row>
    <row r="2432" spans="1:8">
      <c r="A2432" t="s">
        <v>5306</v>
      </c>
      <c r="B2432" t="s">
        <v>9564</v>
      </c>
      <c r="C2432" t="s">
        <v>351</v>
      </c>
      <c r="D2432" t="s">
        <v>4924</v>
      </c>
      <c r="E2432" s="121">
        <v>43540</v>
      </c>
      <c r="F2432" t="s">
        <v>3812</v>
      </c>
      <c r="H2432" t="s">
        <v>5723</v>
      </c>
    </row>
    <row r="2433" spans="1:8">
      <c r="A2433" t="s">
        <v>5306</v>
      </c>
      <c r="B2433" t="s">
        <v>9399</v>
      </c>
      <c r="C2433" t="s">
        <v>4591</v>
      </c>
      <c r="D2433" t="s">
        <v>4925</v>
      </c>
      <c r="E2433" s="121">
        <v>43568</v>
      </c>
      <c r="F2433" t="s">
        <v>3812</v>
      </c>
      <c r="H2433" t="s">
        <v>5723</v>
      </c>
    </row>
    <row r="2434" spans="1:8">
      <c r="A2434" t="s">
        <v>5306</v>
      </c>
      <c r="B2434" t="s">
        <v>9565</v>
      </c>
      <c r="C2434" t="s">
        <v>4927</v>
      </c>
      <c r="D2434" t="s">
        <v>4926</v>
      </c>
      <c r="E2434" s="121">
        <v>43571</v>
      </c>
      <c r="F2434" t="s">
        <v>3812</v>
      </c>
      <c r="H2434" t="s">
        <v>5723</v>
      </c>
    </row>
    <row r="2435" spans="1:8">
      <c r="A2435" t="s">
        <v>5306</v>
      </c>
      <c r="B2435" t="s">
        <v>9566</v>
      </c>
      <c r="C2435" t="s">
        <v>4929</v>
      </c>
      <c r="D2435" t="s">
        <v>4928</v>
      </c>
      <c r="E2435" s="121">
        <v>43572</v>
      </c>
      <c r="F2435" t="s">
        <v>3812</v>
      </c>
      <c r="H2435" t="s">
        <v>5723</v>
      </c>
    </row>
    <row r="2436" spans="1:8">
      <c r="A2436" t="s">
        <v>5306</v>
      </c>
      <c r="B2436" t="s">
        <v>8162</v>
      </c>
      <c r="C2436" t="s">
        <v>1925</v>
      </c>
      <c r="D2436" t="s">
        <v>4930</v>
      </c>
      <c r="E2436" s="121">
        <v>43566</v>
      </c>
      <c r="F2436" t="s">
        <v>107</v>
      </c>
      <c r="H2436" t="s">
        <v>5707</v>
      </c>
    </row>
    <row r="2437" spans="1:8">
      <c r="A2437" t="s">
        <v>5306</v>
      </c>
      <c r="B2437" t="s">
        <v>9393</v>
      </c>
      <c r="C2437" t="s">
        <v>4579</v>
      </c>
      <c r="D2437" t="s">
        <v>4931</v>
      </c>
      <c r="E2437" s="121">
        <v>43556</v>
      </c>
      <c r="F2437" t="s">
        <v>3812</v>
      </c>
      <c r="H2437" t="s">
        <v>5726</v>
      </c>
    </row>
    <row r="2438" spans="1:8">
      <c r="A2438" t="s">
        <v>5340</v>
      </c>
      <c r="B2438" t="s">
        <v>9567</v>
      </c>
      <c r="C2438" t="s">
        <v>4933</v>
      </c>
      <c r="D2438" t="s">
        <v>4932</v>
      </c>
      <c r="E2438" s="121">
        <v>43568</v>
      </c>
      <c r="F2438" t="s">
        <v>107</v>
      </c>
      <c r="H2438" t="s">
        <v>5801</v>
      </c>
    </row>
    <row r="2439" spans="1:8">
      <c r="A2439" t="s">
        <v>5638</v>
      </c>
      <c r="B2439" t="s">
        <v>9568</v>
      </c>
      <c r="C2439" t="s">
        <v>4935</v>
      </c>
      <c r="D2439" t="s">
        <v>4934</v>
      </c>
      <c r="E2439" s="121">
        <v>43577</v>
      </c>
      <c r="F2439" t="s">
        <v>3812</v>
      </c>
      <c r="H2439" t="s">
        <v>5422</v>
      </c>
    </row>
    <row r="2440" spans="1:8">
      <c r="A2440" t="s">
        <v>5772</v>
      </c>
      <c r="B2440" t="s">
        <v>9569</v>
      </c>
      <c r="C2440" t="s">
        <v>4937</v>
      </c>
      <c r="D2440" t="s">
        <v>4936</v>
      </c>
      <c r="E2440" s="121">
        <v>43575</v>
      </c>
      <c r="F2440" t="s">
        <v>3812</v>
      </c>
      <c r="H2440" t="s">
        <v>5802</v>
      </c>
    </row>
    <row r="2441" spans="1:8">
      <c r="A2441" t="s">
        <v>5772</v>
      </c>
      <c r="B2441" t="s">
        <v>9570</v>
      </c>
      <c r="C2441" t="s">
        <v>4939</v>
      </c>
      <c r="D2441" t="s">
        <v>4938</v>
      </c>
      <c r="E2441" s="121">
        <v>43575</v>
      </c>
      <c r="F2441" t="s">
        <v>3812</v>
      </c>
      <c r="H2441" t="s">
        <v>5802</v>
      </c>
    </row>
    <row r="2442" spans="1:8">
      <c r="A2442" t="s">
        <v>58</v>
      </c>
      <c r="B2442" t="s">
        <v>9571</v>
      </c>
      <c r="C2442" t="s">
        <v>70</v>
      </c>
      <c r="D2442" t="s">
        <v>80</v>
      </c>
      <c r="E2442" s="121">
        <v>43575</v>
      </c>
      <c r="H2442" t="s">
        <v>58</v>
      </c>
    </row>
    <row r="2443" spans="1:8">
      <c r="A2443" t="s">
        <v>58</v>
      </c>
      <c r="B2443" t="s">
        <v>9572</v>
      </c>
      <c r="C2443" t="s">
        <v>68</v>
      </c>
      <c r="D2443" t="s">
        <v>91</v>
      </c>
      <c r="E2443" s="121">
        <v>43575</v>
      </c>
      <c r="H2443" t="s">
        <v>58</v>
      </c>
    </row>
    <row r="2444" spans="1:8">
      <c r="A2444" t="s">
        <v>58</v>
      </c>
      <c r="B2444" t="s">
        <v>9573</v>
      </c>
      <c r="C2444" t="s">
        <v>67</v>
      </c>
      <c r="D2444" t="s">
        <v>78</v>
      </c>
      <c r="E2444" s="121">
        <v>43575</v>
      </c>
      <c r="H2444" t="s">
        <v>58</v>
      </c>
    </row>
    <row r="2445" spans="1:8">
      <c r="A2445" t="s">
        <v>58</v>
      </c>
      <c r="B2445" t="s">
        <v>9574</v>
      </c>
      <c r="C2445" t="s">
        <v>96</v>
      </c>
      <c r="D2445" t="s">
        <v>103</v>
      </c>
      <c r="E2445" s="121">
        <v>43578</v>
      </c>
      <c r="H2445" t="s">
        <v>58</v>
      </c>
    </row>
    <row r="2446" spans="1:8">
      <c r="A2446" t="s">
        <v>58</v>
      </c>
      <c r="B2446" t="s">
        <v>9469</v>
      </c>
      <c r="C2446" t="s">
        <v>71</v>
      </c>
      <c r="D2446" t="s">
        <v>81</v>
      </c>
      <c r="E2446" s="121">
        <v>43568</v>
      </c>
      <c r="H2446" t="s">
        <v>58</v>
      </c>
    </row>
    <row r="2447" spans="1:8">
      <c r="A2447" t="s">
        <v>5589</v>
      </c>
      <c r="B2447" t="s">
        <v>9575</v>
      </c>
      <c r="C2447" t="s">
        <v>4941</v>
      </c>
      <c r="D2447" t="s">
        <v>4940</v>
      </c>
      <c r="E2447" s="121">
        <v>43577</v>
      </c>
      <c r="F2447" t="s">
        <v>3812</v>
      </c>
      <c r="H2447" t="s">
        <v>5388</v>
      </c>
    </row>
    <row r="2448" spans="1:8">
      <c r="A2448" t="s">
        <v>5589</v>
      </c>
      <c r="B2448" t="s">
        <v>9576</v>
      </c>
      <c r="C2448" t="s">
        <v>4943</v>
      </c>
      <c r="D2448" t="s">
        <v>4942</v>
      </c>
      <c r="E2448" s="121">
        <v>43577</v>
      </c>
      <c r="F2448" t="s">
        <v>3812</v>
      </c>
      <c r="H2448" t="s">
        <v>5388</v>
      </c>
    </row>
    <row r="2449" spans="1:9">
      <c r="A2449" t="s">
        <v>5589</v>
      </c>
      <c r="B2449" t="s">
        <v>9577</v>
      </c>
      <c r="C2449" t="s">
        <v>4945</v>
      </c>
      <c r="D2449" t="s">
        <v>4944</v>
      </c>
      <c r="E2449" s="121">
        <v>43577</v>
      </c>
      <c r="F2449" t="s">
        <v>3812</v>
      </c>
      <c r="H2449" t="s">
        <v>5721</v>
      </c>
    </row>
    <row r="2450" spans="1:9">
      <c r="A2450" t="s">
        <v>5438</v>
      </c>
      <c r="B2450" t="s">
        <v>9578</v>
      </c>
      <c r="C2450" t="s">
        <v>4947</v>
      </c>
      <c r="D2450" t="s">
        <v>4946</v>
      </c>
      <c r="E2450" s="121">
        <v>43582</v>
      </c>
      <c r="F2450" t="s">
        <v>3812</v>
      </c>
      <c r="H2450" t="s">
        <v>5457</v>
      </c>
    </row>
    <row r="2451" spans="1:9">
      <c r="A2451" t="s">
        <v>5765</v>
      </c>
      <c r="B2451" t="s">
        <v>9579</v>
      </c>
      <c r="C2451" t="s">
        <v>4949</v>
      </c>
      <c r="D2451" t="s">
        <v>4948</v>
      </c>
      <c r="E2451" s="121">
        <v>43588</v>
      </c>
      <c r="F2451" t="s">
        <v>3812</v>
      </c>
      <c r="H2451" t="s">
        <v>5734</v>
      </c>
    </row>
    <row r="2452" spans="1:9">
      <c r="A2452" t="s">
        <v>58</v>
      </c>
      <c r="B2452" t="s">
        <v>9580</v>
      </c>
      <c r="C2452" t="s">
        <v>4951</v>
      </c>
      <c r="D2452" t="s">
        <v>4950</v>
      </c>
      <c r="E2452" s="121">
        <v>43573</v>
      </c>
      <c r="H2452" t="s">
        <v>58</v>
      </c>
    </row>
    <row r="2453" spans="1:9">
      <c r="A2453" t="s">
        <v>5765</v>
      </c>
      <c r="B2453" t="s">
        <v>9581</v>
      </c>
      <c r="C2453" t="s">
        <v>4953</v>
      </c>
      <c r="D2453" t="s">
        <v>4952</v>
      </c>
      <c r="E2453" s="121">
        <v>43572</v>
      </c>
      <c r="F2453" t="s">
        <v>107</v>
      </c>
      <c r="H2453" t="s">
        <v>5803</v>
      </c>
    </row>
    <row r="2454" spans="1:9">
      <c r="A2454" t="s">
        <v>5772</v>
      </c>
      <c r="B2454" t="s">
        <v>9582</v>
      </c>
      <c r="C2454" t="s">
        <v>4955</v>
      </c>
      <c r="D2454" t="s">
        <v>4954</v>
      </c>
      <c r="E2454" s="121">
        <v>43587</v>
      </c>
      <c r="F2454" t="s">
        <v>3812</v>
      </c>
      <c r="H2454" t="s">
        <v>5640</v>
      </c>
    </row>
    <row r="2455" spans="1:9">
      <c r="A2455" t="s">
        <v>5589</v>
      </c>
      <c r="B2455" t="s">
        <v>9583</v>
      </c>
      <c r="C2455" t="s">
        <v>4957</v>
      </c>
      <c r="D2455" t="s">
        <v>4956</v>
      </c>
      <c r="E2455" s="121">
        <v>43587</v>
      </c>
      <c r="F2455" t="s">
        <v>3812</v>
      </c>
      <c r="H2455" t="s">
        <v>5769</v>
      </c>
    </row>
    <row r="2456" spans="1:9">
      <c r="A2456" t="s">
        <v>5306</v>
      </c>
      <c r="B2456" t="s">
        <v>9584</v>
      </c>
      <c r="C2456" t="s">
        <v>4959</v>
      </c>
      <c r="D2456" t="s">
        <v>4958</v>
      </c>
      <c r="E2456" s="121">
        <v>43587</v>
      </c>
      <c r="F2456" t="s">
        <v>107</v>
      </c>
      <c r="H2456" t="s">
        <v>5679</v>
      </c>
    </row>
    <row r="2457" spans="1:9">
      <c r="A2457" t="s">
        <v>5306</v>
      </c>
      <c r="B2457" t="s">
        <v>9585</v>
      </c>
      <c r="C2457" t="s">
        <v>4961</v>
      </c>
      <c r="D2457" t="s">
        <v>4960</v>
      </c>
      <c r="E2457" s="121">
        <v>43587</v>
      </c>
      <c r="F2457" t="s">
        <v>3812</v>
      </c>
      <c r="H2457" t="s">
        <v>5743</v>
      </c>
      <c r="I2457" t="s">
        <v>5945</v>
      </c>
    </row>
    <row r="2458" spans="1:9">
      <c r="A2458" t="s">
        <v>5306</v>
      </c>
      <c r="B2458" t="s">
        <v>8299</v>
      </c>
      <c r="C2458" t="s">
        <v>2206</v>
      </c>
      <c r="D2458" t="s">
        <v>4962</v>
      </c>
      <c r="E2458" s="121">
        <v>43587</v>
      </c>
      <c r="F2458" t="s">
        <v>3812</v>
      </c>
      <c r="H2458" t="s">
        <v>5743</v>
      </c>
      <c r="I2458" t="s">
        <v>5949</v>
      </c>
    </row>
    <row r="2459" spans="1:9">
      <c r="A2459" t="s">
        <v>5306</v>
      </c>
      <c r="B2459" t="s">
        <v>9586</v>
      </c>
      <c r="C2459" t="s">
        <v>4964</v>
      </c>
      <c r="D2459" t="s">
        <v>4963</v>
      </c>
      <c r="E2459" s="121">
        <v>43587</v>
      </c>
      <c r="F2459" t="s">
        <v>3812</v>
      </c>
      <c r="H2459" t="s">
        <v>5723</v>
      </c>
      <c r="I2459" t="s">
        <v>5946</v>
      </c>
    </row>
    <row r="2460" spans="1:9">
      <c r="A2460" t="s">
        <v>5306</v>
      </c>
      <c r="B2460" t="s">
        <v>9587</v>
      </c>
      <c r="C2460" t="s">
        <v>4542</v>
      </c>
      <c r="D2460" t="s">
        <v>4965</v>
      </c>
      <c r="E2460" s="121">
        <v>43587</v>
      </c>
      <c r="F2460" t="s">
        <v>176</v>
      </c>
      <c r="H2460" t="s">
        <v>5738</v>
      </c>
      <c r="I2460" t="s">
        <v>5950</v>
      </c>
    </row>
    <row r="2461" spans="1:9">
      <c r="A2461" t="s">
        <v>5765</v>
      </c>
      <c r="B2461" t="s">
        <v>9588</v>
      </c>
      <c r="C2461" t="s">
        <v>4967</v>
      </c>
      <c r="D2461" t="s">
        <v>4966</v>
      </c>
      <c r="E2461" s="121">
        <v>43587</v>
      </c>
      <c r="F2461" t="s">
        <v>3812</v>
      </c>
      <c r="H2461" t="s">
        <v>5734</v>
      </c>
    </row>
    <row r="2462" spans="1:9">
      <c r="A2462" t="s">
        <v>5765</v>
      </c>
      <c r="B2462" t="s">
        <v>9589</v>
      </c>
      <c r="C2462" t="s">
        <v>4969</v>
      </c>
      <c r="D2462" t="s">
        <v>4968</v>
      </c>
      <c r="E2462" s="121">
        <v>43587</v>
      </c>
      <c r="F2462" t="s">
        <v>3812</v>
      </c>
      <c r="H2462" t="s">
        <v>5634</v>
      </c>
    </row>
    <row r="2463" spans="1:9">
      <c r="A2463" t="s">
        <v>5438</v>
      </c>
      <c r="B2463" t="s">
        <v>9590</v>
      </c>
      <c r="C2463" t="s">
        <v>4971</v>
      </c>
      <c r="D2463" t="s">
        <v>4970</v>
      </c>
      <c r="E2463" s="121">
        <v>43587</v>
      </c>
      <c r="F2463" t="s">
        <v>3812</v>
      </c>
      <c r="H2463" t="s">
        <v>1141</v>
      </c>
    </row>
    <row r="2464" spans="1:9">
      <c r="A2464" t="s">
        <v>5438</v>
      </c>
      <c r="B2464" t="s">
        <v>9591</v>
      </c>
      <c r="C2464" t="s">
        <v>4973</v>
      </c>
      <c r="D2464" t="s">
        <v>4972</v>
      </c>
      <c r="E2464" s="121">
        <v>43587</v>
      </c>
      <c r="F2464" t="s">
        <v>3812</v>
      </c>
      <c r="H2464" t="s">
        <v>5445</v>
      </c>
    </row>
    <row r="2465" spans="1:9">
      <c r="A2465" t="s">
        <v>5306</v>
      </c>
      <c r="B2465" t="s">
        <v>9592</v>
      </c>
      <c r="C2465" t="s">
        <v>4975</v>
      </c>
      <c r="D2465" t="s">
        <v>4974</v>
      </c>
      <c r="E2465" s="121">
        <v>43587</v>
      </c>
      <c r="F2465" t="s">
        <v>107</v>
      </c>
      <c r="H2465" t="s">
        <v>5681</v>
      </c>
    </row>
    <row r="2466" spans="1:9">
      <c r="A2466" t="s">
        <v>5306</v>
      </c>
      <c r="B2466" t="s">
        <v>9593</v>
      </c>
      <c r="C2466" t="s">
        <v>460</v>
      </c>
      <c r="D2466" t="s">
        <v>4976</v>
      </c>
      <c r="E2466" s="121">
        <v>43587</v>
      </c>
      <c r="F2466" t="s">
        <v>3812</v>
      </c>
      <c r="H2466" t="s">
        <v>5707</v>
      </c>
    </row>
    <row r="2467" spans="1:9">
      <c r="A2467" t="s">
        <v>5306</v>
      </c>
      <c r="B2467" t="s">
        <v>9594</v>
      </c>
      <c r="C2467" t="s">
        <v>4978</v>
      </c>
      <c r="D2467" t="s">
        <v>4977</v>
      </c>
      <c r="E2467" s="121">
        <v>43587</v>
      </c>
      <c r="F2467" t="s">
        <v>4979</v>
      </c>
      <c r="H2467" t="s">
        <v>5738</v>
      </c>
    </row>
    <row r="2468" spans="1:9">
      <c r="A2468" t="s">
        <v>5306</v>
      </c>
      <c r="B2468" t="s">
        <v>9595</v>
      </c>
      <c r="C2468" t="s">
        <v>4981</v>
      </c>
      <c r="D2468" t="s">
        <v>4980</v>
      </c>
      <c r="E2468" s="121">
        <v>43587</v>
      </c>
      <c r="F2468" t="s">
        <v>176</v>
      </c>
      <c r="H2468" t="s">
        <v>5738</v>
      </c>
      <c r="I2468" t="s">
        <v>5948</v>
      </c>
    </row>
    <row r="2469" spans="1:9">
      <c r="A2469" t="s">
        <v>5306</v>
      </c>
      <c r="B2469" t="s">
        <v>9596</v>
      </c>
      <c r="C2469" t="s">
        <v>4983</v>
      </c>
      <c r="D2469" t="s">
        <v>4982</v>
      </c>
      <c r="E2469" s="121">
        <v>43587</v>
      </c>
      <c r="F2469" t="s">
        <v>176</v>
      </c>
      <c r="H2469" t="s">
        <v>5743</v>
      </c>
    </row>
    <row r="2470" spans="1:9">
      <c r="A2470" t="s">
        <v>5306</v>
      </c>
      <c r="B2470" t="s">
        <v>9597</v>
      </c>
      <c r="C2470" t="s">
        <v>3142</v>
      </c>
      <c r="D2470" t="s">
        <v>4984</v>
      </c>
      <c r="E2470" s="121">
        <v>43587</v>
      </c>
      <c r="F2470" t="s">
        <v>4979</v>
      </c>
      <c r="H2470" t="s">
        <v>5723</v>
      </c>
    </row>
    <row r="2471" spans="1:9">
      <c r="A2471" t="s">
        <v>5306</v>
      </c>
      <c r="B2471" t="s">
        <v>9598</v>
      </c>
      <c r="C2471" t="s">
        <v>4986</v>
      </c>
      <c r="D2471" t="s">
        <v>4985</v>
      </c>
      <c r="E2471" s="121">
        <v>43587</v>
      </c>
      <c r="F2471" t="s">
        <v>4979</v>
      </c>
      <c r="H2471" t="s">
        <v>5723</v>
      </c>
    </row>
    <row r="2472" spans="1:9">
      <c r="A2472" t="s">
        <v>5306</v>
      </c>
      <c r="B2472" t="s">
        <v>9599</v>
      </c>
      <c r="C2472" t="s">
        <v>4988</v>
      </c>
      <c r="D2472" t="s">
        <v>4987</v>
      </c>
      <c r="E2472" s="121">
        <v>43587</v>
      </c>
      <c r="F2472" t="s">
        <v>4979</v>
      </c>
      <c r="H2472" t="s">
        <v>5738</v>
      </c>
    </row>
    <row r="2473" spans="1:9">
      <c r="A2473" t="s">
        <v>5306</v>
      </c>
      <c r="B2473" t="s">
        <v>9600</v>
      </c>
      <c r="C2473" t="s">
        <v>4990</v>
      </c>
      <c r="D2473" t="s">
        <v>4989</v>
      </c>
      <c r="E2473" s="121">
        <v>43587</v>
      </c>
      <c r="F2473" t="s">
        <v>4979</v>
      </c>
      <c r="H2473" t="s">
        <v>5723</v>
      </c>
    </row>
    <row r="2474" spans="1:9">
      <c r="A2474" t="s">
        <v>5306</v>
      </c>
      <c r="B2474" t="s">
        <v>9601</v>
      </c>
      <c r="C2474" t="s">
        <v>4992</v>
      </c>
      <c r="D2474" t="s">
        <v>4991</v>
      </c>
      <c r="E2474" s="121">
        <v>43587</v>
      </c>
      <c r="F2474" t="s">
        <v>176</v>
      </c>
      <c r="H2474" t="s">
        <v>5723</v>
      </c>
    </row>
    <row r="2475" spans="1:9">
      <c r="A2475" t="s">
        <v>5306</v>
      </c>
      <c r="B2475" t="s">
        <v>9602</v>
      </c>
      <c r="C2475" t="s">
        <v>4994</v>
      </c>
      <c r="D2475" t="s">
        <v>4993</v>
      </c>
      <c r="E2475" s="121">
        <v>43587</v>
      </c>
      <c r="F2475" t="s">
        <v>4979</v>
      </c>
      <c r="H2475" t="s">
        <v>5732</v>
      </c>
    </row>
    <row r="2476" spans="1:9">
      <c r="A2476" t="s">
        <v>5306</v>
      </c>
      <c r="B2476" t="s">
        <v>9603</v>
      </c>
      <c r="C2476" t="s">
        <v>4996</v>
      </c>
      <c r="D2476" t="s">
        <v>4995</v>
      </c>
      <c r="E2476" s="121">
        <v>43587</v>
      </c>
      <c r="F2476" t="s">
        <v>4979</v>
      </c>
      <c r="H2476" t="s">
        <v>5732</v>
      </c>
    </row>
    <row r="2477" spans="1:9">
      <c r="A2477" t="s">
        <v>5306</v>
      </c>
      <c r="B2477" t="s">
        <v>9604</v>
      </c>
      <c r="C2477" t="s">
        <v>4998</v>
      </c>
      <c r="D2477" t="s">
        <v>4997</v>
      </c>
      <c r="E2477" s="121">
        <v>43587</v>
      </c>
      <c r="F2477" t="s">
        <v>176</v>
      </c>
      <c r="H2477" t="s">
        <v>5732</v>
      </c>
    </row>
    <row r="2478" spans="1:9">
      <c r="A2478" t="s">
        <v>5306</v>
      </c>
      <c r="B2478" t="s">
        <v>9605</v>
      </c>
      <c r="C2478" t="s">
        <v>5000</v>
      </c>
      <c r="D2478" t="s">
        <v>4999</v>
      </c>
      <c r="E2478" s="121">
        <v>43587</v>
      </c>
      <c r="F2478" t="s">
        <v>176</v>
      </c>
      <c r="H2478" t="s">
        <v>5732</v>
      </c>
    </row>
    <row r="2479" spans="1:9">
      <c r="A2479" t="s">
        <v>5306</v>
      </c>
      <c r="B2479" t="s">
        <v>9042</v>
      </c>
      <c r="C2479" t="s">
        <v>3769</v>
      </c>
      <c r="D2479" t="s">
        <v>5001</v>
      </c>
      <c r="E2479" s="121">
        <v>43587</v>
      </c>
      <c r="F2479" t="s">
        <v>176</v>
      </c>
      <c r="H2479" t="s">
        <v>5707</v>
      </c>
      <c r="I2479" t="s">
        <v>5952</v>
      </c>
    </row>
    <row r="2480" spans="1:9">
      <c r="A2480" t="s">
        <v>5306</v>
      </c>
      <c r="B2480" t="s">
        <v>9606</v>
      </c>
      <c r="C2480" t="s">
        <v>5003</v>
      </c>
      <c r="D2480" t="s">
        <v>5002</v>
      </c>
      <c r="E2480" s="121">
        <v>43587</v>
      </c>
      <c r="F2480" t="s">
        <v>176</v>
      </c>
      <c r="H2480" t="s">
        <v>5707</v>
      </c>
    </row>
    <row r="2481" spans="1:9">
      <c r="A2481" t="s">
        <v>5306</v>
      </c>
      <c r="B2481" t="s">
        <v>7372</v>
      </c>
      <c r="C2481" t="s">
        <v>296</v>
      </c>
      <c r="D2481" t="s">
        <v>5004</v>
      </c>
      <c r="E2481" s="121">
        <v>43587</v>
      </c>
      <c r="F2481" t="s">
        <v>176</v>
      </c>
      <c r="H2481" t="s">
        <v>5707</v>
      </c>
    </row>
    <row r="2482" spans="1:9">
      <c r="A2482" t="s">
        <v>5306</v>
      </c>
      <c r="B2482" t="s">
        <v>9607</v>
      </c>
      <c r="C2482" t="s">
        <v>5006</v>
      </c>
      <c r="D2482" t="s">
        <v>5005</v>
      </c>
      <c r="E2482" s="121">
        <v>43592</v>
      </c>
      <c r="F2482" t="s">
        <v>4979</v>
      </c>
      <c r="H2482" t="s">
        <v>5681</v>
      </c>
    </row>
    <row r="2483" spans="1:9">
      <c r="A2483" t="s">
        <v>5306</v>
      </c>
      <c r="B2483" t="s">
        <v>9544</v>
      </c>
      <c r="C2483" t="s">
        <v>4886</v>
      </c>
      <c r="D2483" t="s">
        <v>5007</v>
      </c>
      <c r="E2483" s="121">
        <v>43592</v>
      </c>
      <c r="F2483" t="s">
        <v>176</v>
      </c>
      <c r="H2483" t="s">
        <v>5723</v>
      </c>
    </row>
    <row r="2484" spans="1:9">
      <c r="A2484" t="s">
        <v>5306</v>
      </c>
      <c r="B2484" t="s">
        <v>9608</v>
      </c>
      <c r="C2484" t="s">
        <v>5009</v>
      </c>
      <c r="D2484" t="s">
        <v>5008</v>
      </c>
      <c r="E2484" s="121">
        <v>43592</v>
      </c>
      <c r="F2484" t="s">
        <v>4979</v>
      </c>
      <c r="H2484" t="s">
        <v>5707</v>
      </c>
    </row>
    <row r="2485" spans="1:9">
      <c r="A2485" t="s">
        <v>5306</v>
      </c>
      <c r="B2485" t="s">
        <v>9609</v>
      </c>
      <c r="C2485" t="s">
        <v>5011</v>
      </c>
      <c r="D2485" t="s">
        <v>5010</v>
      </c>
      <c r="E2485" s="121">
        <v>43592</v>
      </c>
      <c r="F2485" t="s">
        <v>4979</v>
      </c>
      <c r="H2485" t="s">
        <v>5707</v>
      </c>
    </row>
    <row r="2486" spans="1:9">
      <c r="A2486" t="s">
        <v>5306</v>
      </c>
      <c r="B2486" t="s">
        <v>9610</v>
      </c>
      <c r="C2486" t="s">
        <v>5013</v>
      </c>
      <c r="D2486" t="s">
        <v>5012</v>
      </c>
      <c r="E2486" s="121">
        <v>43592</v>
      </c>
      <c r="F2486" t="s">
        <v>4979</v>
      </c>
      <c r="H2486" t="s">
        <v>5707</v>
      </c>
    </row>
    <row r="2487" spans="1:9">
      <c r="A2487" t="s">
        <v>5306</v>
      </c>
      <c r="B2487" t="s">
        <v>9611</v>
      </c>
      <c r="C2487" t="s">
        <v>5015</v>
      </c>
      <c r="D2487" t="s">
        <v>5014</v>
      </c>
      <c r="E2487" s="121">
        <v>43592</v>
      </c>
      <c r="F2487" t="s">
        <v>4979</v>
      </c>
      <c r="H2487" t="s">
        <v>5707</v>
      </c>
    </row>
    <row r="2488" spans="1:9">
      <c r="A2488" t="s">
        <v>5589</v>
      </c>
      <c r="B2488" t="s">
        <v>9612</v>
      </c>
      <c r="C2488" t="s">
        <v>5017</v>
      </c>
      <c r="D2488" t="s">
        <v>5016</v>
      </c>
      <c r="E2488" s="121">
        <v>43587</v>
      </c>
      <c r="F2488" t="s">
        <v>3812</v>
      </c>
      <c r="H2488" t="s">
        <v>5380</v>
      </c>
    </row>
    <row r="2489" spans="1:9">
      <c r="A2489" t="s">
        <v>5765</v>
      </c>
      <c r="B2489" t="s">
        <v>9613</v>
      </c>
      <c r="C2489" t="s">
        <v>5019</v>
      </c>
      <c r="D2489" t="s">
        <v>5018</v>
      </c>
      <c r="E2489" s="121">
        <v>43591</v>
      </c>
      <c r="F2489" t="s">
        <v>107</v>
      </c>
      <c r="H2489" t="s">
        <v>5784</v>
      </c>
    </row>
    <row r="2490" spans="1:9">
      <c r="A2490" t="s">
        <v>5306</v>
      </c>
      <c r="B2490" t="s">
        <v>9614</v>
      </c>
      <c r="C2490" t="s">
        <v>5021</v>
      </c>
      <c r="D2490" t="s">
        <v>5020</v>
      </c>
      <c r="E2490" s="121">
        <v>43591</v>
      </c>
      <c r="F2490" t="s">
        <v>3812</v>
      </c>
      <c r="H2490" t="s">
        <v>5695</v>
      </c>
      <c r="I2490" t="s">
        <v>5950</v>
      </c>
    </row>
    <row r="2491" spans="1:9">
      <c r="A2491" t="s">
        <v>5306</v>
      </c>
      <c r="B2491" t="s">
        <v>9615</v>
      </c>
      <c r="C2491" t="s">
        <v>5023</v>
      </c>
      <c r="D2491" t="s">
        <v>5022</v>
      </c>
      <c r="E2491" s="121">
        <v>43591</v>
      </c>
      <c r="F2491" t="s">
        <v>176</v>
      </c>
      <c r="H2491" t="s">
        <v>5761</v>
      </c>
    </row>
    <row r="2492" spans="1:9">
      <c r="A2492" t="s">
        <v>5306</v>
      </c>
      <c r="B2492" t="s">
        <v>9616</v>
      </c>
      <c r="C2492" t="s">
        <v>5025</v>
      </c>
      <c r="D2492" t="s">
        <v>5024</v>
      </c>
      <c r="E2492" s="121">
        <v>43591</v>
      </c>
      <c r="F2492" t="s">
        <v>4979</v>
      </c>
      <c r="H2492" t="s">
        <v>5761</v>
      </c>
    </row>
    <row r="2493" spans="1:9">
      <c r="A2493" t="s">
        <v>5306</v>
      </c>
      <c r="B2493" t="s">
        <v>9617</v>
      </c>
      <c r="C2493" t="s">
        <v>5027</v>
      </c>
      <c r="D2493" t="s">
        <v>5026</v>
      </c>
      <c r="E2493" s="121">
        <v>43591</v>
      </c>
      <c r="F2493" t="s">
        <v>4979</v>
      </c>
      <c r="H2493" t="s">
        <v>5707</v>
      </c>
    </row>
    <row r="2494" spans="1:9">
      <c r="A2494" t="s">
        <v>5306</v>
      </c>
      <c r="B2494" t="s">
        <v>9618</v>
      </c>
      <c r="C2494" t="s">
        <v>5029</v>
      </c>
      <c r="D2494" t="s">
        <v>5028</v>
      </c>
      <c r="E2494" s="121">
        <v>43591</v>
      </c>
      <c r="F2494" t="s">
        <v>4979</v>
      </c>
      <c r="H2494" t="s">
        <v>5707</v>
      </c>
    </row>
    <row r="2495" spans="1:9">
      <c r="A2495" t="s">
        <v>5306</v>
      </c>
      <c r="B2495" t="s">
        <v>9619</v>
      </c>
      <c r="C2495" t="s">
        <v>5031</v>
      </c>
      <c r="D2495" t="s">
        <v>5030</v>
      </c>
      <c r="E2495" s="121">
        <v>43591</v>
      </c>
      <c r="F2495" t="s">
        <v>4979</v>
      </c>
      <c r="H2495" t="s">
        <v>5707</v>
      </c>
    </row>
    <row r="2496" spans="1:9">
      <c r="A2496" t="s">
        <v>5306</v>
      </c>
      <c r="B2496" t="s">
        <v>8681</v>
      </c>
      <c r="C2496" t="s">
        <v>2985</v>
      </c>
      <c r="D2496" t="s">
        <v>5032</v>
      </c>
      <c r="E2496" s="121">
        <v>43591</v>
      </c>
      <c r="F2496" t="s">
        <v>176</v>
      </c>
      <c r="H2496" t="s">
        <v>5707</v>
      </c>
    </row>
    <row r="2497" spans="1:9">
      <c r="A2497" t="s">
        <v>58</v>
      </c>
      <c r="B2497" t="s">
        <v>7868</v>
      </c>
      <c r="C2497" t="s">
        <v>94</v>
      </c>
      <c r="D2497" t="s">
        <v>101</v>
      </c>
      <c r="E2497" s="121">
        <v>43587</v>
      </c>
      <c r="F2497" t="s">
        <v>15</v>
      </c>
      <c r="H2497" t="s">
        <v>5517</v>
      </c>
    </row>
    <row r="2498" spans="1:9">
      <c r="A2498" t="s">
        <v>58</v>
      </c>
      <c r="B2498" t="s">
        <v>9620</v>
      </c>
      <c r="C2498" t="s">
        <v>93</v>
      </c>
      <c r="D2498" t="s">
        <v>100</v>
      </c>
      <c r="E2498" s="121">
        <v>43588</v>
      </c>
      <c r="F2498" t="s">
        <v>15</v>
      </c>
      <c r="H2498" t="s">
        <v>5517</v>
      </c>
    </row>
    <row r="2499" spans="1:9">
      <c r="A2499" t="s">
        <v>5649</v>
      </c>
      <c r="B2499" t="s">
        <v>9621</v>
      </c>
      <c r="C2499" t="s">
        <v>5034</v>
      </c>
      <c r="D2499" t="s">
        <v>5033</v>
      </c>
      <c r="E2499" s="121">
        <v>43591</v>
      </c>
      <c r="F2499" t="s">
        <v>3812</v>
      </c>
      <c r="H2499" t="s">
        <v>5792</v>
      </c>
    </row>
    <row r="2500" spans="1:9">
      <c r="A2500" t="s">
        <v>5589</v>
      </c>
      <c r="B2500" t="s">
        <v>9622</v>
      </c>
      <c r="C2500" t="s">
        <v>5036</v>
      </c>
      <c r="D2500" t="s">
        <v>5035</v>
      </c>
      <c r="E2500" s="121">
        <v>43591</v>
      </c>
      <c r="F2500" t="s">
        <v>3812</v>
      </c>
      <c r="H2500" t="s">
        <v>5721</v>
      </c>
    </row>
    <row r="2501" spans="1:9">
      <c r="A2501" t="s">
        <v>5306</v>
      </c>
      <c r="B2501" t="s">
        <v>9623</v>
      </c>
      <c r="C2501" t="s">
        <v>5038</v>
      </c>
      <c r="D2501" t="s">
        <v>5037</v>
      </c>
      <c r="E2501" s="121">
        <v>43591</v>
      </c>
      <c r="F2501" t="s">
        <v>4979</v>
      </c>
      <c r="H2501" t="s">
        <v>5707</v>
      </c>
    </row>
    <row r="2502" spans="1:9">
      <c r="A2502" t="s">
        <v>5589</v>
      </c>
      <c r="B2502" t="s">
        <v>9624</v>
      </c>
      <c r="C2502" t="s">
        <v>4144</v>
      </c>
      <c r="D2502" t="s">
        <v>5039</v>
      </c>
      <c r="E2502" s="121">
        <v>43592</v>
      </c>
      <c r="F2502" t="s">
        <v>3812</v>
      </c>
      <c r="H2502" t="s">
        <v>5380</v>
      </c>
    </row>
    <row r="2503" spans="1:9">
      <c r="A2503" t="s">
        <v>5306</v>
      </c>
      <c r="B2503" t="s">
        <v>9625</v>
      </c>
      <c r="C2503" t="s">
        <v>5041</v>
      </c>
      <c r="D2503" t="s">
        <v>5040</v>
      </c>
      <c r="E2503" s="121">
        <v>43592</v>
      </c>
      <c r="F2503" t="s">
        <v>107</v>
      </c>
      <c r="H2503" t="s">
        <v>5743</v>
      </c>
    </row>
    <row r="2504" spans="1:9">
      <c r="A2504" t="s">
        <v>5306</v>
      </c>
      <c r="B2504" t="s">
        <v>9626</v>
      </c>
      <c r="C2504" t="s">
        <v>5043</v>
      </c>
      <c r="D2504" t="s">
        <v>5042</v>
      </c>
      <c r="E2504" s="121">
        <v>43592</v>
      </c>
      <c r="F2504" t="s">
        <v>176</v>
      </c>
      <c r="H2504" t="s">
        <v>5732</v>
      </c>
      <c r="I2504" t="s">
        <v>5951</v>
      </c>
    </row>
    <row r="2505" spans="1:9">
      <c r="A2505" t="s">
        <v>5306</v>
      </c>
      <c r="B2505" t="s">
        <v>9092</v>
      </c>
      <c r="C2505" t="s">
        <v>3881</v>
      </c>
      <c r="D2505" t="s">
        <v>5044</v>
      </c>
      <c r="E2505" s="121">
        <v>43592</v>
      </c>
      <c r="F2505" t="s">
        <v>4979</v>
      </c>
      <c r="H2505" t="s">
        <v>5741</v>
      </c>
    </row>
    <row r="2506" spans="1:9">
      <c r="A2506" t="s">
        <v>5765</v>
      </c>
      <c r="B2506" t="s">
        <v>9627</v>
      </c>
      <c r="C2506" t="s">
        <v>4018</v>
      </c>
      <c r="D2506" t="s">
        <v>5045</v>
      </c>
      <c r="E2506" s="121">
        <v>43593</v>
      </c>
      <c r="F2506" t="s">
        <v>3812</v>
      </c>
      <c r="H2506" t="s">
        <v>5612</v>
      </c>
    </row>
    <row r="2507" spans="1:9">
      <c r="A2507" t="s">
        <v>5306</v>
      </c>
      <c r="B2507" t="s">
        <v>9628</v>
      </c>
      <c r="C2507" t="s">
        <v>5047</v>
      </c>
      <c r="D2507" t="s">
        <v>5046</v>
      </c>
      <c r="E2507" s="121">
        <v>43593</v>
      </c>
      <c r="F2507" t="s">
        <v>4979</v>
      </c>
      <c r="H2507" t="s">
        <v>5743</v>
      </c>
    </row>
    <row r="2508" spans="1:9">
      <c r="A2508" t="s">
        <v>5306</v>
      </c>
      <c r="B2508" t="s">
        <v>9629</v>
      </c>
      <c r="C2508" t="s">
        <v>5049</v>
      </c>
      <c r="D2508" t="s">
        <v>5048</v>
      </c>
      <c r="E2508" s="121">
        <v>43593</v>
      </c>
      <c r="F2508" t="s">
        <v>4979</v>
      </c>
      <c r="H2508" t="s">
        <v>5743</v>
      </c>
    </row>
    <row r="2509" spans="1:9">
      <c r="A2509" t="s">
        <v>5306</v>
      </c>
      <c r="B2509" t="s">
        <v>9630</v>
      </c>
      <c r="C2509" t="s">
        <v>975</v>
      </c>
      <c r="D2509" t="s">
        <v>5050</v>
      </c>
      <c r="E2509" s="121">
        <v>43593</v>
      </c>
      <c r="F2509" t="s">
        <v>4979</v>
      </c>
      <c r="H2509" t="s">
        <v>5743</v>
      </c>
      <c r="I2509" t="s">
        <v>5946</v>
      </c>
    </row>
    <row r="2510" spans="1:9">
      <c r="A2510" t="s">
        <v>5306</v>
      </c>
      <c r="B2510" t="s">
        <v>9631</v>
      </c>
      <c r="C2510" t="s">
        <v>5052</v>
      </c>
      <c r="D2510" t="s">
        <v>5051</v>
      </c>
      <c r="E2510" s="121">
        <v>43593</v>
      </c>
      <c r="F2510" t="s">
        <v>4979</v>
      </c>
      <c r="H2510" t="s">
        <v>5743</v>
      </c>
      <c r="I2510" t="s">
        <v>5951</v>
      </c>
    </row>
    <row r="2511" spans="1:9">
      <c r="A2511" t="s">
        <v>5306</v>
      </c>
      <c r="B2511" t="s">
        <v>9632</v>
      </c>
      <c r="C2511" t="s">
        <v>3482</v>
      </c>
      <c r="D2511" t="s">
        <v>5053</v>
      </c>
      <c r="E2511" s="121">
        <v>43593</v>
      </c>
      <c r="F2511" t="s">
        <v>4979</v>
      </c>
      <c r="H2511" t="s">
        <v>5743</v>
      </c>
    </row>
    <row r="2512" spans="1:9">
      <c r="A2512" t="s">
        <v>5306</v>
      </c>
      <c r="B2512" t="s">
        <v>9633</v>
      </c>
      <c r="C2512" t="s">
        <v>5055</v>
      </c>
      <c r="D2512" t="s">
        <v>5054</v>
      </c>
      <c r="E2512" s="121">
        <v>43593</v>
      </c>
      <c r="F2512" t="s">
        <v>4979</v>
      </c>
      <c r="H2512" t="s">
        <v>5743</v>
      </c>
    </row>
    <row r="2513" spans="1:9">
      <c r="A2513" t="s">
        <v>5306</v>
      </c>
      <c r="B2513" t="s">
        <v>9634</v>
      </c>
      <c r="C2513" t="s">
        <v>5057</v>
      </c>
      <c r="D2513" t="s">
        <v>5056</v>
      </c>
      <c r="E2513" s="121">
        <v>43593</v>
      </c>
      <c r="F2513" t="s">
        <v>176</v>
      </c>
      <c r="H2513" t="s">
        <v>5723</v>
      </c>
    </row>
    <row r="2514" spans="1:9">
      <c r="A2514" t="s">
        <v>5306</v>
      </c>
      <c r="B2514" t="s">
        <v>9193</v>
      </c>
      <c r="C2514" t="s">
        <v>4118</v>
      </c>
      <c r="D2514" t="s">
        <v>5058</v>
      </c>
      <c r="E2514" s="121">
        <v>43593</v>
      </c>
      <c r="F2514" t="s">
        <v>4979</v>
      </c>
      <c r="H2514" t="s">
        <v>5732</v>
      </c>
      <c r="I2514" t="s">
        <v>5945</v>
      </c>
    </row>
    <row r="2515" spans="1:9">
      <c r="A2515" t="s">
        <v>5765</v>
      </c>
      <c r="B2515" t="s">
        <v>9635</v>
      </c>
      <c r="C2515" t="s">
        <v>5060</v>
      </c>
      <c r="D2515" t="s">
        <v>5059</v>
      </c>
      <c r="E2515" s="121">
        <v>43595</v>
      </c>
      <c r="F2515" t="s">
        <v>3812</v>
      </c>
      <c r="H2515" t="s">
        <v>5634</v>
      </c>
    </row>
    <row r="2516" spans="1:9">
      <c r="A2516" t="s">
        <v>5765</v>
      </c>
      <c r="B2516" t="s">
        <v>9636</v>
      </c>
      <c r="C2516" t="s">
        <v>5062</v>
      </c>
      <c r="D2516" t="s">
        <v>5061</v>
      </c>
      <c r="E2516" s="121">
        <v>43593</v>
      </c>
      <c r="F2516" t="s">
        <v>203</v>
      </c>
      <c r="H2516" t="s">
        <v>5752</v>
      </c>
    </row>
    <row r="2517" spans="1:9">
      <c r="A2517" t="s">
        <v>5772</v>
      </c>
      <c r="B2517" t="s">
        <v>9637</v>
      </c>
      <c r="C2517" t="s">
        <v>5064</v>
      </c>
      <c r="D2517" t="s">
        <v>5063</v>
      </c>
      <c r="E2517" s="121">
        <v>43595</v>
      </c>
      <c r="F2517" t="s">
        <v>3812</v>
      </c>
      <c r="H2517" t="s">
        <v>5674</v>
      </c>
    </row>
    <row r="2518" spans="1:9">
      <c r="A2518" t="s">
        <v>5306</v>
      </c>
      <c r="B2518" t="s">
        <v>9367</v>
      </c>
      <c r="C2518" t="s">
        <v>4523</v>
      </c>
      <c r="D2518" t="s">
        <v>5065</v>
      </c>
      <c r="E2518" s="121">
        <v>43595</v>
      </c>
      <c r="F2518" t="s">
        <v>107</v>
      </c>
      <c r="H2518" t="s">
        <v>5723</v>
      </c>
    </row>
    <row r="2519" spans="1:9">
      <c r="A2519" t="s">
        <v>5306</v>
      </c>
      <c r="B2519" t="s">
        <v>9553</v>
      </c>
      <c r="C2519" t="s">
        <v>4903</v>
      </c>
      <c r="D2519" t="s">
        <v>5066</v>
      </c>
      <c r="E2519" s="121">
        <v>43595</v>
      </c>
      <c r="F2519" t="s">
        <v>4979</v>
      </c>
      <c r="H2519" t="s">
        <v>5723</v>
      </c>
    </row>
    <row r="2520" spans="1:9">
      <c r="A2520" t="s">
        <v>5306</v>
      </c>
      <c r="B2520" t="s">
        <v>9487</v>
      </c>
      <c r="C2520" t="s">
        <v>4776</v>
      </c>
      <c r="D2520" t="s">
        <v>5067</v>
      </c>
      <c r="E2520" s="121">
        <v>43595</v>
      </c>
      <c r="F2520" t="s">
        <v>107</v>
      </c>
      <c r="H2520" t="s">
        <v>5707</v>
      </c>
    </row>
    <row r="2521" spans="1:9">
      <c r="A2521" t="s">
        <v>5306</v>
      </c>
      <c r="B2521" t="s">
        <v>9638</v>
      </c>
      <c r="C2521" t="s">
        <v>5069</v>
      </c>
      <c r="D2521" t="s">
        <v>5068</v>
      </c>
      <c r="E2521" s="121">
        <v>43595</v>
      </c>
      <c r="F2521" t="s">
        <v>4979</v>
      </c>
      <c r="H2521" t="s">
        <v>5707</v>
      </c>
    </row>
    <row r="2522" spans="1:9">
      <c r="A2522" t="s">
        <v>58</v>
      </c>
      <c r="B2522" t="s">
        <v>5804</v>
      </c>
      <c r="C2522" t="s">
        <v>92</v>
      </c>
      <c r="D2522" t="s">
        <v>99</v>
      </c>
      <c r="E2522" s="121">
        <v>43595</v>
      </c>
      <c r="F2522" t="s">
        <v>15</v>
      </c>
      <c r="H2522" t="s">
        <v>5805</v>
      </c>
    </row>
    <row r="2523" spans="1:9">
      <c r="A2523" t="s">
        <v>5438</v>
      </c>
      <c r="B2523" t="s">
        <v>9639</v>
      </c>
      <c r="C2523" t="s">
        <v>5071</v>
      </c>
      <c r="D2523" t="s">
        <v>5070</v>
      </c>
      <c r="E2523" s="121">
        <v>43598</v>
      </c>
      <c r="F2523" t="s">
        <v>3812</v>
      </c>
      <c r="H2523" t="s">
        <v>1141</v>
      </c>
    </row>
    <row r="2524" spans="1:9">
      <c r="A2524" t="s">
        <v>5306</v>
      </c>
      <c r="B2524" t="s">
        <v>9640</v>
      </c>
      <c r="C2524" t="s">
        <v>5073</v>
      </c>
      <c r="D2524" t="s">
        <v>5072</v>
      </c>
      <c r="E2524" s="121">
        <v>43598</v>
      </c>
      <c r="F2524" t="s">
        <v>4979</v>
      </c>
      <c r="H2524" t="s">
        <v>5707</v>
      </c>
    </row>
    <row r="2525" spans="1:9">
      <c r="A2525" t="s">
        <v>5306</v>
      </c>
      <c r="B2525" t="s">
        <v>9641</v>
      </c>
      <c r="C2525" t="s">
        <v>5075</v>
      </c>
      <c r="D2525" t="s">
        <v>5074</v>
      </c>
      <c r="E2525" s="121">
        <v>43598</v>
      </c>
      <c r="F2525" t="s">
        <v>107</v>
      </c>
      <c r="H2525" t="s">
        <v>5806</v>
      </c>
    </row>
    <row r="2526" spans="1:9">
      <c r="A2526" t="s">
        <v>5306</v>
      </c>
      <c r="B2526" t="s">
        <v>8542</v>
      </c>
      <c r="C2526" t="s">
        <v>2701</v>
      </c>
      <c r="D2526" t="s">
        <v>5076</v>
      </c>
      <c r="E2526" s="121">
        <v>43598</v>
      </c>
      <c r="F2526" t="s">
        <v>107</v>
      </c>
      <c r="H2526" t="s">
        <v>5796</v>
      </c>
    </row>
    <row r="2527" spans="1:9">
      <c r="A2527" t="s">
        <v>5306</v>
      </c>
      <c r="B2527" t="s">
        <v>9642</v>
      </c>
      <c r="C2527" t="s">
        <v>5078</v>
      </c>
      <c r="D2527" t="s">
        <v>5077</v>
      </c>
      <c r="E2527" s="121">
        <v>43598</v>
      </c>
      <c r="F2527" t="s">
        <v>4979</v>
      </c>
      <c r="H2527" t="s">
        <v>5738</v>
      </c>
      <c r="I2527" t="s">
        <v>5947</v>
      </c>
    </row>
    <row r="2528" spans="1:9">
      <c r="A2528" t="s">
        <v>5438</v>
      </c>
      <c r="B2528" t="s">
        <v>9643</v>
      </c>
      <c r="C2528" t="s">
        <v>5080</v>
      </c>
      <c r="D2528" t="s">
        <v>5079</v>
      </c>
      <c r="E2528" s="121">
        <v>43600</v>
      </c>
      <c r="F2528" t="s">
        <v>3812</v>
      </c>
      <c r="H2528" t="s">
        <v>5807</v>
      </c>
    </row>
    <row r="2529" spans="1:9">
      <c r="A2529" t="s">
        <v>5306</v>
      </c>
      <c r="B2529" t="s">
        <v>9644</v>
      </c>
      <c r="C2529" t="s">
        <v>5082</v>
      </c>
      <c r="D2529" t="s">
        <v>5081</v>
      </c>
      <c r="E2529" s="121">
        <v>43605</v>
      </c>
      <c r="F2529" t="s">
        <v>107</v>
      </c>
      <c r="H2529" t="s">
        <v>5707</v>
      </c>
    </row>
    <row r="2530" spans="1:9">
      <c r="A2530" t="s">
        <v>5306</v>
      </c>
      <c r="B2530" t="s">
        <v>9645</v>
      </c>
      <c r="C2530" t="s">
        <v>5084</v>
      </c>
      <c r="D2530" t="s">
        <v>5083</v>
      </c>
      <c r="E2530" s="121">
        <v>43605</v>
      </c>
      <c r="F2530" t="s">
        <v>4979</v>
      </c>
      <c r="H2530" t="s">
        <v>5707</v>
      </c>
    </row>
    <row r="2531" spans="1:9">
      <c r="A2531" t="s">
        <v>5306</v>
      </c>
      <c r="B2531" t="s">
        <v>9646</v>
      </c>
      <c r="C2531" t="s">
        <v>5086</v>
      </c>
      <c r="D2531" t="s">
        <v>5085</v>
      </c>
      <c r="E2531" s="121">
        <v>43605</v>
      </c>
      <c r="F2531" t="s">
        <v>4979</v>
      </c>
      <c r="H2531" t="s">
        <v>5707</v>
      </c>
    </row>
    <row r="2532" spans="1:9">
      <c r="A2532" t="s">
        <v>5306</v>
      </c>
      <c r="B2532" t="s">
        <v>9647</v>
      </c>
      <c r="C2532" t="s">
        <v>5088</v>
      </c>
      <c r="D2532" t="s">
        <v>5087</v>
      </c>
      <c r="E2532" s="121">
        <v>43605</v>
      </c>
      <c r="F2532" t="s">
        <v>4979</v>
      </c>
      <c r="H2532" t="s">
        <v>5707</v>
      </c>
    </row>
    <row r="2533" spans="1:9">
      <c r="A2533" t="s">
        <v>5306</v>
      </c>
      <c r="B2533" t="s">
        <v>9648</v>
      </c>
      <c r="C2533" t="s">
        <v>5090</v>
      </c>
      <c r="D2533" t="s">
        <v>5089</v>
      </c>
      <c r="E2533" s="121">
        <v>43605</v>
      </c>
      <c r="F2533" t="s">
        <v>176</v>
      </c>
      <c r="H2533" t="s">
        <v>5707</v>
      </c>
      <c r="I2533" t="s">
        <v>5955</v>
      </c>
    </row>
    <row r="2534" spans="1:9">
      <c r="A2534" t="s">
        <v>5306</v>
      </c>
      <c r="B2534" t="s">
        <v>7284</v>
      </c>
      <c r="C2534" t="s">
        <v>113</v>
      </c>
      <c r="D2534" t="s">
        <v>5091</v>
      </c>
      <c r="E2534" s="121">
        <v>43605</v>
      </c>
      <c r="F2534" t="s">
        <v>176</v>
      </c>
      <c r="H2534" t="s">
        <v>5761</v>
      </c>
      <c r="I2534" t="s">
        <v>5945</v>
      </c>
    </row>
    <row r="2535" spans="1:9">
      <c r="A2535" t="s">
        <v>5306</v>
      </c>
      <c r="B2535" t="s">
        <v>9649</v>
      </c>
      <c r="C2535" t="s">
        <v>5093</v>
      </c>
      <c r="D2535" t="s">
        <v>5092</v>
      </c>
      <c r="E2535" s="121">
        <v>43605</v>
      </c>
      <c r="F2535" t="s">
        <v>4979</v>
      </c>
      <c r="H2535" t="s">
        <v>5723</v>
      </c>
    </row>
    <row r="2536" spans="1:9">
      <c r="A2536" t="s">
        <v>5306</v>
      </c>
      <c r="B2536" t="s">
        <v>9650</v>
      </c>
      <c r="C2536" t="s">
        <v>5095</v>
      </c>
      <c r="D2536" t="s">
        <v>5094</v>
      </c>
      <c r="E2536" s="121">
        <v>43605</v>
      </c>
      <c r="F2536" t="s">
        <v>4979</v>
      </c>
      <c r="H2536" t="s">
        <v>5679</v>
      </c>
      <c r="I2536" t="s">
        <v>5947</v>
      </c>
    </row>
    <row r="2537" spans="1:9">
      <c r="A2537" t="s">
        <v>5306</v>
      </c>
      <c r="B2537" t="s">
        <v>9651</v>
      </c>
      <c r="C2537" t="s">
        <v>5097</v>
      </c>
      <c r="D2537" t="s">
        <v>5096</v>
      </c>
      <c r="E2537" s="121">
        <v>43605</v>
      </c>
      <c r="F2537" t="s">
        <v>176</v>
      </c>
      <c r="H2537" t="s">
        <v>5743</v>
      </c>
    </row>
    <row r="2538" spans="1:9">
      <c r="A2538" t="s">
        <v>5438</v>
      </c>
      <c r="B2538" t="s">
        <v>9652</v>
      </c>
      <c r="C2538" t="s">
        <v>5099</v>
      </c>
      <c r="D2538" t="s">
        <v>5098</v>
      </c>
      <c r="E2538" s="121">
        <v>43605</v>
      </c>
      <c r="F2538" t="s">
        <v>3812</v>
      </c>
      <c r="H2538" t="s">
        <v>5700</v>
      </c>
    </row>
    <row r="2539" spans="1:9">
      <c r="A2539" t="s">
        <v>5438</v>
      </c>
      <c r="B2539" t="s">
        <v>9653</v>
      </c>
      <c r="C2539" t="s">
        <v>5101</v>
      </c>
      <c r="D2539" t="s">
        <v>5100</v>
      </c>
      <c r="E2539" s="121">
        <v>43605</v>
      </c>
      <c r="F2539" t="s">
        <v>3812</v>
      </c>
      <c r="H2539" t="s">
        <v>5700</v>
      </c>
    </row>
    <row r="2540" spans="1:9">
      <c r="A2540" t="s">
        <v>5438</v>
      </c>
      <c r="B2540" t="s">
        <v>7690</v>
      </c>
      <c r="C2540" t="s">
        <v>983</v>
      </c>
      <c r="D2540" t="s">
        <v>5102</v>
      </c>
      <c r="E2540" s="121">
        <v>43594</v>
      </c>
      <c r="F2540" t="s">
        <v>107</v>
      </c>
      <c r="H2540" t="s">
        <v>5461</v>
      </c>
    </row>
    <row r="2541" spans="1:9">
      <c r="A2541" t="s">
        <v>5638</v>
      </c>
      <c r="B2541" t="s">
        <v>9654</v>
      </c>
      <c r="C2541" t="s">
        <v>4884</v>
      </c>
      <c r="D2541" t="s">
        <v>5103</v>
      </c>
      <c r="F2541" t="s">
        <v>203</v>
      </c>
      <c r="H2541" t="s">
        <v>5638</v>
      </c>
    </row>
    <row r="2542" spans="1:9">
      <c r="A2542" t="s">
        <v>5808</v>
      </c>
      <c r="B2542" t="s">
        <v>9655</v>
      </c>
      <c r="C2542" t="s">
        <v>5105</v>
      </c>
      <c r="D2542" t="s">
        <v>5104</v>
      </c>
      <c r="E2542" s="121">
        <v>43601</v>
      </c>
      <c r="F2542" t="s">
        <v>107</v>
      </c>
      <c r="H2542" t="s">
        <v>5590</v>
      </c>
    </row>
    <row r="2543" spans="1:9">
      <c r="A2543" t="s">
        <v>5808</v>
      </c>
      <c r="B2543" t="s">
        <v>9656</v>
      </c>
      <c r="C2543" t="s">
        <v>5107</v>
      </c>
      <c r="D2543" t="s">
        <v>5106</v>
      </c>
      <c r="E2543" s="121">
        <v>43606</v>
      </c>
      <c r="F2543" t="s">
        <v>107</v>
      </c>
      <c r="H2543" t="s">
        <v>5809</v>
      </c>
    </row>
    <row r="2544" spans="1:9">
      <c r="A2544" t="s">
        <v>5772</v>
      </c>
      <c r="B2544" t="s">
        <v>9657</v>
      </c>
      <c r="C2544" t="s">
        <v>5109</v>
      </c>
      <c r="D2544" t="s">
        <v>5108</v>
      </c>
      <c r="E2544" s="121">
        <v>43605</v>
      </c>
      <c r="F2544" t="s">
        <v>3812</v>
      </c>
      <c r="H2544" t="s">
        <v>5810</v>
      </c>
    </row>
    <row r="2545" spans="1:9">
      <c r="A2545" t="s">
        <v>5772</v>
      </c>
      <c r="B2545" t="s">
        <v>9658</v>
      </c>
      <c r="C2545" t="s">
        <v>5111</v>
      </c>
      <c r="D2545" t="s">
        <v>5110</v>
      </c>
      <c r="E2545" s="121">
        <v>43605</v>
      </c>
      <c r="F2545" t="s">
        <v>3812</v>
      </c>
      <c r="H2545" t="s">
        <v>5810</v>
      </c>
    </row>
    <row r="2546" spans="1:9">
      <c r="A2546" t="s">
        <v>5772</v>
      </c>
      <c r="B2546" t="s">
        <v>9659</v>
      </c>
      <c r="C2546" t="s">
        <v>5113</v>
      </c>
      <c r="D2546" t="s">
        <v>5112</v>
      </c>
      <c r="E2546" s="121">
        <v>43605</v>
      </c>
      <c r="F2546" t="s">
        <v>3812</v>
      </c>
      <c r="H2546" t="s">
        <v>5810</v>
      </c>
    </row>
    <row r="2547" spans="1:9">
      <c r="A2547" t="s">
        <v>5772</v>
      </c>
      <c r="B2547" t="s">
        <v>9660</v>
      </c>
      <c r="C2547" t="s">
        <v>5115</v>
      </c>
      <c r="D2547" t="s">
        <v>5114</v>
      </c>
      <c r="E2547" s="121">
        <v>43605</v>
      </c>
      <c r="F2547" t="s">
        <v>3812</v>
      </c>
      <c r="H2547" t="s">
        <v>5810</v>
      </c>
    </row>
    <row r="2548" spans="1:9">
      <c r="A2548" t="s">
        <v>5772</v>
      </c>
      <c r="B2548" t="s">
        <v>9661</v>
      </c>
      <c r="C2548" t="s">
        <v>5117</v>
      </c>
      <c r="D2548" t="s">
        <v>5116</v>
      </c>
      <c r="E2548" s="121">
        <v>43605</v>
      </c>
      <c r="F2548" t="s">
        <v>3812</v>
      </c>
      <c r="H2548" t="s">
        <v>5810</v>
      </c>
    </row>
    <row r="2549" spans="1:9">
      <c r="A2549" t="s">
        <v>5306</v>
      </c>
      <c r="B2549" t="s">
        <v>9662</v>
      </c>
      <c r="C2549" t="s">
        <v>5119</v>
      </c>
      <c r="D2549" t="s">
        <v>5118</v>
      </c>
      <c r="E2549" s="121">
        <v>43605</v>
      </c>
      <c r="F2549" t="s">
        <v>176</v>
      </c>
      <c r="H2549" t="s">
        <v>5743</v>
      </c>
      <c r="I2549" t="s">
        <v>5953</v>
      </c>
    </row>
    <row r="2550" spans="1:9">
      <c r="A2550" t="s">
        <v>5438</v>
      </c>
      <c r="B2550" t="s">
        <v>9663</v>
      </c>
      <c r="C2550" t="s">
        <v>5121</v>
      </c>
      <c r="D2550" t="s">
        <v>5120</v>
      </c>
      <c r="E2550" s="121">
        <v>43606</v>
      </c>
      <c r="F2550" t="s">
        <v>3812</v>
      </c>
      <c r="H2550" t="s">
        <v>5700</v>
      </c>
    </row>
    <row r="2551" spans="1:9">
      <c r="A2551" t="s">
        <v>5438</v>
      </c>
      <c r="B2551" t="s">
        <v>9664</v>
      </c>
      <c r="C2551" t="s">
        <v>5123</v>
      </c>
      <c r="D2551" t="s">
        <v>5122</v>
      </c>
      <c r="E2551" s="121">
        <v>43606</v>
      </c>
      <c r="F2551" t="s">
        <v>3812</v>
      </c>
      <c r="H2551" t="s">
        <v>5654</v>
      </c>
    </row>
    <row r="2552" spans="1:9">
      <c r="A2552" t="s">
        <v>5808</v>
      </c>
      <c r="B2552" t="s">
        <v>9665</v>
      </c>
      <c r="C2552" t="s">
        <v>1628</v>
      </c>
      <c r="D2552" t="s">
        <v>5124</v>
      </c>
      <c r="E2552" s="121">
        <v>43606</v>
      </c>
      <c r="F2552" t="s">
        <v>3812</v>
      </c>
      <c r="H2552" t="s">
        <v>5797</v>
      </c>
    </row>
    <row r="2553" spans="1:9">
      <c r="A2553" t="s">
        <v>5306</v>
      </c>
      <c r="B2553" t="s">
        <v>9666</v>
      </c>
      <c r="C2553" t="s">
        <v>5126</v>
      </c>
      <c r="D2553" t="s">
        <v>5125</v>
      </c>
      <c r="E2553" s="121">
        <v>43606</v>
      </c>
      <c r="F2553" t="s">
        <v>4979</v>
      </c>
      <c r="H2553" t="s">
        <v>5679</v>
      </c>
      <c r="I2553" t="s">
        <v>5944</v>
      </c>
    </row>
    <row r="2554" spans="1:9">
      <c r="A2554" t="s">
        <v>5306</v>
      </c>
      <c r="B2554" t="s">
        <v>9667</v>
      </c>
      <c r="C2554" t="s">
        <v>5128</v>
      </c>
      <c r="D2554" t="s">
        <v>5127</v>
      </c>
      <c r="E2554" s="121">
        <v>43606</v>
      </c>
      <c r="F2554" t="s">
        <v>4979</v>
      </c>
      <c r="H2554" t="s">
        <v>5679</v>
      </c>
    </row>
    <row r="2555" spans="1:9">
      <c r="A2555" t="s">
        <v>5306</v>
      </c>
      <c r="B2555" t="s">
        <v>9542</v>
      </c>
      <c r="C2555" t="s">
        <v>4881</v>
      </c>
      <c r="D2555" t="s">
        <v>5129</v>
      </c>
      <c r="E2555" s="121">
        <v>43606</v>
      </c>
      <c r="F2555" t="s">
        <v>176</v>
      </c>
      <c r="H2555" t="s">
        <v>5679</v>
      </c>
    </row>
    <row r="2556" spans="1:9">
      <c r="A2556" t="s">
        <v>5306</v>
      </c>
      <c r="B2556" t="s">
        <v>9668</v>
      </c>
      <c r="C2556" t="s">
        <v>5131</v>
      </c>
      <c r="D2556" t="s">
        <v>5130</v>
      </c>
      <c r="E2556" s="121">
        <v>43606</v>
      </c>
      <c r="F2556" t="s">
        <v>4979</v>
      </c>
      <c r="H2556" t="s">
        <v>5743</v>
      </c>
    </row>
    <row r="2557" spans="1:9">
      <c r="A2557" t="s">
        <v>5306</v>
      </c>
      <c r="B2557" t="s">
        <v>9669</v>
      </c>
      <c r="C2557" t="s">
        <v>5133</v>
      </c>
      <c r="D2557" t="s">
        <v>5132</v>
      </c>
      <c r="E2557" s="121">
        <v>43606</v>
      </c>
      <c r="F2557" t="s">
        <v>4979</v>
      </c>
      <c r="H2557" t="s">
        <v>5743</v>
      </c>
    </row>
    <row r="2558" spans="1:9">
      <c r="A2558" t="s">
        <v>5306</v>
      </c>
      <c r="B2558" t="s">
        <v>9544</v>
      </c>
      <c r="C2558" t="s">
        <v>4886</v>
      </c>
      <c r="D2558" t="s">
        <v>5134</v>
      </c>
      <c r="E2558" s="121">
        <v>43606</v>
      </c>
      <c r="F2558" t="s">
        <v>176</v>
      </c>
      <c r="H2558" t="s">
        <v>5723</v>
      </c>
    </row>
    <row r="2559" spans="1:9">
      <c r="A2559" t="s">
        <v>5306</v>
      </c>
      <c r="B2559" t="s">
        <v>9670</v>
      </c>
      <c r="C2559" t="s">
        <v>5136</v>
      </c>
      <c r="D2559" t="s">
        <v>5135</v>
      </c>
      <c r="E2559" s="121">
        <v>43606</v>
      </c>
      <c r="F2559" t="s">
        <v>176</v>
      </c>
      <c r="H2559" t="s">
        <v>5723</v>
      </c>
    </row>
    <row r="2560" spans="1:9">
      <c r="A2560" t="s">
        <v>5306</v>
      </c>
      <c r="B2560" t="s">
        <v>9671</v>
      </c>
      <c r="C2560" t="s">
        <v>5138</v>
      </c>
      <c r="D2560" t="s">
        <v>5137</v>
      </c>
      <c r="E2560" s="121">
        <v>43606</v>
      </c>
      <c r="F2560" t="s">
        <v>4979</v>
      </c>
      <c r="H2560" t="s">
        <v>5679</v>
      </c>
    </row>
    <row r="2561" spans="1:9">
      <c r="A2561" t="s">
        <v>5306</v>
      </c>
      <c r="B2561" t="s">
        <v>9672</v>
      </c>
      <c r="C2561" t="s">
        <v>5140</v>
      </c>
      <c r="D2561" t="s">
        <v>5139</v>
      </c>
      <c r="E2561" s="121">
        <v>43609</v>
      </c>
      <c r="F2561" t="s">
        <v>107</v>
      </c>
      <c r="H2561" t="s">
        <v>5761</v>
      </c>
    </row>
    <row r="2562" spans="1:9">
      <c r="A2562" t="s">
        <v>5306</v>
      </c>
      <c r="B2562" t="s">
        <v>9673</v>
      </c>
      <c r="C2562" t="s">
        <v>5142</v>
      </c>
      <c r="D2562" t="s">
        <v>5141</v>
      </c>
      <c r="E2562" s="121">
        <v>43609</v>
      </c>
      <c r="F2562" t="s">
        <v>4979</v>
      </c>
      <c r="H2562" t="s">
        <v>5761</v>
      </c>
    </row>
    <row r="2563" spans="1:9">
      <c r="A2563" t="s">
        <v>5808</v>
      </c>
      <c r="B2563" t="s">
        <v>9674</v>
      </c>
      <c r="C2563" t="s">
        <v>5144</v>
      </c>
      <c r="D2563" t="s">
        <v>5143</v>
      </c>
      <c r="E2563" s="121">
        <v>43612</v>
      </c>
      <c r="F2563" t="s">
        <v>107</v>
      </c>
      <c r="H2563" t="s">
        <v>5811</v>
      </c>
    </row>
    <row r="2564" spans="1:9">
      <c r="A2564" t="s">
        <v>58</v>
      </c>
      <c r="B2564" t="s">
        <v>9675</v>
      </c>
      <c r="C2564" t="s">
        <v>95</v>
      </c>
      <c r="D2564" t="s">
        <v>102</v>
      </c>
      <c r="E2564" s="121">
        <v>43606</v>
      </c>
      <c r="F2564" t="s">
        <v>15</v>
      </c>
      <c r="H2564" t="s">
        <v>3666</v>
      </c>
    </row>
    <row r="2565" spans="1:9">
      <c r="A2565" t="s">
        <v>5306</v>
      </c>
      <c r="B2565" t="s">
        <v>9676</v>
      </c>
      <c r="C2565" t="s">
        <v>5146</v>
      </c>
      <c r="D2565" t="s">
        <v>5145</v>
      </c>
      <c r="E2565" s="121">
        <v>43249</v>
      </c>
      <c r="F2565" t="s">
        <v>4979</v>
      </c>
      <c r="H2565" t="s">
        <v>5681</v>
      </c>
    </row>
    <row r="2566" spans="1:9">
      <c r="A2566" t="s">
        <v>5306</v>
      </c>
      <c r="B2566" t="s">
        <v>7346</v>
      </c>
      <c r="C2566" t="s">
        <v>244</v>
      </c>
      <c r="D2566" t="s">
        <v>5147</v>
      </c>
      <c r="E2566" s="121">
        <v>43249</v>
      </c>
      <c r="F2566" t="s">
        <v>4979</v>
      </c>
      <c r="H2566" t="s">
        <v>5707</v>
      </c>
    </row>
    <row r="2567" spans="1:9">
      <c r="A2567" t="s">
        <v>5306</v>
      </c>
      <c r="B2567" t="s">
        <v>9677</v>
      </c>
      <c r="C2567" t="s">
        <v>5149</v>
      </c>
      <c r="D2567" t="s">
        <v>5148</v>
      </c>
      <c r="E2567" s="121">
        <v>43249</v>
      </c>
      <c r="F2567" t="s">
        <v>4979</v>
      </c>
      <c r="H2567" t="s">
        <v>5707</v>
      </c>
    </row>
    <row r="2568" spans="1:9">
      <c r="A2568" t="s">
        <v>5306</v>
      </c>
      <c r="B2568" t="s">
        <v>9678</v>
      </c>
      <c r="C2568" t="s">
        <v>5151</v>
      </c>
      <c r="D2568" t="s">
        <v>5150</v>
      </c>
      <c r="E2568" s="121">
        <v>43249</v>
      </c>
      <c r="F2568" t="s">
        <v>4979</v>
      </c>
      <c r="H2568" t="s">
        <v>5707</v>
      </c>
    </row>
    <row r="2569" spans="1:9">
      <c r="A2569" t="s">
        <v>5808</v>
      </c>
      <c r="B2569" t="s">
        <v>9679</v>
      </c>
      <c r="C2569" t="s">
        <v>5153</v>
      </c>
      <c r="D2569" t="s">
        <v>5152</v>
      </c>
      <c r="E2569" s="121">
        <v>43249</v>
      </c>
      <c r="F2569" t="s">
        <v>107</v>
      </c>
      <c r="H2569" t="s">
        <v>5809</v>
      </c>
    </row>
    <row r="2570" spans="1:9">
      <c r="A2570" t="s">
        <v>5306</v>
      </c>
      <c r="B2570" t="s">
        <v>9680</v>
      </c>
      <c r="C2570" t="s">
        <v>5155</v>
      </c>
      <c r="D2570" t="s">
        <v>5154</v>
      </c>
      <c r="E2570" s="121">
        <v>43249</v>
      </c>
      <c r="F2570" t="s">
        <v>4979</v>
      </c>
      <c r="H2570" t="s">
        <v>5679</v>
      </c>
      <c r="I2570" t="s">
        <v>5945</v>
      </c>
    </row>
    <row r="2571" spans="1:9">
      <c r="A2571" t="s">
        <v>5306</v>
      </c>
      <c r="B2571" t="s">
        <v>9681</v>
      </c>
      <c r="C2571" t="s">
        <v>5157</v>
      </c>
      <c r="D2571" t="s">
        <v>5156</v>
      </c>
      <c r="E2571" s="121">
        <v>43249</v>
      </c>
      <c r="F2571" t="s">
        <v>176</v>
      </c>
      <c r="H2571" t="s">
        <v>5679</v>
      </c>
      <c r="I2571" t="s">
        <v>5946</v>
      </c>
    </row>
    <row r="2572" spans="1:9">
      <c r="A2572" t="s">
        <v>5306</v>
      </c>
      <c r="B2572" t="s">
        <v>9557</v>
      </c>
      <c r="C2572" t="s">
        <v>4911</v>
      </c>
      <c r="D2572" t="s">
        <v>5158</v>
      </c>
      <c r="E2572" s="121">
        <v>43249</v>
      </c>
      <c r="F2572" t="s">
        <v>4979</v>
      </c>
      <c r="H2572" t="s">
        <v>5723</v>
      </c>
    </row>
    <row r="2573" spans="1:9">
      <c r="A2573" t="s">
        <v>5306</v>
      </c>
      <c r="B2573" t="s">
        <v>8853</v>
      </c>
      <c r="C2573" t="s">
        <v>2270</v>
      </c>
      <c r="D2573" t="s">
        <v>5159</v>
      </c>
      <c r="E2573" s="121">
        <v>43249</v>
      </c>
      <c r="F2573" t="s">
        <v>4979</v>
      </c>
      <c r="H2573" t="s">
        <v>5723</v>
      </c>
    </row>
    <row r="2574" spans="1:9">
      <c r="A2574" t="s">
        <v>5306</v>
      </c>
      <c r="B2574" t="s">
        <v>7290</v>
      </c>
      <c r="C2574" t="s">
        <v>125</v>
      </c>
      <c r="D2574" t="s">
        <v>5160</v>
      </c>
      <c r="E2574" s="121">
        <v>43250</v>
      </c>
      <c r="F2574" t="s">
        <v>176</v>
      </c>
      <c r="H2574" t="s">
        <v>5761</v>
      </c>
    </row>
    <row r="2575" spans="1:9">
      <c r="A2575" t="s">
        <v>5306</v>
      </c>
      <c r="B2575" t="s">
        <v>9682</v>
      </c>
      <c r="C2575" t="s">
        <v>5162</v>
      </c>
      <c r="D2575" t="s">
        <v>5161</v>
      </c>
      <c r="E2575" s="121">
        <v>43250</v>
      </c>
      <c r="F2575" t="s">
        <v>4979</v>
      </c>
      <c r="H2575" t="s">
        <v>5761</v>
      </c>
    </row>
    <row r="2576" spans="1:9">
      <c r="A2576" t="s">
        <v>5306</v>
      </c>
      <c r="B2576" t="s">
        <v>9604</v>
      </c>
      <c r="C2576" t="s">
        <v>4998</v>
      </c>
      <c r="D2576" t="s">
        <v>5163</v>
      </c>
      <c r="E2576" s="121">
        <v>43250</v>
      </c>
      <c r="F2576" t="s">
        <v>176</v>
      </c>
      <c r="H2576" t="s">
        <v>5732</v>
      </c>
      <c r="I2576" t="s">
        <v>5946</v>
      </c>
    </row>
    <row r="2577" spans="1:9">
      <c r="A2577" t="s">
        <v>5306</v>
      </c>
      <c r="B2577" t="s">
        <v>9683</v>
      </c>
      <c r="C2577" t="s">
        <v>5165</v>
      </c>
      <c r="D2577" t="s">
        <v>5164</v>
      </c>
      <c r="E2577" s="121">
        <v>43250</v>
      </c>
      <c r="F2577" t="s">
        <v>4979</v>
      </c>
      <c r="H2577" t="s">
        <v>5707</v>
      </c>
    </row>
    <row r="2578" spans="1:9">
      <c r="A2578" t="s">
        <v>5306</v>
      </c>
      <c r="B2578" t="s">
        <v>9684</v>
      </c>
      <c r="C2578" t="s">
        <v>5167</v>
      </c>
      <c r="D2578" t="s">
        <v>5166</v>
      </c>
      <c r="E2578" s="121">
        <v>43250</v>
      </c>
      <c r="F2578" t="s">
        <v>4979</v>
      </c>
      <c r="H2578" t="s">
        <v>5707</v>
      </c>
    </row>
    <row r="2579" spans="1:9">
      <c r="A2579" t="s">
        <v>5638</v>
      </c>
      <c r="B2579" t="s">
        <v>9685</v>
      </c>
      <c r="C2579" t="s">
        <v>5169</v>
      </c>
      <c r="D2579" t="s">
        <v>5168</v>
      </c>
      <c r="E2579" s="121">
        <v>43617</v>
      </c>
      <c r="F2579" t="s">
        <v>3812</v>
      </c>
      <c r="H2579" t="s">
        <v>5422</v>
      </c>
    </row>
    <row r="2580" spans="1:9">
      <c r="A2580" t="s">
        <v>5306</v>
      </c>
      <c r="B2580" t="s">
        <v>9686</v>
      </c>
      <c r="C2580" t="s">
        <v>5171</v>
      </c>
      <c r="D2580" t="s">
        <v>5170</v>
      </c>
      <c r="E2580" s="121">
        <v>43617</v>
      </c>
      <c r="F2580" t="s">
        <v>3812</v>
      </c>
      <c r="H2580" t="s">
        <v>5758</v>
      </c>
    </row>
    <row r="2581" spans="1:9">
      <c r="A2581" t="s">
        <v>5306</v>
      </c>
      <c r="B2581" t="s">
        <v>9687</v>
      </c>
      <c r="C2581" t="s">
        <v>5173</v>
      </c>
      <c r="D2581" t="s">
        <v>5172</v>
      </c>
      <c r="E2581" s="121">
        <v>43617</v>
      </c>
      <c r="F2581" t="s">
        <v>4979</v>
      </c>
      <c r="H2581" t="s">
        <v>5743</v>
      </c>
      <c r="I2581" t="s">
        <v>5950</v>
      </c>
    </row>
    <row r="2582" spans="1:9">
      <c r="A2582" t="s">
        <v>5306</v>
      </c>
      <c r="B2582" t="s">
        <v>9688</v>
      </c>
      <c r="C2582" t="s">
        <v>5175</v>
      </c>
      <c r="D2582" t="s">
        <v>5174</v>
      </c>
      <c r="E2582" s="121">
        <v>43617</v>
      </c>
      <c r="F2582" t="s">
        <v>4979</v>
      </c>
      <c r="H2582" t="s">
        <v>5743</v>
      </c>
      <c r="I2582" t="s">
        <v>5948</v>
      </c>
    </row>
    <row r="2583" spans="1:9">
      <c r="A2583" t="s">
        <v>5306</v>
      </c>
      <c r="B2583" t="s">
        <v>9689</v>
      </c>
      <c r="C2583" t="s">
        <v>5177</v>
      </c>
      <c r="D2583" t="s">
        <v>5176</v>
      </c>
      <c r="E2583" s="121">
        <v>43617</v>
      </c>
      <c r="F2583" t="s">
        <v>4979</v>
      </c>
      <c r="H2583" t="s">
        <v>5732</v>
      </c>
      <c r="I2583" t="s">
        <v>5949</v>
      </c>
    </row>
    <row r="2584" spans="1:9">
      <c r="A2584" t="s">
        <v>5306</v>
      </c>
      <c r="B2584" t="s">
        <v>9690</v>
      </c>
      <c r="C2584" t="s">
        <v>5179</v>
      </c>
      <c r="D2584" t="s">
        <v>5178</v>
      </c>
      <c r="E2584" s="121">
        <v>43617</v>
      </c>
      <c r="F2584" t="s">
        <v>4979</v>
      </c>
      <c r="H2584" t="s">
        <v>5707</v>
      </c>
    </row>
    <row r="2585" spans="1:9">
      <c r="A2585" t="s">
        <v>5306</v>
      </c>
      <c r="B2585" t="s">
        <v>9691</v>
      </c>
      <c r="C2585" t="s">
        <v>5181</v>
      </c>
      <c r="D2585" t="s">
        <v>5180</v>
      </c>
      <c r="E2585" s="121">
        <v>43617</v>
      </c>
      <c r="F2585" t="s">
        <v>3812</v>
      </c>
      <c r="H2585" t="s">
        <v>5471</v>
      </c>
    </row>
    <row r="2586" spans="1:9">
      <c r="A2586" t="s">
        <v>5306</v>
      </c>
      <c r="B2586" t="s">
        <v>9692</v>
      </c>
      <c r="C2586" t="s">
        <v>5183</v>
      </c>
      <c r="D2586" t="s">
        <v>5182</v>
      </c>
      <c r="E2586" s="121">
        <v>43617</v>
      </c>
      <c r="F2586" t="s">
        <v>4979</v>
      </c>
      <c r="H2586" t="s">
        <v>5471</v>
      </c>
    </row>
    <row r="2587" spans="1:9">
      <c r="A2587" t="s">
        <v>5306</v>
      </c>
      <c r="B2587" t="s">
        <v>9487</v>
      </c>
      <c r="C2587" t="s">
        <v>4776</v>
      </c>
      <c r="D2587" t="s">
        <v>5184</v>
      </c>
      <c r="E2587" s="121">
        <v>43617</v>
      </c>
      <c r="F2587" t="s">
        <v>176</v>
      </c>
      <c r="H2587" t="s">
        <v>5471</v>
      </c>
      <c r="I2587" t="s">
        <v>5946</v>
      </c>
    </row>
    <row r="2588" spans="1:9">
      <c r="A2588" t="s">
        <v>5765</v>
      </c>
      <c r="B2588" t="s">
        <v>9693</v>
      </c>
      <c r="C2588" t="s">
        <v>2369</v>
      </c>
      <c r="D2588" t="s">
        <v>5185</v>
      </c>
      <c r="E2588" s="121">
        <v>43617</v>
      </c>
      <c r="F2588" t="s">
        <v>3812</v>
      </c>
      <c r="H2588" t="s">
        <v>5612</v>
      </c>
    </row>
    <row r="2589" spans="1:9">
      <c r="A2589" t="s">
        <v>5306</v>
      </c>
      <c r="B2589" t="s">
        <v>9694</v>
      </c>
      <c r="C2589" t="s">
        <v>5187</v>
      </c>
      <c r="D2589" t="s">
        <v>5186</v>
      </c>
      <c r="E2589" s="121">
        <v>43617</v>
      </c>
      <c r="F2589" t="s">
        <v>4979</v>
      </c>
      <c r="H2589" t="s">
        <v>5679</v>
      </c>
    </row>
    <row r="2590" spans="1:9">
      <c r="A2590" t="s">
        <v>5765</v>
      </c>
      <c r="B2590" t="s">
        <v>9695</v>
      </c>
      <c r="C2590" t="s">
        <v>1110</v>
      </c>
      <c r="D2590" t="s">
        <v>5188</v>
      </c>
      <c r="E2590" s="121">
        <v>43617</v>
      </c>
      <c r="F2590" t="s">
        <v>3812</v>
      </c>
      <c r="H2590" t="s">
        <v>5493</v>
      </c>
    </row>
    <row r="2591" spans="1:9">
      <c r="A2591" t="s">
        <v>5765</v>
      </c>
      <c r="B2591" t="s">
        <v>9696</v>
      </c>
      <c r="C2591" t="s">
        <v>5190</v>
      </c>
      <c r="D2591" t="s">
        <v>5189</v>
      </c>
      <c r="E2591" s="121">
        <v>43617</v>
      </c>
      <c r="F2591" t="s">
        <v>3812</v>
      </c>
      <c r="H2591" t="s">
        <v>5734</v>
      </c>
    </row>
    <row r="2592" spans="1:9">
      <c r="A2592" t="s">
        <v>5306</v>
      </c>
      <c r="B2592" t="s">
        <v>9214</v>
      </c>
      <c r="C2592" t="s">
        <v>4168</v>
      </c>
      <c r="D2592" t="s">
        <v>5191</v>
      </c>
      <c r="E2592" s="121">
        <v>43617</v>
      </c>
      <c r="F2592" t="s">
        <v>176</v>
      </c>
      <c r="H2592" t="s">
        <v>5723</v>
      </c>
      <c r="I2592" t="s">
        <v>5951</v>
      </c>
    </row>
    <row r="2593" spans="1:9">
      <c r="A2593" t="s">
        <v>5306</v>
      </c>
      <c r="B2593" t="s">
        <v>9697</v>
      </c>
      <c r="C2593" t="s">
        <v>5193</v>
      </c>
      <c r="D2593" t="s">
        <v>5192</v>
      </c>
      <c r="E2593" s="121">
        <v>43617</v>
      </c>
      <c r="F2593" t="s">
        <v>4979</v>
      </c>
      <c r="H2593" t="s">
        <v>5707</v>
      </c>
    </row>
    <row r="2594" spans="1:9">
      <c r="A2594" t="s">
        <v>5306</v>
      </c>
      <c r="B2594" t="s">
        <v>9698</v>
      </c>
      <c r="C2594" t="s">
        <v>5195</v>
      </c>
      <c r="D2594" t="s">
        <v>5194</v>
      </c>
      <c r="E2594" s="121">
        <v>43617</v>
      </c>
      <c r="F2594" t="s">
        <v>4979</v>
      </c>
      <c r="H2594" t="s">
        <v>5707</v>
      </c>
      <c r="I2594" t="s">
        <v>5948</v>
      </c>
    </row>
    <row r="2595" spans="1:9">
      <c r="A2595" t="s">
        <v>5772</v>
      </c>
      <c r="B2595" t="s">
        <v>9699</v>
      </c>
      <c r="C2595" t="s">
        <v>5197</v>
      </c>
      <c r="D2595" t="s">
        <v>5196</v>
      </c>
      <c r="E2595" s="121">
        <v>43617</v>
      </c>
      <c r="F2595" t="s">
        <v>3812</v>
      </c>
      <c r="H2595" t="s">
        <v>5810</v>
      </c>
    </row>
    <row r="2596" spans="1:9">
      <c r="A2596" t="s">
        <v>5772</v>
      </c>
      <c r="B2596" t="s">
        <v>9700</v>
      </c>
      <c r="C2596" t="s">
        <v>328</v>
      </c>
      <c r="D2596" t="s">
        <v>5198</v>
      </c>
      <c r="E2596" s="121">
        <v>43617</v>
      </c>
      <c r="F2596" t="s">
        <v>3812</v>
      </c>
      <c r="H2596" t="s">
        <v>5343</v>
      </c>
    </row>
    <row r="2597" spans="1:9">
      <c r="A2597" t="s">
        <v>5649</v>
      </c>
      <c r="B2597" t="s">
        <v>9701</v>
      </c>
      <c r="C2597" t="s">
        <v>5200</v>
      </c>
      <c r="D2597" t="s">
        <v>5199</v>
      </c>
      <c r="E2597" s="121">
        <v>43617</v>
      </c>
      <c r="F2597" t="s">
        <v>3812</v>
      </c>
      <c r="H2597" t="s">
        <v>5792</v>
      </c>
    </row>
    <row r="2598" spans="1:9">
      <c r="A2598" t="s">
        <v>5589</v>
      </c>
      <c r="B2598" t="s">
        <v>9702</v>
      </c>
      <c r="C2598" t="s">
        <v>5202</v>
      </c>
      <c r="D2598" t="s">
        <v>5201</v>
      </c>
      <c r="E2598" s="121">
        <v>43617</v>
      </c>
      <c r="F2598" t="s">
        <v>3812</v>
      </c>
      <c r="H2598" t="s">
        <v>5639</v>
      </c>
    </row>
    <row r="2599" spans="1:9">
      <c r="A2599" t="s">
        <v>5438</v>
      </c>
      <c r="B2599" t="s">
        <v>9703</v>
      </c>
      <c r="C2599" t="s">
        <v>5204</v>
      </c>
      <c r="D2599" t="s">
        <v>5203</v>
      </c>
      <c r="E2599" s="121">
        <v>43617</v>
      </c>
      <c r="F2599" t="s">
        <v>3812</v>
      </c>
      <c r="H2599" t="s">
        <v>5664</v>
      </c>
    </row>
    <row r="2600" spans="1:9">
      <c r="A2600" t="s">
        <v>5438</v>
      </c>
      <c r="B2600" t="s">
        <v>8658</v>
      </c>
      <c r="C2600" t="s">
        <v>2940</v>
      </c>
      <c r="D2600" t="s">
        <v>5205</v>
      </c>
      <c r="E2600" s="121">
        <v>43617</v>
      </c>
      <c r="F2600" t="s">
        <v>3812</v>
      </c>
      <c r="H2600" t="s">
        <v>5664</v>
      </c>
    </row>
    <row r="2601" spans="1:9">
      <c r="A2601" t="s">
        <v>5438</v>
      </c>
      <c r="B2601" t="s">
        <v>9704</v>
      </c>
      <c r="C2601" t="s">
        <v>5207</v>
      </c>
      <c r="D2601" t="s">
        <v>5206</v>
      </c>
      <c r="E2601" s="121">
        <v>43617</v>
      </c>
      <c r="F2601" t="s">
        <v>3812</v>
      </c>
      <c r="H2601" t="s">
        <v>5461</v>
      </c>
    </row>
    <row r="2602" spans="1:9">
      <c r="A2602" t="s">
        <v>5438</v>
      </c>
      <c r="B2602" t="s">
        <v>9705</v>
      </c>
      <c r="C2602" t="s">
        <v>5209</v>
      </c>
      <c r="D2602" t="s">
        <v>5208</v>
      </c>
      <c r="E2602" s="121">
        <v>43617</v>
      </c>
      <c r="F2602" t="s">
        <v>3812</v>
      </c>
      <c r="H2602" t="s">
        <v>5461</v>
      </c>
    </row>
    <row r="2603" spans="1:9">
      <c r="A2603" t="s">
        <v>5438</v>
      </c>
      <c r="B2603" t="s">
        <v>9706</v>
      </c>
      <c r="C2603" t="s">
        <v>5211</v>
      </c>
      <c r="D2603" t="s">
        <v>5210</v>
      </c>
      <c r="E2603" s="121">
        <v>43617</v>
      </c>
      <c r="F2603" t="s">
        <v>3812</v>
      </c>
      <c r="H2603" t="s">
        <v>5461</v>
      </c>
    </row>
    <row r="2604" spans="1:9">
      <c r="A2604" t="s">
        <v>5638</v>
      </c>
      <c r="B2604" t="s">
        <v>9707</v>
      </c>
      <c r="C2604" t="s">
        <v>5213</v>
      </c>
      <c r="D2604" t="s">
        <v>5212</v>
      </c>
      <c r="E2604" s="121">
        <v>43617</v>
      </c>
      <c r="F2604" t="s">
        <v>3812</v>
      </c>
      <c r="H2604" t="s">
        <v>5789</v>
      </c>
    </row>
    <row r="2605" spans="1:9">
      <c r="A2605" t="s">
        <v>5638</v>
      </c>
      <c r="B2605" t="s">
        <v>9708</v>
      </c>
      <c r="C2605" t="s">
        <v>5215</v>
      </c>
      <c r="D2605" t="s">
        <v>5214</v>
      </c>
      <c r="E2605" s="121">
        <v>43617</v>
      </c>
      <c r="F2605" t="s">
        <v>3812</v>
      </c>
      <c r="H2605" t="s">
        <v>5789</v>
      </c>
    </row>
    <row r="2606" spans="1:9">
      <c r="A2606" t="s">
        <v>5638</v>
      </c>
      <c r="B2606" t="s">
        <v>9709</v>
      </c>
      <c r="C2606" t="s">
        <v>5217</v>
      </c>
      <c r="D2606" t="s">
        <v>5216</v>
      </c>
      <c r="E2606" s="121">
        <v>43617</v>
      </c>
      <c r="F2606" t="s">
        <v>3812</v>
      </c>
      <c r="H2606" t="s">
        <v>5812</v>
      </c>
    </row>
    <row r="2607" spans="1:9">
      <c r="A2607" t="s">
        <v>5638</v>
      </c>
      <c r="B2607" t="s">
        <v>9710</v>
      </c>
      <c r="C2607" t="s">
        <v>5219</v>
      </c>
      <c r="D2607" t="s">
        <v>5218</v>
      </c>
      <c r="E2607" s="121">
        <v>43617</v>
      </c>
      <c r="F2607" t="s">
        <v>3812</v>
      </c>
      <c r="H2607" t="s">
        <v>5812</v>
      </c>
    </row>
    <row r="2608" spans="1:9">
      <c r="A2608" t="s">
        <v>5638</v>
      </c>
      <c r="B2608" t="s">
        <v>9711</v>
      </c>
      <c r="C2608" t="s">
        <v>1837</v>
      </c>
      <c r="D2608" t="s">
        <v>5220</v>
      </c>
      <c r="E2608" s="121">
        <v>43617</v>
      </c>
      <c r="F2608" t="s">
        <v>3812</v>
      </c>
      <c r="H2608" t="s">
        <v>5654</v>
      </c>
    </row>
    <row r="2609" spans="1:8">
      <c r="A2609" t="s">
        <v>5638</v>
      </c>
      <c r="B2609" t="s">
        <v>9712</v>
      </c>
      <c r="C2609" t="s">
        <v>5222</v>
      </c>
      <c r="D2609" t="s">
        <v>5221</v>
      </c>
      <c r="E2609" s="121">
        <v>43617</v>
      </c>
      <c r="F2609" t="s">
        <v>3812</v>
      </c>
      <c r="H2609" t="s">
        <v>5609</v>
      </c>
    </row>
    <row r="2610" spans="1:8">
      <c r="A2610" t="s">
        <v>5438</v>
      </c>
      <c r="B2610" t="s">
        <v>9713</v>
      </c>
      <c r="C2610" t="s">
        <v>5224</v>
      </c>
      <c r="D2610" t="s">
        <v>5223</v>
      </c>
      <c r="E2610" s="121">
        <v>43617</v>
      </c>
      <c r="F2610" t="s">
        <v>3812</v>
      </c>
      <c r="H2610" t="s">
        <v>5813</v>
      </c>
    </row>
    <row r="2611" spans="1:8">
      <c r="A2611" t="s">
        <v>5438</v>
      </c>
      <c r="B2611" t="s">
        <v>9714</v>
      </c>
      <c r="C2611" t="s">
        <v>5226</v>
      </c>
      <c r="D2611" t="s">
        <v>5225</v>
      </c>
      <c r="E2611" s="121">
        <v>43617</v>
      </c>
      <c r="F2611" t="s">
        <v>3812</v>
      </c>
      <c r="H2611" t="s">
        <v>5445</v>
      </c>
    </row>
    <row r="2612" spans="1:8">
      <c r="A2612" t="s">
        <v>5638</v>
      </c>
      <c r="B2612" t="s">
        <v>9715</v>
      </c>
      <c r="C2612" t="s">
        <v>5228</v>
      </c>
      <c r="D2612" t="s">
        <v>5227</v>
      </c>
      <c r="E2612" s="121">
        <v>43617</v>
      </c>
      <c r="F2612" t="s">
        <v>3812</v>
      </c>
      <c r="H2612" t="s">
        <v>5754</v>
      </c>
    </row>
    <row r="2613" spans="1:8">
      <c r="A2613" t="s">
        <v>5638</v>
      </c>
      <c r="B2613" t="s">
        <v>9716</v>
      </c>
      <c r="C2613" t="s">
        <v>5230</v>
      </c>
      <c r="D2613" t="s">
        <v>5229</v>
      </c>
      <c r="E2613" s="121">
        <v>43605</v>
      </c>
      <c r="F2613" t="s">
        <v>3083</v>
      </c>
      <c r="H2613" t="s">
        <v>5812</v>
      </c>
    </row>
    <row r="2614" spans="1:8">
      <c r="A2614" t="s">
        <v>5638</v>
      </c>
      <c r="B2614" t="s">
        <v>9717</v>
      </c>
      <c r="C2614" t="s">
        <v>5232</v>
      </c>
      <c r="D2614" t="s">
        <v>5231</v>
      </c>
      <c r="E2614" s="121">
        <v>43617</v>
      </c>
      <c r="F2614" t="s">
        <v>3812</v>
      </c>
      <c r="H2614" t="s">
        <v>5654</v>
      </c>
    </row>
    <row r="2615" spans="1:8">
      <c r="A2615" t="s">
        <v>5438</v>
      </c>
      <c r="B2615" t="s">
        <v>9718</v>
      </c>
      <c r="C2615" t="s">
        <v>5234</v>
      </c>
      <c r="D2615" t="s">
        <v>5233</v>
      </c>
      <c r="E2615" s="121">
        <v>43617</v>
      </c>
      <c r="F2615" t="s">
        <v>3812</v>
      </c>
      <c r="H2615" t="s">
        <v>5481</v>
      </c>
    </row>
    <row r="2616" spans="1:8">
      <c r="A2616" t="s">
        <v>5438</v>
      </c>
      <c r="B2616" t="s">
        <v>9719</v>
      </c>
      <c r="C2616" t="s">
        <v>1324</v>
      </c>
      <c r="D2616" t="s">
        <v>5235</v>
      </c>
      <c r="E2616" s="121">
        <v>43617</v>
      </c>
      <c r="F2616" t="s">
        <v>3812</v>
      </c>
      <c r="H2616" t="s">
        <v>5481</v>
      </c>
    </row>
    <row r="2617" spans="1:8">
      <c r="A2617" t="s">
        <v>5438</v>
      </c>
      <c r="B2617" t="s">
        <v>9720</v>
      </c>
      <c r="C2617" t="s">
        <v>5237</v>
      </c>
      <c r="D2617" t="s">
        <v>5236</v>
      </c>
      <c r="E2617" s="121">
        <v>43619</v>
      </c>
      <c r="F2617" t="s">
        <v>3812</v>
      </c>
      <c r="H2617" t="s">
        <v>5700</v>
      </c>
    </row>
    <row r="2618" spans="1:8">
      <c r="A2618" t="s">
        <v>5438</v>
      </c>
      <c r="B2618" t="s">
        <v>9721</v>
      </c>
      <c r="C2618" t="s">
        <v>5239</v>
      </c>
      <c r="D2618" t="s">
        <v>5238</v>
      </c>
      <c r="E2618" s="121">
        <v>43619</v>
      </c>
      <c r="F2618" t="s">
        <v>3812</v>
      </c>
      <c r="H2618" t="s">
        <v>5654</v>
      </c>
    </row>
    <row r="2619" spans="1:8">
      <c r="A2619" t="s">
        <v>5306</v>
      </c>
      <c r="B2619" t="s">
        <v>9722</v>
      </c>
      <c r="C2619" t="s">
        <v>919</v>
      </c>
      <c r="D2619" t="s">
        <v>5240</v>
      </c>
      <c r="E2619" s="121">
        <v>43619</v>
      </c>
      <c r="F2619" t="s">
        <v>4979</v>
      </c>
      <c r="H2619" t="s">
        <v>5723</v>
      </c>
    </row>
    <row r="2620" spans="1:8">
      <c r="A2620" t="s">
        <v>5765</v>
      </c>
      <c r="B2620" t="s">
        <v>9723</v>
      </c>
      <c r="C2620" t="s">
        <v>5242</v>
      </c>
      <c r="D2620" t="s">
        <v>5241</v>
      </c>
      <c r="E2620" s="121">
        <v>43617</v>
      </c>
      <c r="F2620" t="s">
        <v>3812</v>
      </c>
      <c r="H2620" t="s">
        <v>5634</v>
      </c>
    </row>
    <row r="2621" spans="1:8">
      <c r="A2621" t="s">
        <v>5438</v>
      </c>
      <c r="B2621" t="s">
        <v>9724</v>
      </c>
      <c r="C2621" t="s">
        <v>5244</v>
      </c>
      <c r="D2621" t="s">
        <v>5243</v>
      </c>
      <c r="E2621" s="121">
        <v>43620</v>
      </c>
      <c r="F2621" t="s">
        <v>3812</v>
      </c>
      <c r="H2621" t="s">
        <v>5654</v>
      </c>
    </row>
    <row r="2622" spans="1:8">
      <c r="A2622" t="s">
        <v>5438</v>
      </c>
      <c r="B2622" t="s">
        <v>9725</v>
      </c>
      <c r="C2622" t="s">
        <v>5246</v>
      </c>
      <c r="D2622" t="s">
        <v>5245</v>
      </c>
      <c r="E2622" s="121">
        <v>43620</v>
      </c>
      <c r="F2622" t="s">
        <v>3812</v>
      </c>
      <c r="H2622" t="s">
        <v>5654</v>
      </c>
    </row>
    <row r="2623" spans="1:8">
      <c r="A2623" t="s">
        <v>5649</v>
      </c>
      <c r="B2623" t="s">
        <v>9726</v>
      </c>
      <c r="C2623" t="s">
        <v>252</v>
      </c>
      <c r="D2623" t="s">
        <v>5247</v>
      </c>
      <c r="E2623" s="121">
        <v>43620</v>
      </c>
      <c r="F2623" t="s">
        <v>3812</v>
      </c>
      <c r="H2623" t="s">
        <v>5698</v>
      </c>
    </row>
    <row r="2624" spans="1:8">
      <c r="A2624" t="s">
        <v>5649</v>
      </c>
      <c r="B2624" t="s">
        <v>9727</v>
      </c>
      <c r="C2624" t="s">
        <v>5249</v>
      </c>
      <c r="D2624" t="s">
        <v>5248</v>
      </c>
      <c r="E2624" s="121">
        <v>43620</v>
      </c>
      <c r="F2624" t="s">
        <v>3812</v>
      </c>
      <c r="H2624" t="s">
        <v>5698</v>
      </c>
    </row>
    <row r="2625" spans="1:9">
      <c r="A2625" t="s">
        <v>5306</v>
      </c>
      <c r="B2625" t="s">
        <v>9728</v>
      </c>
      <c r="C2625" t="s">
        <v>4130</v>
      </c>
      <c r="D2625" t="s">
        <v>5250</v>
      </c>
      <c r="E2625" s="121">
        <v>43623</v>
      </c>
      <c r="F2625" t="s">
        <v>4979</v>
      </c>
      <c r="H2625" t="s">
        <v>5707</v>
      </c>
    </row>
    <row r="2626" spans="1:9">
      <c r="A2626" t="s">
        <v>5306</v>
      </c>
      <c r="B2626" t="s">
        <v>7289</v>
      </c>
      <c r="C2626" t="s">
        <v>123</v>
      </c>
      <c r="D2626" t="s">
        <v>5251</v>
      </c>
      <c r="E2626" s="121">
        <v>43623</v>
      </c>
      <c r="F2626" t="s">
        <v>4979</v>
      </c>
      <c r="H2626" t="s">
        <v>5681</v>
      </c>
    </row>
    <row r="2627" spans="1:9">
      <c r="A2627" t="s">
        <v>5438</v>
      </c>
      <c r="B2627" t="s">
        <v>9729</v>
      </c>
      <c r="C2627" t="s">
        <v>5253</v>
      </c>
      <c r="D2627" t="s">
        <v>5252</v>
      </c>
      <c r="E2627" s="121">
        <v>43624</v>
      </c>
      <c r="F2627" t="s">
        <v>3812</v>
      </c>
      <c r="H2627" t="s">
        <v>1141</v>
      </c>
    </row>
    <row r="2628" spans="1:9">
      <c r="A2628" t="s">
        <v>5438</v>
      </c>
      <c r="B2628" t="s">
        <v>9730</v>
      </c>
      <c r="C2628" t="s">
        <v>5255</v>
      </c>
      <c r="D2628" t="s">
        <v>5254</v>
      </c>
      <c r="E2628" s="121">
        <v>43627</v>
      </c>
      <c r="F2628" t="s">
        <v>3812</v>
      </c>
      <c r="H2628" t="s">
        <v>5461</v>
      </c>
    </row>
    <row r="2629" spans="1:9">
      <c r="A2629" t="s">
        <v>58</v>
      </c>
      <c r="B2629" t="s">
        <v>9563</v>
      </c>
      <c r="C2629" t="s">
        <v>4923</v>
      </c>
      <c r="D2629" t="s">
        <v>5256</v>
      </c>
      <c r="E2629" s="121">
        <v>43617</v>
      </c>
      <c r="F2629" t="s">
        <v>15</v>
      </c>
      <c r="H2629" t="s">
        <v>5814</v>
      </c>
    </row>
    <row r="2630" spans="1:9">
      <c r="A2630" t="s">
        <v>5306</v>
      </c>
      <c r="B2630" t="s">
        <v>9632</v>
      </c>
      <c r="C2630" t="s">
        <v>3482</v>
      </c>
      <c r="D2630" t="s">
        <v>5257</v>
      </c>
      <c r="E2630" s="121">
        <v>43626</v>
      </c>
      <c r="F2630" t="s">
        <v>4979</v>
      </c>
      <c r="H2630" t="s">
        <v>5743</v>
      </c>
      <c r="I2630" t="s">
        <v>5952</v>
      </c>
    </row>
    <row r="2631" spans="1:9">
      <c r="A2631" t="s">
        <v>5306</v>
      </c>
      <c r="B2631" t="s">
        <v>9731</v>
      </c>
      <c r="C2631" t="s">
        <v>5259</v>
      </c>
      <c r="D2631" t="s">
        <v>5258</v>
      </c>
      <c r="E2631" s="121">
        <v>43626</v>
      </c>
      <c r="F2631" t="s">
        <v>107</v>
      </c>
      <c r="H2631" t="s">
        <v>5723</v>
      </c>
    </row>
    <row r="2632" spans="1:9">
      <c r="A2632" t="s">
        <v>5306</v>
      </c>
      <c r="B2632" t="s">
        <v>9732</v>
      </c>
      <c r="C2632" t="s">
        <v>5261</v>
      </c>
      <c r="D2632" t="s">
        <v>5260</v>
      </c>
      <c r="E2632" s="121">
        <v>43626</v>
      </c>
      <c r="F2632" t="s">
        <v>4979</v>
      </c>
      <c r="H2632" t="s">
        <v>5723</v>
      </c>
      <c r="I2632" t="s">
        <v>5944</v>
      </c>
    </row>
    <row r="2633" spans="1:9">
      <c r="A2633" t="s">
        <v>5306</v>
      </c>
      <c r="B2633" t="s">
        <v>9733</v>
      </c>
      <c r="C2633" t="s">
        <v>5263</v>
      </c>
      <c r="D2633" t="s">
        <v>5262</v>
      </c>
      <c r="E2633" s="121">
        <v>43626</v>
      </c>
      <c r="F2633" t="s">
        <v>4979</v>
      </c>
      <c r="H2633" t="s">
        <v>5723</v>
      </c>
    </row>
    <row r="2634" spans="1:9">
      <c r="A2634" t="s">
        <v>5306</v>
      </c>
      <c r="B2634" t="s">
        <v>9734</v>
      </c>
      <c r="C2634" t="s">
        <v>5265</v>
      </c>
      <c r="D2634" t="s">
        <v>5264</v>
      </c>
      <c r="E2634" s="121">
        <v>43626</v>
      </c>
      <c r="F2634" t="s">
        <v>3234</v>
      </c>
      <c r="H2634" t="s">
        <v>5815</v>
      </c>
    </row>
    <row r="2635" spans="1:9">
      <c r="A2635" t="s">
        <v>5306</v>
      </c>
      <c r="B2635" t="s">
        <v>9735</v>
      </c>
      <c r="C2635" t="s">
        <v>5267</v>
      </c>
      <c r="D2635" t="s">
        <v>5266</v>
      </c>
      <c r="E2635" s="121">
        <v>43628</v>
      </c>
      <c r="F2635" t="s">
        <v>3812</v>
      </c>
      <c r="H2635" t="s">
        <v>5471</v>
      </c>
      <c r="I2635" t="s">
        <v>5953</v>
      </c>
    </row>
    <row r="2636" spans="1:9">
      <c r="A2636" t="s">
        <v>5306</v>
      </c>
      <c r="B2636" t="s">
        <v>9736</v>
      </c>
      <c r="C2636" t="s">
        <v>5269</v>
      </c>
      <c r="D2636" t="s">
        <v>5268</v>
      </c>
      <c r="E2636" s="121">
        <v>43628</v>
      </c>
      <c r="F2636" t="s">
        <v>3812</v>
      </c>
      <c r="H2636" t="s">
        <v>5471</v>
      </c>
      <c r="I2636" t="s">
        <v>5946</v>
      </c>
    </row>
    <row r="2637" spans="1:9">
      <c r="A2637" t="s">
        <v>5306</v>
      </c>
      <c r="B2637" t="s">
        <v>9737</v>
      </c>
      <c r="C2637" t="s">
        <v>5271</v>
      </c>
      <c r="D2637" t="s">
        <v>5270</v>
      </c>
      <c r="E2637" s="121">
        <v>43624</v>
      </c>
      <c r="F2637" t="s">
        <v>4979</v>
      </c>
      <c r="H2637" t="s">
        <v>5707</v>
      </c>
      <c r="I2637" t="s">
        <v>5945</v>
      </c>
    </row>
    <row r="2638" spans="1:9">
      <c r="A2638" t="s">
        <v>5765</v>
      </c>
      <c r="B2638" t="s">
        <v>9738</v>
      </c>
      <c r="C2638" t="s">
        <v>1100</v>
      </c>
      <c r="D2638" t="s">
        <v>5272</v>
      </c>
      <c r="E2638" s="121">
        <v>43626</v>
      </c>
      <c r="F2638" t="s">
        <v>203</v>
      </c>
      <c r="H2638" t="s">
        <v>5748</v>
      </c>
    </row>
    <row r="2639" spans="1:9">
      <c r="A2639" t="s">
        <v>5765</v>
      </c>
      <c r="B2639" t="s">
        <v>9739</v>
      </c>
      <c r="C2639" t="s">
        <v>5816</v>
      </c>
      <c r="D2639" t="s">
        <v>5273</v>
      </c>
      <c r="E2639" s="121">
        <v>43627</v>
      </c>
      <c r="F2639" t="s">
        <v>3812</v>
      </c>
      <c r="H2639" t="s">
        <v>5586</v>
      </c>
    </row>
    <row r="2640" spans="1:9">
      <c r="A2640" t="s">
        <v>5765</v>
      </c>
      <c r="B2640" t="s">
        <v>9740</v>
      </c>
      <c r="C2640" t="s">
        <v>5275</v>
      </c>
      <c r="D2640" t="s">
        <v>5274</v>
      </c>
      <c r="E2640" s="121">
        <v>43627</v>
      </c>
      <c r="F2640" t="s">
        <v>3812</v>
      </c>
      <c r="H2640" t="s">
        <v>5586</v>
      </c>
    </row>
    <row r="2641" spans="1:9">
      <c r="A2641" t="s">
        <v>5638</v>
      </c>
      <c r="B2641" t="s">
        <v>9741</v>
      </c>
      <c r="C2641" t="s">
        <v>4077</v>
      </c>
      <c r="D2641" t="s">
        <v>5276</v>
      </c>
      <c r="E2641" s="121">
        <v>43627</v>
      </c>
      <c r="F2641" t="s">
        <v>3812</v>
      </c>
      <c r="H2641" t="s">
        <v>5654</v>
      </c>
    </row>
    <row r="2642" spans="1:9">
      <c r="A2642" t="s">
        <v>5306</v>
      </c>
      <c r="B2642" t="s">
        <v>9742</v>
      </c>
      <c r="C2642" t="s">
        <v>5278</v>
      </c>
      <c r="D2642" t="s">
        <v>5277</v>
      </c>
      <c r="E2642" s="121">
        <v>43627</v>
      </c>
      <c r="F2642" t="s">
        <v>4979</v>
      </c>
      <c r="H2642" t="s">
        <v>5707</v>
      </c>
    </row>
    <row r="2643" spans="1:9">
      <c r="A2643" t="s">
        <v>5306</v>
      </c>
      <c r="B2643" t="s">
        <v>8632</v>
      </c>
      <c r="C2643" t="s">
        <v>2884</v>
      </c>
      <c r="D2643" t="s">
        <v>5279</v>
      </c>
      <c r="E2643" s="121">
        <v>43627</v>
      </c>
      <c r="F2643" t="s">
        <v>4979</v>
      </c>
      <c r="H2643" t="s">
        <v>5707</v>
      </c>
      <c r="I2643" t="s">
        <v>5950</v>
      </c>
    </row>
    <row r="2644" spans="1:9">
      <c r="A2644" t="s">
        <v>5306</v>
      </c>
      <c r="B2644" t="s">
        <v>9743</v>
      </c>
      <c r="C2644" t="s">
        <v>5281</v>
      </c>
      <c r="D2644" t="s">
        <v>5280</v>
      </c>
      <c r="E2644" s="121">
        <v>43630</v>
      </c>
      <c r="F2644" t="s">
        <v>4979</v>
      </c>
      <c r="H2644" t="s">
        <v>5723</v>
      </c>
      <c r="I2644" t="s">
        <v>5945</v>
      </c>
    </row>
    <row r="2645" spans="1:9">
      <c r="A2645" t="s">
        <v>5306</v>
      </c>
      <c r="B2645" t="s">
        <v>9744</v>
      </c>
      <c r="C2645" t="s">
        <v>5283</v>
      </c>
      <c r="D2645" t="s">
        <v>5282</v>
      </c>
      <c r="E2645" s="121">
        <v>43630</v>
      </c>
      <c r="F2645" t="s">
        <v>4979</v>
      </c>
      <c r="H2645" t="s">
        <v>5723</v>
      </c>
    </row>
    <row r="2646" spans="1:9">
      <c r="A2646" t="s">
        <v>5765</v>
      </c>
      <c r="B2646" t="s">
        <v>9745</v>
      </c>
      <c r="C2646" t="s">
        <v>5285</v>
      </c>
      <c r="D2646" t="s">
        <v>5284</v>
      </c>
      <c r="E2646" s="121">
        <v>43630</v>
      </c>
      <c r="F2646" t="s">
        <v>3812</v>
      </c>
      <c r="H2646" t="s">
        <v>5735</v>
      </c>
    </row>
    <row r="2647" spans="1:9">
      <c r="A2647" t="s">
        <v>5638</v>
      </c>
      <c r="B2647" t="s">
        <v>9746</v>
      </c>
      <c r="C2647" t="s">
        <v>5287</v>
      </c>
      <c r="D2647" t="s">
        <v>5286</v>
      </c>
      <c r="E2647" s="121">
        <v>43629</v>
      </c>
      <c r="F2647" t="s">
        <v>107</v>
      </c>
      <c r="H2647" t="s">
        <v>5812</v>
      </c>
    </row>
    <row r="2648" spans="1:9">
      <c r="A2648" t="s">
        <v>5438</v>
      </c>
      <c r="B2648" t="s">
        <v>9747</v>
      </c>
      <c r="C2648" t="s">
        <v>5289</v>
      </c>
      <c r="D2648" t="s">
        <v>5288</v>
      </c>
      <c r="E2648" s="121">
        <v>43633</v>
      </c>
      <c r="F2648" t="s">
        <v>3812</v>
      </c>
      <c r="H2648" t="s">
        <v>5664</v>
      </c>
    </row>
    <row r="2649" spans="1:9">
      <c r="A2649" t="s">
        <v>5438</v>
      </c>
      <c r="B2649" t="s">
        <v>9748</v>
      </c>
      <c r="C2649" t="s">
        <v>5291</v>
      </c>
      <c r="D2649" t="s">
        <v>5290</v>
      </c>
      <c r="E2649" s="121">
        <v>43633</v>
      </c>
      <c r="F2649" t="s">
        <v>3812</v>
      </c>
      <c r="H2649" t="s">
        <v>5464</v>
      </c>
    </row>
    <row r="2650" spans="1:9">
      <c r="A2650" t="s">
        <v>5438</v>
      </c>
      <c r="B2650" t="s">
        <v>9749</v>
      </c>
      <c r="C2650" t="s">
        <v>5293</v>
      </c>
      <c r="D2650" t="s">
        <v>5292</v>
      </c>
      <c r="E2650" s="121">
        <v>43633</v>
      </c>
      <c r="F2650" t="s">
        <v>3812</v>
      </c>
      <c r="H2650" t="s">
        <v>5464</v>
      </c>
    </row>
    <row r="2651" spans="1:9">
      <c r="A2651" t="s">
        <v>5438</v>
      </c>
      <c r="B2651" t="s">
        <v>9750</v>
      </c>
      <c r="C2651" t="s">
        <v>5817</v>
      </c>
      <c r="D2651" t="s">
        <v>5818</v>
      </c>
      <c r="E2651" s="121">
        <v>43634</v>
      </c>
      <c r="F2651" t="s">
        <v>3812</v>
      </c>
      <c r="H2651" t="s">
        <v>5461</v>
      </c>
    </row>
    <row r="2652" spans="1:9">
      <c r="A2652" t="s">
        <v>5438</v>
      </c>
      <c r="B2652" t="s">
        <v>9751</v>
      </c>
      <c r="C2652" t="s">
        <v>5819</v>
      </c>
      <c r="D2652" t="s">
        <v>5820</v>
      </c>
      <c r="E2652" s="121">
        <v>43635</v>
      </c>
      <c r="F2652" t="s">
        <v>3812</v>
      </c>
      <c r="H2652" t="s">
        <v>5464</v>
      </c>
    </row>
    <row r="2653" spans="1:9">
      <c r="A2653" t="s">
        <v>5765</v>
      </c>
      <c r="B2653" t="s">
        <v>9752</v>
      </c>
      <c r="C2653" t="s">
        <v>5590</v>
      </c>
      <c r="D2653" t="s">
        <v>5821</v>
      </c>
      <c r="E2653" s="121">
        <v>43634</v>
      </c>
      <c r="F2653" t="s">
        <v>3812</v>
      </c>
      <c r="H2653" t="s">
        <v>5590</v>
      </c>
    </row>
    <row r="2654" spans="1:9">
      <c r="A2654" t="s">
        <v>5306</v>
      </c>
      <c r="B2654" t="s">
        <v>9753</v>
      </c>
      <c r="C2654" t="s">
        <v>5822</v>
      </c>
      <c r="D2654" t="s">
        <v>5823</v>
      </c>
      <c r="E2654" s="121">
        <v>43638</v>
      </c>
      <c r="F2654" t="s">
        <v>3234</v>
      </c>
      <c r="H2654" t="s">
        <v>5824</v>
      </c>
    </row>
    <row r="2655" spans="1:9">
      <c r="A2655" t="s">
        <v>5306</v>
      </c>
      <c r="B2655" t="s">
        <v>9754</v>
      </c>
      <c r="C2655" t="s">
        <v>5825</v>
      </c>
      <c r="D2655" t="s">
        <v>5826</v>
      </c>
      <c r="E2655" s="121">
        <v>43638</v>
      </c>
      <c r="F2655" t="s">
        <v>3234</v>
      </c>
      <c r="H2655" t="s">
        <v>5827</v>
      </c>
    </row>
    <row r="2656" spans="1:9">
      <c r="A2656" t="s">
        <v>5589</v>
      </c>
      <c r="B2656" t="s">
        <v>9755</v>
      </c>
      <c r="C2656" t="s">
        <v>5828</v>
      </c>
      <c r="D2656" t="s">
        <v>5829</v>
      </c>
      <c r="E2656" s="121">
        <v>43636</v>
      </c>
      <c r="F2656" t="s">
        <v>107</v>
      </c>
      <c r="H2656" t="s">
        <v>5378</v>
      </c>
    </row>
    <row r="2657" spans="1:9">
      <c r="A2657" t="s">
        <v>5765</v>
      </c>
      <c r="B2657" t="s">
        <v>9756</v>
      </c>
      <c r="C2657" t="s">
        <v>1186</v>
      </c>
      <c r="D2657" t="s">
        <v>5830</v>
      </c>
      <c r="E2657" s="121">
        <v>43640</v>
      </c>
      <c r="F2657" t="s">
        <v>3812</v>
      </c>
      <c r="H2657" t="s">
        <v>5831</v>
      </c>
    </row>
    <row r="2658" spans="1:9">
      <c r="A2658" t="s">
        <v>5306</v>
      </c>
      <c r="B2658" t="s">
        <v>9757</v>
      </c>
      <c r="C2658" t="s">
        <v>5832</v>
      </c>
      <c r="D2658" t="s">
        <v>5833</v>
      </c>
      <c r="E2658" s="121">
        <v>43641</v>
      </c>
      <c r="F2658" t="s">
        <v>3234</v>
      </c>
      <c r="H2658" t="s">
        <v>5824</v>
      </c>
    </row>
    <row r="2659" spans="1:9">
      <c r="A2659" t="s">
        <v>5306</v>
      </c>
      <c r="B2659" t="s">
        <v>9758</v>
      </c>
      <c r="C2659" t="s">
        <v>5834</v>
      </c>
      <c r="D2659" t="s">
        <v>5835</v>
      </c>
      <c r="E2659" s="121">
        <v>43647</v>
      </c>
      <c r="F2659" t="s">
        <v>176</v>
      </c>
      <c r="H2659" t="s">
        <v>5743</v>
      </c>
      <c r="I2659" t="s">
        <v>5947</v>
      </c>
    </row>
    <row r="2660" spans="1:9">
      <c r="A2660" t="s">
        <v>5306</v>
      </c>
      <c r="B2660" t="s">
        <v>9759</v>
      </c>
      <c r="C2660" t="s">
        <v>5836</v>
      </c>
      <c r="D2660" t="s">
        <v>5837</v>
      </c>
      <c r="E2660" s="121">
        <v>43647</v>
      </c>
      <c r="F2660" t="s">
        <v>4979</v>
      </c>
      <c r="H2660" t="s">
        <v>5723</v>
      </c>
      <c r="I2660" t="s">
        <v>5953</v>
      </c>
    </row>
    <row r="2661" spans="1:9">
      <c r="A2661" t="s">
        <v>5306</v>
      </c>
      <c r="B2661" t="s">
        <v>8137</v>
      </c>
      <c r="C2661" t="s">
        <v>1875</v>
      </c>
      <c r="D2661" t="s">
        <v>5838</v>
      </c>
      <c r="E2661" s="121">
        <v>43647</v>
      </c>
      <c r="F2661" t="s">
        <v>4979</v>
      </c>
      <c r="H2661" t="s">
        <v>5723</v>
      </c>
      <c r="I2661" t="s">
        <v>5947</v>
      </c>
    </row>
    <row r="2662" spans="1:9">
      <c r="A2662" t="s">
        <v>5306</v>
      </c>
      <c r="B2662" t="s">
        <v>9760</v>
      </c>
      <c r="C2662" t="s">
        <v>5839</v>
      </c>
      <c r="D2662" t="s">
        <v>5840</v>
      </c>
      <c r="E2662" s="121">
        <v>43647</v>
      </c>
      <c r="F2662" t="s">
        <v>4979</v>
      </c>
      <c r="H2662" t="s">
        <v>5732</v>
      </c>
      <c r="I2662" t="s">
        <v>5944</v>
      </c>
    </row>
    <row r="2663" spans="1:9">
      <c r="A2663" t="s">
        <v>5306</v>
      </c>
      <c r="B2663" t="s">
        <v>9761</v>
      </c>
      <c r="C2663" t="s">
        <v>5841</v>
      </c>
      <c r="D2663" t="s">
        <v>5842</v>
      </c>
      <c r="E2663" s="121">
        <v>43647</v>
      </c>
      <c r="F2663" t="s">
        <v>4979</v>
      </c>
      <c r="H2663" t="s">
        <v>5679</v>
      </c>
    </row>
    <row r="2664" spans="1:9">
      <c r="A2664" t="s">
        <v>5438</v>
      </c>
      <c r="B2664" t="s">
        <v>9762</v>
      </c>
      <c r="C2664" t="s">
        <v>5843</v>
      </c>
      <c r="D2664" t="s">
        <v>5844</v>
      </c>
      <c r="E2664" s="121">
        <v>43647</v>
      </c>
      <c r="F2664" t="s">
        <v>3812</v>
      </c>
      <c r="H2664" t="s">
        <v>1141</v>
      </c>
    </row>
    <row r="2665" spans="1:9">
      <c r="A2665" t="s">
        <v>5438</v>
      </c>
      <c r="B2665" t="s">
        <v>9763</v>
      </c>
      <c r="C2665" t="s">
        <v>5845</v>
      </c>
      <c r="D2665" t="s">
        <v>5846</v>
      </c>
      <c r="E2665" s="121">
        <v>43647</v>
      </c>
      <c r="F2665" t="s">
        <v>3812</v>
      </c>
      <c r="H2665" t="s">
        <v>5445</v>
      </c>
    </row>
    <row r="2666" spans="1:9">
      <c r="A2666" t="s">
        <v>5438</v>
      </c>
      <c r="B2666" t="s">
        <v>9764</v>
      </c>
      <c r="C2666" t="s">
        <v>5847</v>
      </c>
      <c r="D2666" t="s">
        <v>5848</v>
      </c>
      <c r="E2666" s="121">
        <v>43647</v>
      </c>
      <c r="F2666" t="s">
        <v>3812</v>
      </c>
      <c r="H2666" t="s">
        <v>5700</v>
      </c>
    </row>
    <row r="2667" spans="1:9">
      <c r="A2667" t="s">
        <v>5438</v>
      </c>
      <c r="B2667" t="s">
        <v>9765</v>
      </c>
      <c r="C2667" t="s">
        <v>1242</v>
      </c>
      <c r="D2667" t="s">
        <v>5849</v>
      </c>
      <c r="E2667" s="121">
        <v>43647</v>
      </c>
      <c r="F2667" t="s">
        <v>3812</v>
      </c>
      <c r="H2667" t="s">
        <v>5713</v>
      </c>
    </row>
    <row r="2668" spans="1:9">
      <c r="A2668" t="s">
        <v>5438</v>
      </c>
      <c r="B2668" t="s">
        <v>9766</v>
      </c>
      <c r="C2668" t="s">
        <v>5850</v>
      </c>
      <c r="D2668" t="s">
        <v>5851</v>
      </c>
      <c r="E2668" s="121">
        <v>43647</v>
      </c>
      <c r="F2668" t="s">
        <v>3812</v>
      </c>
      <c r="H2668" t="s">
        <v>5713</v>
      </c>
    </row>
    <row r="2669" spans="1:9">
      <c r="A2669" t="s">
        <v>5638</v>
      </c>
      <c r="B2669" t="s">
        <v>9767</v>
      </c>
      <c r="C2669" t="s">
        <v>5852</v>
      </c>
      <c r="D2669" t="s">
        <v>5853</v>
      </c>
      <c r="E2669" s="121">
        <v>43647</v>
      </c>
      <c r="F2669" t="s">
        <v>3812</v>
      </c>
      <c r="H2669" t="s">
        <v>5609</v>
      </c>
    </row>
    <row r="2670" spans="1:9">
      <c r="A2670" t="s">
        <v>5438</v>
      </c>
      <c r="B2670" t="s">
        <v>9768</v>
      </c>
      <c r="C2670" t="s">
        <v>5854</v>
      </c>
      <c r="D2670" t="s">
        <v>5855</v>
      </c>
      <c r="E2670" s="121">
        <v>43647</v>
      </c>
      <c r="F2670" t="s">
        <v>3812</v>
      </c>
      <c r="H2670" t="s">
        <v>5733</v>
      </c>
    </row>
    <row r="2671" spans="1:9">
      <c r="A2671" t="s">
        <v>5438</v>
      </c>
      <c r="B2671" t="s">
        <v>9769</v>
      </c>
      <c r="C2671" t="s">
        <v>5856</v>
      </c>
      <c r="D2671" t="s">
        <v>5857</v>
      </c>
      <c r="E2671" s="121">
        <v>43647</v>
      </c>
      <c r="F2671" t="s">
        <v>3812</v>
      </c>
      <c r="H2671" t="s">
        <v>5481</v>
      </c>
    </row>
    <row r="2672" spans="1:9">
      <c r="A2672" t="s">
        <v>5306</v>
      </c>
      <c r="B2672" t="s">
        <v>9770</v>
      </c>
      <c r="C2672" t="s">
        <v>5858</v>
      </c>
      <c r="D2672" t="s">
        <v>5859</v>
      </c>
      <c r="E2672" s="121">
        <v>43647</v>
      </c>
      <c r="F2672" t="s">
        <v>176</v>
      </c>
      <c r="H2672" t="s">
        <v>5681</v>
      </c>
      <c r="I2672" t="s">
        <v>5953</v>
      </c>
    </row>
    <row r="2673" spans="1:9">
      <c r="A2673" t="s">
        <v>5306</v>
      </c>
      <c r="B2673" t="s">
        <v>9771</v>
      </c>
      <c r="C2673" t="s">
        <v>5860</v>
      </c>
      <c r="D2673" t="s">
        <v>5861</v>
      </c>
      <c r="E2673" s="121">
        <v>43647</v>
      </c>
      <c r="F2673" t="s">
        <v>4979</v>
      </c>
      <c r="H2673" t="s">
        <v>5761</v>
      </c>
      <c r="I2673" t="s">
        <v>5950</v>
      </c>
    </row>
    <row r="2674" spans="1:9">
      <c r="A2674" t="s">
        <v>5306</v>
      </c>
      <c r="B2674" t="s">
        <v>9772</v>
      </c>
      <c r="C2674" t="s">
        <v>2118</v>
      </c>
      <c r="D2674" t="s">
        <v>5862</v>
      </c>
      <c r="E2674" s="121">
        <v>43647</v>
      </c>
      <c r="F2674" t="s">
        <v>4979</v>
      </c>
      <c r="H2674" t="s">
        <v>5761</v>
      </c>
      <c r="I2674" t="s">
        <v>5948</v>
      </c>
    </row>
    <row r="2675" spans="1:9">
      <c r="A2675" t="s">
        <v>5306</v>
      </c>
      <c r="B2675" t="s">
        <v>9773</v>
      </c>
      <c r="C2675" t="s">
        <v>5863</v>
      </c>
      <c r="D2675" t="s">
        <v>5864</v>
      </c>
      <c r="E2675" s="121">
        <v>43647</v>
      </c>
      <c r="F2675" t="s">
        <v>4979</v>
      </c>
      <c r="H2675" t="s">
        <v>5723</v>
      </c>
    </row>
    <row r="2676" spans="1:9">
      <c r="A2676" t="s">
        <v>5638</v>
      </c>
      <c r="B2676" t="s">
        <v>9774</v>
      </c>
      <c r="C2676" t="s">
        <v>5865</v>
      </c>
      <c r="D2676" t="s">
        <v>5866</v>
      </c>
      <c r="E2676" s="121">
        <v>43647</v>
      </c>
      <c r="F2676" t="s">
        <v>3812</v>
      </c>
      <c r="H2676" t="s">
        <v>5867</v>
      </c>
    </row>
    <row r="2677" spans="1:9">
      <c r="A2677" t="s">
        <v>5438</v>
      </c>
      <c r="B2677" t="s">
        <v>9775</v>
      </c>
      <c r="C2677" t="s">
        <v>5868</v>
      </c>
      <c r="D2677" t="s">
        <v>5869</v>
      </c>
      <c r="E2677" s="121">
        <v>43647</v>
      </c>
      <c r="F2677" t="s">
        <v>3812</v>
      </c>
      <c r="H2677" t="s">
        <v>5790</v>
      </c>
    </row>
    <row r="2678" spans="1:9">
      <c r="A2678" t="s">
        <v>5438</v>
      </c>
      <c r="B2678" t="s">
        <v>7635</v>
      </c>
      <c r="C2678" t="s">
        <v>865</v>
      </c>
      <c r="D2678" t="s">
        <v>5870</v>
      </c>
      <c r="E2678" s="121">
        <v>43647</v>
      </c>
      <c r="F2678" t="s">
        <v>3812</v>
      </c>
      <c r="H2678" t="s">
        <v>5790</v>
      </c>
    </row>
    <row r="2679" spans="1:9">
      <c r="A2679" t="s">
        <v>5765</v>
      </c>
      <c r="B2679" t="s">
        <v>9776</v>
      </c>
      <c r="C2679" t="s">
        <v>5871</v>
      </c>
      <c r="D2679" t="s">
        <v>5872</v>
      </c>
      <c r="E2679" s="121">
        <v>43647</v>
      </c>
      <c r="F2679" t="s">
        <v>3812</v>
      </c>
      <c r="H2679" t="s">
        <v>5590</v>
      </c>
    </row>
    <row r="2680" spans="1:9">
      <c r="A2680" t="s">
        <v>5589</v>
      </c>
      <c r="B2680" t="s">
        <v>9777</v>
      </c>
      <c r="C2680" t="s">
        <v>5873</v>
      </c>
      <c r="D2680" t="s">
        <v>5874</v>
      </c>
      <c r="E2680" s="121">
        <v>43647</v>
      </c>
      <c r="F2680" t="s">
        <v>3812</v>
      </c>
      <c r="H2680" t="s">
        <v>5388</v>
      </c>
    </row>
    <row r="2681" spans="1:9">
      <c r="A2681" t="s">
        <v>5589</v>
      </c>
      <c r="B2681" t="s">
        <v>9778</v>
      </c>
      <c r="C2681" t="s">
        <v>5875</v>
      </c>
      <c r="D2681" t="s">
        <v>5876</v>
      </c>
      <c r="E2681" s="121">
        <v>43647</v>
      </c>
      <c r="F2681" t="s">
        <v>3812</v>
      </c>
      <c r="H2681" t="s">
        <v>5769</v>
      </c>
    </row>
    <row r="2682" spans="1:9">
      <c r="A2682" t="s">
        <v>5589</v>
      </c>
      <c r="B2682" t="s">
        <v>9779</v>
      </c>
      <c r="C2682" t="s">
        <v>5877</v>
      </c>
      <c r="D2682" t="s">
        <v>5878</v>
      </c>
      <c r="E2682" s="121">
        <v>43647</v>
      </c>
      <c r="F2682" t="s">
        <v>3812</v>
      </c>
      <c r="H2682" t="s">
        <v>5769</v>
      </c>
    </row>
    <row r="2683" spans="1:9">
      <c r="A2683" t="s">
        <v>5772</v>
      </c>
      <c r="B2683" t="s">
        <v>9780</v>
      </c>
      <c r="C2683" t="s">
        <v>5879</v>
      </c>
      <c r="D2683" t="s">
        <v>5880</v>
      </c>
      <c r="E2683" s="121">
        <v>43647</v>
      </c>
      <c r="F2683" t="s">
        <v>3812</v>
      </c>
      <c r="H2683" t="s">
        <v>5672</v>
      </c>
    </row>
    <row r="2684" spans="1:9">
      <c r="A2684" t="s">
        <v>5772</v>
      </c>
      <c r="B2684" t="s">
        <v>9781</v>
      </c>
      <c r="C2684" t="s">
        <v>5881</v>
      </c>
      <c r="D2684" t="s">
        <v>5882</v>
      </c>
      <c r="E2684" s="121">
        <v>43647</v>
      </c>
      <c r="F2684" t="s">
        <v>3812</v>
      </c>
      <c r="H2684" t="s">
        <v>5672</v>
      </c>
    </row>
    <row r="2685" spans="1:9">
      <c r="A2685" t="s">
        <v>5772</v>
      </c>
      <c r="B2685" t="s">
        <v>9782</v>
      </c>
      <c r="C2685" t="s">
        <v>5883</v>
      </c>
      <c r="D2685" t="s">
        <v>5884</v>
      </c>
      <c r="E2685" s="121">
        <v>43647</v>
      </c>
      <c r="F2685" t="s">
        <v>3812</v>
      </c>
      <c r="H2685" t="s">
        <v>5672</v>
      </c>
    </row>
    <row r="2686" spans="1:9">
      <c r="A2686" t="s">
        <v>5772</v>
      </c>
      <c r="B2686" t="s">
        <v>9783</v>
      </c>
      <c r="C2686" t="s">
        <v>5885</v>
      </c>
      <c r="D2686" t="s">
        <v>5886</v>
      </c>
      <c r="E2686" s="121">
        <v>43647</v>
      </c>
      <c r="F2686" t="s">
        <v>3812</v>
      </c>
      <c r="H2686" t="s">
        <v>5672</v>
      </c>
    </row>
    <row r="2687" spans="1:9">
      <c r="A2687" t="s">
        <v>5772</v>
      </c>
      <c r="B2687" t="s">
        <v>9784</v>
      </c>
      <c r="C2687" t="s">
        <v>5887</v>
      </c>
      <c r="D2687" t="s">
        <v>5888</v>
      </c>
      <c r="E2687" s="121">
        <v>43647</v>
      </c>
      <c r="F2687" t="s">
        <v>3812</v>
      </c>
      <c r="H2687" t="s">
        <v>3977</v>
      </c>
    </row>
    <row r="2688" spans="1:9">
      <c r="A2688" t="s">
        <v>5772</v>
      </c>
      <c r="B2688" t="s">
        <v>9785</v>
      </c>
      <c r="C2688" t="s">
        <v>1468</v>
      </c>
      <c r="D2688" t="s">
        <v>5889</v>
      </c>
      <c r="E2688" s="121">
        <v>43647</v>
      </c>
      <c r="F2688" t="s">
        <v>3812</v>
      </c>
      <c r="H2688" t="s">
        <v>3977</v>
      </c>
    </row>
    <row r="2689" spans="1:9">
      <c r="A2689" t="s">
        <v>5772</v>
      </c>
      <c r="B2689" t="s">
        <v>9786</v>
      </c>
      <c r="C2689" t="s">
        <v>5890</v>
      </c>
      <c r="D2689" t="s">
        <v>5891</v>
      </c>
      <c r="E2689" s="121">
        <v>43647</v>
      </c>
      <c r="F2689" t="s">
        <v>3812</v>
      </c>
      <c r="H2689" t="s">
        <v>3977</v>
      </c>
    </row>
    <row r="2690" spans="1:9">
      <c r="A2690" t="s">
        <v>5772</v>
      </c>
      <c r="B2690" t="s">
        <v>9787</v>
      </c>
      <c r="C2690" t="s">
        <v>5892</v>
      </c>
      <c r="D2690" t="s">
        <v>5893</v>
      </c>
      <c r="E2690" s="121">
        <v>43647</v>
      </c>
      <c r="F2690" t="s">
        <v>3812</v>
      </c>
      <c r="H2690" t="s">
        <v>3977</v>
      </c>
    </row>
    <row r="2691" spans="1:9">
      <c r="A2691" t="s">
        <v>5306</v>
      </c>
      <c r="B2691" t="s">
        <v>9336</v>
      </c>
      <c r="C2691" t="s">
        <v>4446</v>
      </c>
      <c r="D2691" t="s">
        <v>5894</v>
      </c>
      <c r="E2691" s="121" t="s">
        <v>5895</v>
      </c>
      <c r="F2691" t="s">
        <v>176</v>
      </c>
      <c r="H2691" t="s">
        <v>5679</v>
      </c>
      <c r="I2691" t="s">
        <v>5948</v>
      </c>
    </row>
    <row r="2692" spans="1:9">
      <c r="A2692" t="s">
        <v>5306</v>
      </c>
      <c r="B2692" t="s">
        <v>9788</v>
      </c>
      <c r="C2692" t="s">
        <v>5896</v>
      </c>
      <c r="D2692" t="s">
        <v>5897</v>
      </c>
      <c r="E2692" s="121">
        <v>43649</v>
      </c>
      <c r="F2692" t="s">
        <v>107</v>
      </c>
      <c r="H2692" t="s">
        <v>5743</v>
      </c>
    </row>
    <row r="2693" spans="1:9">
      <c r="A2693" t="s">
        <v>5306</v>
      </c>
      <c r="B2693" t="s">
        <v>9789</v>
      </c>
      <c r="C2693" t="s">
        <v>5898</v>
      </c>
      <c r="D2693" t="s">
        <v>5899</v>
      </c>
      <c r="E2693" s="121">
        <v>43647</v>
      </c>
      <c r="F2693" t="s">
        <v>4979</v>
      </c>
      <c r="H2693" t="s">
        <v>5761</v>
      </c>
      <c r="I2693" t="s">
        <v>5946</v>
      </c>
    </row>
    <row r="2694" spans="1:9">
      <c r="A2694" t="s">
        <v>5306</v>
      </c>
      <c r="B2694" t="s">
        <v>9651</v>
      </c>
      <c r="C2694" t="s">
        <v>5097</v>
      </c>
      <c r="D2694" t="s">
        <v>5900</v>
      </c>
      <c r="E2694" s="121">
        <v>43647</v>
      </c>
      <c r="F2694" t="s">
        <v>4979</v>
      </c>
      <c r="H2694" t="s">
        <v>5761</v>
      </c>
      <c r="I2694" t="s">
        <v>5951</v>
      </c>
    </row>
    <row r="2695" spans="1:9">
      <c r="A2695" t="s">
        <v>5306</v>
      </c>
      <c r="B2695" t="s">
        <v>7289</v>
      </c>
      <c r="C2695" t="s">
        <v>123</v>
      </c>
      <c r="D2695" t="s">
        <v>5901</v>
      </c>
      <c r="E2695" s="121">
        <v>43647</v>
      </c>
      <c r="F2695" t="s">
        <v>4979</v>
      </c>
      <c r="H2695" t="s">
        <v>5681</v>
      </c>
      <c r="I2695" t="s">
        <v>5952</v>
      </c>
    </row>
    <row r="2696" spans="1:9">
      <c r="A2696" t="s">
        <v>5306</v>
      </c>
      <c r="B2696" t="s">
        <v>9790</v>
      </c>
      <c r="C2696" t="s">
        <v>5902</v>
      </c>
      <c r="D2696" t="s">
        <v>5903</v>
      </c>
      <c r="E2696" s="121">
        <v>43652</v>
      </c>
      <c r="F2696" t="s">
        <v>3812</v>
      </c>
      <c r="H2696" t="s">
        <v>5904</v>
      </c>
    </row>
    <row r="2697" spans="1:9">
      <c r="A2697" t="s">
        <v>5306</v>
      </c>
      <c r="B2697" t="s">
        <v>9791</v>
      </c>
      <c r="C2697" t="s">
        <v>5905</v>
      </c>
      <c r="D2697" t="s">
        <v>5906</v>
      </c>
      <c r="E2697" s="121">
        <v>43652</v>
      </c>
      <c r="F2697" t="s">
        <v>176</v>
      </c>
      <c r="H2697" t="s">
        <v>5707</v>
      </c>
    </row>
    <row r="2698" spans="1:9">
      <c r="A2698" t="s">
        <v>5306</v>
      </c>
      <c r="B2698" t="s">
        <v>9792</v>
      </c>
      <c r="C2698" t="s">
        <v>1141</v>
      </c>
      <c r="D2698" t="s">
        <v>5907</v>
      </c>
      <c r="E2698" s="121">
        <v>43652</v>
      </c>
      <c r="F2698" t="s">
        <v>3812</v>
      </c>
      <c r="H2698" t="s">
        <v>5695</v>
      </c>
      <c r="I2698" t="s">
        <v>5949</v>
      </c>
    </row>
    <row r="2699" spans="1:9">
      <c r="A2699" t="s">
        <v>5306</v>
      </c>
      <c r="B2699" t="s">
        <v>9793</v>
      </c>
      <c r="C2699" t="s">
        <v>3495</v>
      </c>
      <c r="D2699" t="s">
        <v>5908</v>
      </c>
      <c r="E2699" s="121">
        <v>43655</v>
      </c>
      <c r="F2699" t="s">
        <v>176</v>
      </c>
      <c r="H2699" t="s">
        <v>5723</v>
      </c>
      <c r="I2699" t="s">
        <v>5952</v>
      </c>
    </row>
    <row r="2700" spans="1:9">
      <c r="A2700" t="s">
        <v>5589</v>
      </c>
      <c r="B2700" t="s">
        <v>9794</v>
      </c>
      <c r="C2700" t="s">
        <v>5909</v>
      </c>
      <c r="D2700" t="s">
        <v>5910</v>
      </c>
      <c r="E2700" s="121">
        <v>43652</v>
      </c>
      <c r="F2700" t="s">
        <v>107</v>
      </c>
      <c r="H2700" t="s">
        <v>5378</v>
      </c>
    </row>
    <row r="2701" spans="1:9">
      <c r="A2701" t="s">
        <v>5765</v>
      </c>
      <c r="B2701" t="s">
        <v>9795</v>
      </c>
      <c r="C2701" t="s">
        <v>5911</v>
      </c>
      <c r="D2701" t="s">
        <v>5912</v>
      </c>
      <c r="E2701" s="121">
        <v>43654</v>
      </c>
      <c r="F2701" t="s">
        <v>3812</v>
      </c>
      <c r="H2701" t="s">
        <v>5488</v>
      </c>
    </row>
    <row r="2702" spans="1:9">
      <c r="A2702" t="s">
        <v>5765</v>
      </c>
      <c r="B2702" t="s">
        <v>9796</v>
      </c>
      <c r="C2702" t="s">
        <v>5913</v>
      </c>
      <c r="D2702" t="s">
        <v>5914</v>
      </c>
      <c r="E2702" s="121">
        <v>43654</v>
      </c>
      <c r="F2702" t="s">
        <v>3812</v>
      </c>
      <c r="H2702" t="s">
        <v>5564</v>
      </c>
    </row>
    <row r="2703" spans="1:9">
      <c r="A2703" t="s">
        <v>5772</v>
      </c>
      <c r="B2703" t="s">
        <v>9797</v>
      </c>
      <c r="C2703" t="s">
        <v>5915</v>
      </c>
      <c r="D2703" t="s">
        <v>5916</v>
      </c>
      <c r="E2703" s="121">
        <v>43654</v>
      </c>
      <c r="F2703" t="s">
        <v>3812</v>
      </c>
      <c r="H2703" t="s">
        <v>5810</v>
      </c>
    </row>
    <row r="2704" spans="1:9">
      <c r="A2704" t="s">
        <v>5772</v>
      </c>
      <c r="B2704" t="s">
        <v>9798</v>
      </c>
      <c r="C2704" t="s">
        <v>5917</v>
      </c>
      <c r="D2704" t="s">
        <v>5918</v>
      </c>
      <c r="E2704" s="121">
        <v>43654</v>
      </c>
      <c r="F2704" t="s">
        <v>3812</v>
      </c>
      <c r="H2704" t="s">
        <v>5802</v>
      </c>
    </row>
    <row r="2705" spans="1:9">
      <c r="A2705" t="s">
        <v>5772</v>
      </c>
      <c r="B2705" t="s">
        <v>9799</v>
      </c>
      <c r="C2705" t="s">
        <v>5919</v>
      </c>
      <c r="D2705" t="s">
        <v>5920</v>
      </c>
      <c r="E2705" s="121">
        <v>43654</v>
      </c>
      <c r="F2705" t="s">
        <v>3812</v>
      </c>
      <c r="H2705" t="s">
        <v>5802</v>
      </c>
    </row>
    <row r="2706" spans="1:9">
      <c r="A2706" t="s">
        <v>5438</v>
      </c>
      <c r="B2706" t="s">
        <v>9800</v>
      </c>
      <c r="C2706" t="s">
        <v>5921</v>
      </c>
      <c r="D2706" t="s">
        <v>5922</v>
      </c>
      <c r="E2706" s="121">
        <v>43654</v>
      </c>
      <c r="F2706" t="s">
        <v>3812</v>
      </c>
      <c r="H2706" t="s">
        <v>5713</v>
      </c>
    </row>
    <row r="2707" spans="1:9">
      <c r="A2707" t="s">
        <v>5306</v>
      </c>
      <c r="B2707" t="s">
        <v>9801</v>
      </c>
      <c r="C2707" t="s">
        <v>5923</v>
      </c>
      <c r="D2707" t="s">
        <v>5924</v>
      </c>
      <c r="E2707" s="121">
        <v>43654</v>
      </c>
      <c r="F2707" t="s">
        <v>4979</v>
      </c>
      <c r="H2707" t="s">
        <v>5707</v>
      </c>
      <c r="I2707" t="s">
        <v>5953</v>
      </c>
    </row>
    <row r="2708" spans="1:9">
      <c r="A2708" t="s">
        <v>5306</v>
      </c>
      <c r="B2708" t="s">
        <v>9802</v>
      </c>
      <c r="C2708" t="s">
        <v>5925</v>
      </c>
      <c r="D2708" t="s">
        <v>5926</v>
      </c>
      <c r="E2708" s="121">
        <v>43654</v>
      </c>
      <c r="F2708" t="s">
        <v>4979</v>
      </c>
      <c r="H2708" t="s">
        <v>5707</v>
      </c>
      <c r="I2708" t="s">
        <v>5949</v>
      </c>
    </row>
    <row r="2709" spans="1:9">
      <c r="A2709" t="s">
        <v>5765</v>
      </c>
      <c r="B2709" t="s">
        <v>9803</v>
      </c>
      <c r="C2709" t="s">
        <v>5927</v>
      </c>
      <c r="D2709" t="s">
        <v>5928</v>
      </c>
      <c r="E2709" s="121">
        <v>43656</v>
      </c>
      <c r="F2709" t="s">
        <v>3812</v>
      </c>
      <c r="H2709" t="s">
        <v>5603</v>
      </c>
    </row>
    <row r="2710" spans="1:9">
      <c r="A2710" t="s">
        <v>5438</v>
      </c>
      <c r="B2710" t="s">
        <v>9804</v>
      </c>
      <c r="C2710" t="s">
        <v>5929</v>
      </c>
      <c r="D2710" t="s">
        <v>5930</v>
      </c>
      <c r="E2710" s="121">
        <v>43656</v>
      </c>
      <c r="F2710" t="s">
        <v>3812</v>
      </c>
      <c r="H2710" t="s">
        <v>5813</v>
      </c>
    </row>
    <row r="2711" spans="1:9">
      <c r="A2711" t="s">
        <v>5306</v>
      </c>
      <c r="B2711" t="s">
        <v>9805</v>
      </c>
      <c r="C2711" t="s">
        <v>5931</v>
      </c>
      <c r="D2711" t="s">
        <v>5932</v>
      </c>
      <c r="E2711" s="121">
        <v>43658</v>
      </c>
      <c r="F2711" t="s">
        <v>3812</v>
      </c>
      <c r="H2711" t="s">
        <v>5471</v>
      </c>
    </row>
    <row r="2712" spans="1:9">
      <c r="A2712" t="s">
        <v>5306</v>
      </c>
      <c r="B2712" t="s">
        <v>9806</v>
      </c>
      <c r="C2712" t="s">
        <v>5933</v>
      </c>
      <c r="D2712" t="s">
        <v>5934</v>
      </c>
      <c r="E2712" s="121">
        <v>43656</v>
      </c>
      <c r="F2712" t="s">
        <v>4979</v>
      </c>
      <c r="H2712" t="s">
        <v>5741</v>
      </c>
      <c r="I2712" t="s">
        <v>5953</v>
      </c>
    </row>
    <row r="2713" spans="1:9">
      <c r="A2713" t="s">
        <v>5306</v>
      </c>
      <c r="B2713" t="s">
        <v>9807</v>
      </c>
      <c r="C2713" t="s">
        <v>5935</v>
      </c>
      <c r="D2713" t="s">
        <v>5936</v>
      </c>
      <c r="E2713" s="121">
        <v>43656</v>
      </c>
      <c r="F2713" t="s">
        <v>4979</v>
      </c>
      <c r="H2713" t="s">
        <v>5707</v>
      </c>
      <c r="I2713" t="s">
        <v>5947</v>
      </c>
    </row>
    <row r="2714" spans="1:9">
      <c r="A2714" t="s">
        <v>5306</v>
      </c>
      <c r="B2714" t="s">
        <v>9808</v>
      </c>
      <c r="C2714" t="s">
        <v>5937</v>
      </c>
      <c r="D2714" t="s">
        <v>5938</v>
      </c>
      <c r="E2714" s="121">
        <v>43657</v>
      </c>
      <c r="F2714" t="s">
        <v>4979</v>
      </c>
      <c r="H2714" t="s">
        <v>5723</v>
      </c>
    </row>
    <row r="2715" spans="1:9">
      <c r="A2715" t="s">
        <v>58</v>
      </c>
      <c r="B2715" t="s">
        <v>9809</v>
      </c>
      <c r="C2715" t="s">
        <v>1579</v>
      </c>
      <c r="D2715" t="s">
        <v>5939</v>
      </c>
      <c r="E2715" s="121">
        <v>43657</v>
      </c>
      <c r="F2715" t="s">
        <v>15</v>
      </c>
      <c r="H2715" t="s">
        <v>5300</v>
      </c>
    </row>
    <row r="2716" spans="1:9">
      <c r="A2716" t="s">
        <v>5438</v>
      </c>
      <c r="B2716" t="s">
        <v>9810</v>
      </c>
      <c r="C2716" t="s">
        <v>5956</v>
      </c>
      <c r="D2716" t="s">
        <v>5957</v>
      </c>
      <c r="E2716" s="121">
        <v>43658</v>
      </c>
      <c r="F2716" t="s">
        <v>3812</v>
      </c>
      <c r="H2716" t="s">
        <v>5464</v>
      </c>
    </row>
    <row r="2717" spans="1:9">
      <c r="A2717" t="s">
        <v>5438</v>
      </c>
      <c r="B2717" t="s">
        <v>9811</v>
      </c>
      <c r="C2717" t="s">
        <v>5958</v>
      </c>
      <c r="D2717" t="s">
        <v>5959</v>
      </c>
      <c r="E2717" s="121">
        <v>43658</v>
      </c>
      <c r="F2717" t="s">
        <v>3812</v>
      </c>
      <c r="H2717" t="s">
        <v>5664</v>
      </c>
    </row>
    <row r="2718" spans="1:9">
      <c r="A2718" t="s">
        <v>5306</v>
      </c>
      <c r="B2718" t="s">
        <v>9812</v>
      </c>
      <c r="C2718" t="s">
        <v>5960</v>
      </c>
      <c r="D2718" t="s">
        <v>5961</v>
      </c>
      <c r="E2718" s="121">
        <v>43658</v>
      </c>
      <c r="F2718" t="s">
        <v>107</v>
      </c>
      <c r="H2718" t="s">
        <v>5741</v>
      </c>
    </row>
    <row r="2719" spans="1:9">
      <c r="A2719" t="s">
        <v>5306</v>
      </c>
      <c r="B2719" t="s">
        <v>7372</v>
      </c>
      <c r="C2719" t="s">
        <v>296</v>
      </c>
      <c r="D2719" t="s">
        <v>5962</v>
      </c>
      <c r="E2719" s="121">
        <v>43658</v>
      </c>
      <c r="F2719" t="s">
        <v>176</v>
      </c>
      <c r="H2719" t="s">
        <v>5707</v>
      </c>
      <c r="I2719" t="s">
        <v>5954</v>
      </c>
    </row>
    <row r="2720" spans="1:9">
      <c r="A2720" t="s">
        <v>5438</v>
      </c>
      <c r="B2720" t="s">
        <v>9813</v>
      </c>
      <c r="C2720" t="s">
        <v>5963</v>
      </c>
      <c r="D2720" t="s">
        <v>5964</v>
      </c>
      <c r="E2720" s="121">
        <v>43661</v>
      </c>
      <c r="F2720" t="s">
        <v>3812</v>
      </c>
      <c r="H2720" t="s">
        <v>5965</v>
      </c>
    </row>
    <row r="2721" spans="1:9">
      <c r="A2721" t="s">
        <v>5589</v>
      </c>
      <c r="B2721" t="s">
        <v>9814</v>
      </c>
      <c r="C2721" t="s">
        <v>2841</v>
      </c>
      <c r="D2721" t="s">
        <v>5966</v>
      </c>
      <c r="E2721" s="121">
        <v>43661</v>
      </c>
      <c r="F2721" t="s">
        <v>3812</v>
      </c>
      <c r="H2721" t="s">
        <v>5967</v>
      </c>
    </row>
    <row r="2722" spans="1:9">
      <c r="A2722" t="s">
        <v>5589</v>
      </c>
      <c r="B2722" t="s">
        <v>9815</v>
      </c>
      <c r="C2722" t="s">
        <v>5968</v>
      </c>
      <c r="D2722" t="s">
        <v>5969</v>
      </c>
      <c r="E2722" s="121">
        <v>43661</v>
      </c>
      <c r="F2722" t="s">
        <v>3812</v>
      </c>
      <c r="H2722" t="s">
        <v>5967</v>
      </c>
    </row>
    <row r="2723" spans="1:9">
      <c r="A2723" t="s">
        <v>5306</v>
      </c>
      <c r="B2723" t="s">
        <v>9816</v>
      </c>
      <c r="C2723" t="s">
        <v>5970</v>
      </c>
      <c r="D2723" t="s">
        <v>5971</v>
      </c>
      <c r="E2723" s="121">
        <v>43661</v>
      </c>
      <c r="F2723" t="s">
        <v>4979</v>
      </c>
      <c r="H2723" t="s">
        <v>5723</v>
      </c>
      <c r="I2723" t="s">
        <v>5949</v>
      </c>
    </row>
    <row r="2724" spans="1:9">
      <c r="A2724" t="s">
        <v>5765</v>
      </c>
      <c r="B2724" t="s">
        <v>9817</v>
      </c>
      <c r="C2724" t="s">
        <v>5972</v>
      </c>
      <c r="D2724" t="s">
        <v>5973</v>
      </c>
      <c r="E2724" s="121">
        <v>43663</v>
      </c>
      <c r="F2724" t="s">
        <v>3812</v>
      </c>
      <c r="H2724" t="s">
        <v>5603</v>
      </c>
    </row>
    <row r="2725" spans="1:9">
      <c r="A2725" t="s">
        <v>5306</v>
      </c>
      <c r="B2725" t="s">
        <v>9818</v>
      </c>
      <c r="C2725" t="s">
        <v>5974</v>
      </c>
      <c r="D2725" t="s">
        <v>5975</v>
      </c>
      <c r="E2725" s="121">
        <v>43663</v>
      </c>
      <c r="F2725" t="s">
        <v>4979</v>
      </c>
      <c r="H2725" t="s">
        <v>5707</v>
      </c>
      <c r="I2725" t="s">
        <v>5944</v>
      </c>
    </row>
    <row r="2726" spans="1:9">
      <c r="A2726" t="s">
        <v>5765</v>
      </c>
      <c r="B2726" t="s">
        <v>9819</v>
      </c>
      <c r="C2726" t="s">
        <v>5165</v>
      </c>
      <c r="D2726" t="s">
        <v>5976</v>
      </c>
      <c r="E2726" s="121">
        <v>43664</v>
      </c>
      <c r="F2726" t="s">
        <v>3812</v>
      </c>
      <c r="H2726" t="s">
        <v>5734</v>
      </c>
    </row>
    <row r="2727" spans="1:9">
      <c r="A2727" t="s">
        <v>5306</v>
      </c>
      <c r="B2727" t="s">
        <v>7283</v>
      </c>
      <c r="C2727" t="s">
        <v>111</v>
      </c>
      <c r="D2727" t="s">
        <v>5977</v>
      </c>
      <c r="E2727" s="121">
        <v>43666</v>
      </c>
      <c r="F2727" t="s">
        <v>176</v>
      </c>
      <c r="H2727" t="s">
        <v>5681</v>
      </c>
      <c r="I2727" t="s">
        <v>5949</v>
      </c>
    </row>
    <row r="2728" spans="1:9">
      <c r="A2728" t="s">
        <v>5306</v>
      </c>
      <c r="B2728" t="s">
        <v>9820</v>
      </c>
      <c r="C2728" t="s">
        <v>5978</v>
      </c>
      <c r="D2728" t="s">
        <v>5979</v>
      </c>
      <c r="E2728" s="121">
        <v>43666</v>
      </c>
      <c r="F2728" t="s">
        <v>4979</v>
      </c>
      <c r="H2728" t="s">
        <v>5681</v>
      </c>
    </row>
    <row r="2729" spans="1:9">
      <c r="A2729" t="s">
        <v>5306</v>
      </c>
      <c r="B2729" t="s">
        <v>9821</v>
      </c>
      <c r="C2729" t="s">
        <v>5980</v>
      </c>
      <c r="D2729" t="s">
        <v>5981</v>
      </c>
      <c r="E2729" s="121">
        <v>43666</v>
      </c>
      <c r="F2729" t="s">
        <v>107</v>
      </c>
      <c r="H2729" t="s">
        <v>5723</v>
      </c>
    </row>
    <row r="2730" spans="1:9">
      <c r="A2730" t="s">
        <v>5306</v>
      </c>
      <c r="B2730" t="s">
        <v>9822</v>
      </c>
      <c r="C2730" t="s">
        <v>5982</v>
      </c>
      <c r="D2730" t="s">
        <v>5983</v>
      </c>
      <c r="E2730" s="121">
        <v>43666</v>
      </c>
      <c r="F2730" t="s">
        <v>4979</v>
      </c>
      <c r="H2730" t="s">
        <v>5681</v>
      </c>
      <c r="I2730" t="s">
        <v>5954</v>
      </c>
    </row>
    <row r="2731" spans="1:9">
      <c r="A2731" t="s">
        <v>5306</v>
      </c>
      <c r="B2731" t="s">
        <v>9823</v>
      </c>
      <c r="C2731" t="s">
        <v>5984</v>
      </c>
      <c r="D2731" t="s">
        <v>5985</v>
      </c>
      <c r="E2731" s="121">
        <v>43669</v>
      </c>
      <c r="F2731" t="s">
        <v>4979</v>
      </c>
      <c r="H2731" t="s">
        <v>5679</v>
      </c>
      <c r="I2731" t="s">
        <v>5945</v>
      </c>
    </row>
    <row r="2732" spans="1:9">
      <c r="A2732" t="s">
        <v>5306</v>
      </c>
      <c r="B2732" t="s">
        <v>9824</v>
      </c>
      <c r="C2732" t="s">
        <v>5986</v>
      </c>
      <c r="D2732" t="s">
        <v>5987</v>
      </c>
      <c r="E2732" s="121">
        <v>43669</v>
      </c>
      <c r="F2732" t="s">
        <v>4979</v>
      </c>
      <c r="H2732" t="s">
        <v>5679</v>
      </c>
      <c r="I2732" t="s">
        <v>5949</v>
      </c>
    </row>
    <row r="2733" spans="1:9">
      <c r="A2733" t="s">
        <v>5765</v>
      </c>
      <c r="B2733" t="s">
        <v>9825</v>
      </c>
      <c r="C2733" t="s">
        <v>5988</v>
      </c>
      <c r="D2733" t="s">
        <v>5989</v>
      </c>
      <c r="E2733" s="121">
        <v>43676</v>
      </c>
      <c r="F2733" t="s">
        <v>3812</v>
      </c>
      <c r="H2733" t="s">
        <v>5487</v>
      </c>
      <c r="I2733" t="s">
        <v>5947</v>
      </c>
    </row>
    <row r="2734" spans="1:9">
      <c r="A2734" t="s">
        <v>5306</v>
      </c>
      <c r="B2734" t="s">
        <v>9826</v>
      </c>
      <c r="C2734" t="s">
        <v>5990</v>
      </c>
      <c r="D2734" t="s">
        <v>5991</v>
      </c>
      <c r="E2734" s="121">
        <v>43678</v>
      </c>
      <c r="F2734" t="s">
        <v>4979</v>
      </c>
      <c r="H2734" t="s">
        <v>5707</v>
      </c>
      <c r="I2734" t="s">
        <v>5950</v>
      </c>
    </row>
    <row r="2735" spans="1:9">
      <c r="A2735" t="s">
        <v>5306</v>
      </c>
      <c r="B2735" t="s">
        <v>9827</v>
      </c>
      <c r="C2735" t="s">
        <v>5992</v>
      </c>
      <c r="D2735" t="s">
        <v>5993</v>
      </c>
      <c r="E2735" s="121">
        <v>43678</v>
      </c>
      <c r="F2735" t="s">
        <v>3234</v>
      </c>
      <c r="H2735" t="s">
        <v>5796</v>
      </c>
    </row>
    <row r="2736" spans="1:9">
      <c r="A2736" t="s">
        <v>5438</v>
      </c>
      <c r="B2736" t="s">
        <v>9828</v>
      </c>
      <c r="C2736" t="s">
        <v>5994</v>
      </c>
      <c r="D2736" t="s">
        <v>5995</v>
      </c>
      <c r="E2736" s="121">
        <v>43678</v>
      </c>
      <c r="F2736" t="s">
        <v>3812</v>
      </c>
      <c r="H2736" t="s">
        <v>5700</v>
      </c>
      <c r="I2736" t="s">
        <v>5947</v>
      </c>
    </row>
    <row r="2737" spans="1:9">
      <c r="A2737" t="s">
        <v>5438</v>
      </c>
      <c r="B2737" t="s">
        <v>9829</v>
      </c>
      <c r="C2737" t="s">
        <v>5996</v>
      </c>
      <c r="D2737" t="s">
        <v>5997</v>
      </c>
      <c r="E2737" s="121">
        <v>43678</v>
      </c>
      <c r="F2737" t="s">
        <v>3812</v>
      </c>
      <c r="H2737" t="s">
        <v>5700</v>
      </c>
      <c r="I2737" t="s">
        <v>5944</v>
      </c>
    </row>
    <row r="2738" spans="1:9">
      <c r="A2738" t="s">
        <v>5306</v>
      </c>
      <c r="B2738" t="s">
        <v>9830</v>
      </c>
      <c r="C2738" t="s">
        <v>5998</v>
      </c>
      <c r="D2738" t="s">
        <v>5999</v>
      </c>
      <c r="E2738" s="121">
        <v>43678</v>
      </c>
      <c r="F2738" t="s">
        <v>176</v>
      </c>
      <c r="H2738" t="s">
        <v>5738</v>
      </c>
      <c r="I2738" t="s">
        <v>5948</v>
      </c>
    </row>
    <row r="2739" spans="1:9">
      <c r="A2739" t="s">
        <v>5765</v>
      </c>
      <c r="B2739" t="s">
        <v>9831</v>
      </c>
      <c r="C2739" t="s">
        <v>2184</v>
      </c>
      <c r="D2739" t="s">
        <v>6000</v>
      </c>
      <c r="E2739" s="121">
        <v>43678</v>
      </c>
      <c r="F2739" t="s">
        <v>3812</v>
      </c>
      <c r="H2739" t="s">
        <v>5667</v>
      </c>
      <c r="I2739" t="s">
        <v>5949</v>
      </c>
    </row>
    <row r="2740" spans="1:9">
      <c r="A2740" t="s">
        <v>5765</v>
      </c>
      <c r="B2740" t="s">
        <v>9832</v>
      </c>
      <c r="C2740" t="s">
        <v>6001</v>
      </c>
      <c r="D2740" t="s">
        <v>6002</v>
      </c>
      <c r="E2740" s="121">
        <v>43678</v>
      </c>
      <c r="F2740" t="s">
        <v>3812</v>
      </c>
      <c r="H2740" t="s">
        <v>5557</v>
      </c>
      <c r="I2740" t="s">
        <v>5947</v>
      </c>
    </row>
    <row r="2741" spans="1:9">
      <c r="A2741" t="s">
        <v>5765</v>
      </c>
      <c r="B2741" t="s">
        <v>9833</v>
      </c>
      <c r="C2741" t="s">
        <v>6003</v>
      </c>
      <c r="D2741" t="s">
        <v>6004</v>
      </c>
      <c r="E2741" s="121">
        <v>43678</v>
      </c>
      <c r="F2741" t="s">
        <v>3812</v>
      </c>
      <c r="H2741" t="s">
        <v>5634</v>
      </c>
      <c r="I2741" t="s">
        <v>5947</v>
      </c>
    </row>
    <row r="2742" spans="1:9">
      <c r="A2742" t="s">
        <v>5765</v>
      </c>
      <c r="B2742" t="s">
        <v>9834</v>
      </c>
      <c r="C2742" t="s">
        <v>6005</v>
      </c>
      <c r="D2742" t="s">
        <v>6006</v>
      </c>
      <c r="E2742" s="121">
        <v>43678</v>
      </c>
      <c r="F2742" t="s">
        <v>3812</v>
      </c>
      <c r="H2742" t="s">
        <v>5794</v>
      </c>
      <c r="I2742" t="s">
        <v>5945</v>
      </c>
    </row>
    <row r="2743" spans="1:9">
      <c r="A2743" t="s">
        <v>5765</v>
      </c>
      <c r="B2743" t="s">
        <v>9835</v>
      </c>
      <c r="C2743" t="s">
        <v>6007</v>
      </c>
      <c r="D2743" t="s">
        <v>6008</v>
      </c>
      <c r="E2743" s="121">
        <v>43678</v>
      </c>
      <c r="F2743" t="s">
        <v>3812</v>
      </c>
      <c r="H2743" t="s">
        <v>5495</v>
      </c>
      <c r="I2743" t="s">
        <v>5949</v>
      </c>
    </row>
    <row r="2744" spans="1:9">
      <c r="A2744" t="s">
        <v>5765</v>
      </c>
      <c r="B2744" t="s">
        <v>9836</v>
      </c>
      <c r="C2744" t="s">
        <v>6009</v>
      </c>
      <c r="D2744" t="s">
        <v>6010</v>
      </c>
      <c r="E2744" s="121">
        <v>43678</v>
      </c>
      <c r="F2744" t="s">
        <v>3812</v>
      </c>
      <c r="H2744" t="s">
        <v>5590</v>
      </c>
      <c r="I2744" t="s">
        <v>5950</v>
      </c>
    </row>
    <row r="2745" spans="1:9">
      <c r="A2745" t="s">
        <v>5438</v>
      </c>
      <c r="B2745" t="s">
        <v>9837</v>
      </c>
      <c r="C2745" t="s">
        <v>6011</v>
      </c>
      <c r="D2745" t="s">
        <v>6012</v>
      </c>
      <c r="E2745" s="121">
        <v>43678</v>
      </c>
      <c r="F2745" t="s">
        <v>3812</v>
      </c>
      <c r="H2745" t="s">
        <v>6013</v>
      </c>
      <c r="I2745" t="s">
        <v>5953</v>
      </c>
    </row>
    <row r="2746" spans="1:9">
      <c r="A2746" t="s">
        <v>5438</v>
      </c>
      <c r="B2746" t="s">
        <v>9838</v>
      </c>
      <c r="C2746" t="s">
        <v>6014</v>
      </c>
      <c r="D2746" t="s">
        <v>6015</v>
      </c>
      <c r="E2746" s="121">
        <v>43678</v>
      </c>
      <c r="F2746" t="s">
        <v>3812</v>
      </c>
      <c r="H2746" t="s">
        <v>5812</v>
      </c>
      <c r="I2746" t="s">
        <v>5953</v>
      </c>
    </row>
    <row r="2747" spans="1:9">
      <c r="A2747" t="s">
        <v>5438</v>
      </c>
      <c r="B2747" t="s">
        <v>9839</v>
      </c>
      <c r="C2747" t="s">
        <v>6016</v>
      </c>
      <c r="D2747" t="s">
        <v>6017</v>
      </c>
      <c r="E2747" s="121">
        <v>43678</v>
      </c>
      <c r="F2747" t="s">
        <v>3812</v>
      </c>
      <c r="H2747" t="s">
        <v>5812</v>
      </c>
      <c r="I2747" t="s">
        <v>5944</v>
      </c>
    </row>
    <row r="2748" spans="1:9">
      <c r="A2748" t="s">
        <v>5438</v>
      </c>
      <c r="B2748" t="s">
        <v>9840</v>
      </c>
      <c r="C2748" t="s">
        <v>6018</v>
      </c>
      <c r="D2748" t="s">
        <v>6019</v>
      </c>
      <c r="E2748" s="121">
        <v>43678</v>
      </c>
      <c r="F2748" t="s">
        <v>3812</v>
      </c>
      <c r="H2748" t="s">
        <v>5609</v>
      </c>
      <c r="I2748" t="s">
        <v>5949</v>
      </c>
    </row>
    <row r="2749" spans="1:9">
      <c r="A2749" t="s">
        <v>5438</v>
      </c>
      <c r="B2749" t="s">
        <v>9841</v>
      </c>
      <c r="C2749" t="s">
        <v>6020</v>
      </c>
      <c r="D2749" t="s">
        <v>6021</v>
      </c>
      <c r="E2749" s="121">
        <v>43678</v>
      </c>
      <c r="F2749" t="s">
        <v>3812</v>
      </c>
      <c r="H2749" t="s">
        <v>5479</v>
      </c>
      <c r="I2749" t="s">
        <v>5949</v>
      </c>
    </row>
    <row r="2750" spans="1:9">
      <c r="A2750" t="s">
        <v>5438</v>
      </c>
      <c r="B2750" t="s">
        <v>9842</v>
      </c>
      <c r="C2750" t="s">
        <v>6022</v>
      </c>
      <c r="D2750" t="s">
        <v>6023</v>
      </c>
      <c r="E2750" s="121">
        <v>43678</v>
      </c>
      <c r="F2750" t="s">
        <v>3812</v>
      </c>
      <c r="H2750" t="s">
        <v>5479</v>
      </c>
      <c r="I2750" t="s">
        <v>5947</v>
      </c>
    </row>
    <row r="2751" spans="1:9">
      <c r="A2751" t="s">
        <v>5438</v>
      </c>
      <c r="B2751" t="s">
        <v>9843</v>
      </c>
      <c r="C2751" t="s">
        <v>6024</v>
      </c>
      <c r="D2751" t="s">
        <v>6025</v>
      </c>
      <c r="E2751" s="121">
        <v>43678</v>
      </c>
      <c r="F2751" t="s">
        <v>3812</v>
      </c>
      <c r="H2751" t="s">
        <v>6026</v>
      </c>
      <c r="I2751" t="s">
        <v>5944</v>
      </c>
    </row>
    <row r="2752" spans="1:9">
      <c r="A2752" t="s">
        <v>5438</v>
      </c>
      <c r="B2752" t="s">
        <v>9844</v>
      </c>
      <c r="C2752" t="s">
        <v>6027</v>
      </c>
      <c r="D2752" t="s">
        <v>6028</v>
      </c>
      <c r="E2752" s="121">
        <v>43678</v>
      </c>
      <c r="F2752" t="s">
        <v>3812</v>
      </c>
      <c r="H2752" t="s">
        <v>5422</v>
      </c>
      <c r="I2752" t="s">
        <v>5949</v>
      </c>
    </row>
    <row r="2753" spans="1:9">
      <c r="A2753" t="s">
        <v>5438</v>
      </c>
      <c r="B2753" t="s">
        <v>9845</v>
      </c>
      <c r="C2753" t="s">
        <v>6029</v>
      </c>
      <c r="D2753" t="s">
        <v>6030</v>
      </c>
      <c r="E2753" s="121">
        <v>43678</v>
      </c>
      <c r="F2753" t="s">
        <v>3812</v>
      </c>
      <c r="H2753" t="s">
        <v>5733</v>
      </c>
      <c r="I2753" t="s">
        <v>5951</v>
      </c>
    </row>
    <row r="2754" spans="1:9">
      <c r="A2754" t="s">
        <v>5765</v>
      </c>
      <c r="B2754" t="s">
        <v>9846</v>
      </c>
      <c r="C2754" t="s">
        <v>6031</v>
      </c>
      <c r="D2754" t="s">
        <v>6032</v>
      </c>
      <c r="E2754" s="121">
        <v>43678</v>
      </c>
      <c r="F2754" t="s">
        <v>3812</v>
      </c>
      <c r="H2754" t="s">
        <v>5735</v>
      </c>
      <c r="I2754" t="s">
        <v>5944</v>
      </c>
    </row>
    <row r="2755" spans="1:9">
      <c r="A2755" t="s">
        <v>5649</v>
      </c>
      <c r="B2755" t="s">
        <v>9847</v>
      </c>
      <c r="C2755" t="s">
        <v>6033</v>
      </c>
      <c r="D2755" t="s">
        <v>6034</v>
      </c>
      <c r="E2755" s="121">
        <v>43678</v>
      </c>
      <c r="F2755" t="s">
        <v>3812</v>
      </c>
      <c r="H2755" t="s">
        <v>5698</v>
      </c>
    </row>
    <row r="2756" spans="1:9">
      <c r="A2756" t="s">
        <v>5589</v>
      </c>
      <c r="B2756" t="s">
        <v>9848</v>
      </c>
      <c r="C2756" t="s">
        <v>6035</v>
      </c>
      <c r="D2756" t="s">
        <v>6036</v>
      </c>
      <c r="E2756" s="121">
        <v>43678</v>
      </c>
      <c r="F2756" t="s">
        <v>3812</v>
      </c>
      <c r="H2756" t="s">
        <v>5378</v>
      </c>
    </row>
    <row r="2757" spans="1:9">
      <c r="A2757" t="s">
        <v>6037</v>
      </c>
      <c r="B2757" t="s">
        <v>9849</v>
      </c>
      <c r="C2757" t="s">
        <v>4957</v>
      </c>
      <c r="D2757" t="s">
        <v>6038</v>
      </c>
      <c r="E2757" s="121">
        <v>43678</v>
      </c>
      <c r="F2757" t="s">
        <v>3812</v>
      </c>
      <c r="H2757" t="s">
        <v>5769</v>
      </c>
    </row>
    <row r="2758" spans="1:9">
      <c r="A2758" t="s">
        <v>6039</v>
      </c>
      <c r="B2758" t="s">
        <v>9850</v>
      </c>
      <c r="C2758" t="s">
        <v>6040</v>
      </c>
      <c r="D2758" t="s">
        <v>6041</v>
      </c>
      <c r="E2758" s="121">
        <v>43678</v>
      </c>
      <c r="F2758" t="s">
        <v>3812</v>
      </c>
      <c r="H2758" t="s">
        <v>5388</v>
      </c>
    </row>
    <row r="2759" spans="1:9">
      <c r="A2759" t="s">
        <v>5438</v>
      </c>
      <c r="B2759" t="s">
        <v>9851</v>
      </c>
      <c r="C2759" t="s">
        <v>6042</v>
      </c>
      <c r="D2759" t="s">
        <v>6043</v>
      </c>
      <c r="E2759" s="121">
        <v>43678</v>
      </c>
      <c r="F2759" t="s">
        <v>3812</v>
      </c>
      <c r="H2759" t="s">
        <v>5789</v>
      </c>
      <c r="I2759" t="s">
        <v>5953</v>
      </c>
    </row>
    <row r="2760" spans="1:9">
      <c r="A2760" t="s">
        <v>5765</v>
      </c>
      <c r="B2760" t="s">
        <v>9852</v>
      </c>
      <c r="C2760" t="s">
        <v>178</v>
      </c>
      <c r="D2760" t="s">
        <v>6044</v>
      </c>
      <c r="E2760" s="121">
        <v>43679</v>
      </c>
      <c r="F2760" t="s">
        <v>3812</v>
      </c>
      <c r="H2760" t="s">
        <v>6045</v>
      </c>
      <c r="I2760" t="s">
        <v>5949</v>
      </c>
    </row>
    <row r="2761" spans="1:9">
      <c r="A2761" t="s">
        <v>5765</v>
      </c>
      <c r="B2761" t="s">
        <v>9853</v>
      </c>
      <c r="C2761" t="s">
        <v>6046</v>
      </c>
      <c r="D2761" t="s">
        <v>6047</v>
      </c>
      <c r="E2761" s="121">
        <v>43679</v>
      </c>
      <c r="F2761" t="s">
        <v>3812</v>
      </c>
      <c r="H2761" t="s">
        <v>5634</v>
      </c>
      <c r="I2761" t="s">
        <v>5947</v>
      </c>
    </row>
    <row r="2762" spans="1:9">
      <c r="A2762" t="s">
        <v>5765</v>
      </c>
      <c r="B2762" t="s">
        <v>9854</v>
      </c>
      <c r="C2762" t="s">
        <v>6048</v>
      </c>
      <c r="D2762" t="s">
        <v>6049</v>
      </c>
      <c r="E2762" s="121">
        <v>43680</v>
      </c>
      <c r="F2762" t="s">
        <v>3812</v>
      </c>
      <c r="H2762" t="s">
        <v>5493</v>
      </c>
      <c r="I2762" t="s">
        <v>5945</v>
      </c>
    </row>
    <row r="2763" spans="1:9">
      <c r="A2763" t="s">
        <v>5589</v>
      </c>
      <c r="B2763" t="s">
        <v>9855</v>
      </c>
      <c r="C2763" t="s">
        <v>6050</v>
      </c>
      <c r="D2763" t="s">
        <v>6051</v>
      </c>
      <c r="E2763" s="121">
        <v>43680</v>
      </c>
      <c r="F2763" t="s">
        <v>3812</v>
      </c>
      <c r="H2763" t="s">
        <v>5770</v>
      </c>
    </row>
    <row r="2764" spans="1:9">
      <c r="A2764" t="s">
        <v>5589</v>
      </c>
      <c r="B2764" t="s">
        <v>9856</v>
      </c>
      <c r="C2764" t="s">
        <v>4853</v>
      </c>
      <c r="D2764" t="s">
        <v>6052</v>
      </c>
      <c r="E2764" s="121">
        <v>43682</v>
      </c>
      <c r="F2764" t="s">
        <v>3812</v>
      </c>
      <c r="H2764" t="s">
        <v>5610</v>
      </c>
    </row>
    <row r="2765" spans="1:9">
      <c r="A2765" t="s">
        <v>5589</v>
      </c>
      <c r="B2765" t="s">
        <v>9857</v>
      </c>
      <c r="C2765" t="s">
        <v>6053</v>
      </c>
      <c r="D2765" t="s">
        <v>6054</v>
      </c>
      <c r="E2765" s="121">
        <v>43682</v>
      </c>
      <c r="F2765" t="s">
        <v>3812</v>
      </c>
      <c r="H2765" t="s">
        <v>5610</v>
      </c>
    </row>
    <row r="2766" spans="1:9">
      <c r="A2766" t="s">
        <v>5589</v>
      </c>
      <c r="B2766" t="s">
        <v>9858</v>
      </c>
      <c r="C2766" t="s">
        <v>6055</v>
      </c>
      <c r="D2766" t="s">
        <v>6056</v>
      </c>
      <c r="E2766" s="121">
        <v>43682</v>
      </c>
      <c r="F2766" t="s">
        <v>3812</v>
      </c>
      <c r="H2766" t="s">
        <v>5610</v>
      </c>
    </row>
    <row r="2767" spans="1:9">
      <c r="A2767" t="s">
        <v>5306</v>
      </c>
      <c r="B2767" t="s">
        <v>9859</v>
      </c>
      <c r="C2767" t="s">
        <v>6057</v>
      </c>
      <c r="D2767" t="s">
        <v>6058</v>
      </c>
      <c r="E2767" s="121">
        <v>43683</v>
      </c>
      <c r="F2767" t="s">
        <v>4979</v>
      </c>
      <c r="H2767" t="s">
        <v>5679</v>
      </c>
      <c r="I2767" t="s">
        <v>5953</v>
      </c>
    </row>
    <row r="2768" spans="1:9">
      <c r="A2768" t="s">
        <v>5306</v>
      </c>
      <c r="B2768" t="s">
        <v>9860</v>
      </c>
      <c r="C2768" t="s">
        <v>6059</v>
      </c>
      <c r="D2768" t="s">
        <v>6060</v>
      </c>
      <c r="E2768" s="121">
        <v>43683</v>
      </c>
      <c r="F2768" t="s">
        <v>3812</v>
      </c>
      <c r="H2768" t="s">
        <v>5471</v>
      </c>
      <c r="I2768" t="s">
        <v>5948</v>
      </c>
    </row>
    <row r="2769" spans="1:9">
      <c r="A2769" t="s">
        <v>5306</v>
      </c>
      <c r="B2769" t="s">
        <v>9861</v>
      </c>
      <c r="C2769" t="s">
        <v>6061</v>
      </c>
      <c r="D2769" t="s">
        <v>6062</v>
      </c>
      <c r="E2769" s="121">
        <v>43678</v>
      </c>
      <c r="F2769" t="s">
        <v>4979</v>
      </c>
      <c r="H2769" t="s">
        <v>5681</v>
      </c>
      <c r="I2769" t="s">
        <v>5952</v>
      </c>
    </row>
    <row r="2770" spans="1:9">
      <c r="A2770" t="s">
        <v>5438</v>
      </c>
      <c r="B2770" t="s">
        <v>9862</v>
      </c>
      <c r="C2770" t="s">
        <v>6063</v>
      </c>
      <c r="D2770" t="s">
        <v>6064</v>
      </c>
      <c r="E2770" s="121">
        <v>43685</v>
      </c>
      <c r="F2770" t="s">
        <v>3812</v>
      </c>
      <c r="H2770" t="s">
        <v>5795</v>
      </c>
      <c r="I2770" t="s">
        <v>5947</v>
      </c>
    </row>
    <row r="2771" spans="1:9">
      <c r="A2771" t="s">
        <v>5306</v>
      </c>
      <c r="B2771" t="s">
        <v>9863</v>
      </c>
      <c r="C2771" t="s">
        <v>6065</v>
      </c>
      <c r="D2771" t="s">
        <v>6066</v>
      </c>
      <c r="E2771" s="121">
        <v>43687</v>
      </c>
      <c r="F2771" t="s">
        <v>4979</v>
      </c>
      <c r="H2771" t="s">
        <v>5681</v>
      </c>
      <c r="I2771" t="s">
        <v>5946</v>
      </c>
    </row>
    <row r="2772" spans="1:9">
      <c r="A2772" t="s">
        <v>5306</v>
      </c>
      <c r="B2772" t="s">
        <v>9864</v>
      </c>
      <c r="C2772" t="s">
        <v>6067</v>
      </c>
      <c r="D2772" t="s">
        <v>6068</v>
      </c>
      <c r="E2772" s="121">
        <v>43687</v>
      </c>
      <c r="F2772" t="s">
        <v>4979</v>
      </c>
      <c r="H2772" t="s">
        <v>5723</v>
      </c>
      <c r="I2772" t="s">
        <v>5944</v>
      </c>
    </row>
    <row r="2773" spans="1:9">
      <c r="A2773" t="s">
        <v>5340</v>
      </c>
      <c r="B2773" t="s">
        <v>9865</v>
      </c>
      <c r="C2773" t="s">
        <v>6069</v>
      </c>
      <c r="D2773" t="s">
        <v>6070</v>
      </c>
      <c r="E2773" s="121">
        <v>43687</v>
      </c>
      <c r="F2773" t="s">
        <v>3812</v>
      </c>
      <c r="H2773" t="s">
        <v>5802</v>
      </c>
    </row>
    <row r="2774" spans="1:9">
      <c r="A2774" t="s">
        <v>5306</v>
      </c>
      <c r="B2774" t="s">
        <v>9866</v>
      </c>
      <c r="C2774" t="s">
        <v>6071</v>
      </c>
      <c r="D2774" t="s">
        <v>6072</v>
      </c>
      <c r="E2774" s="121">
        <v>43687</v>
      </c>
      <c r="F2774" t="s">
        <v>4979</v>
      </c>
      <c r="H2774" t="s">
        <v>5679</v>
      </c>
      <c r="I2774" t="s">
        <v>5944</v>
      </c>
    </row>
    <row r="2775" spans="1:9">
      <c r="A2775" t="s">
        <v>5306</v>
      </c>
      <c r="B2775" t="s">
        <v>8292</v>
      </c>
      <c r="C2775" t="s">
        <v>2191</v>
      </c>
      <c r="D2775" t="s">
        <v>6073</v>
      </c>
      <c r="E2775" s="121">
        <v>43691</v>
      </c>
      <c r="F2775" t="s">
        <v>4979</v>
      </c>
      <c r="H2775" t="s">
        <v>5723</v>
      </c>
      <c r="I2775" t="s">
        <v>5945</v>
      </c>
    </row>
    <row r="2776" spans="1:9">
      <c r="A2776" t="s">
        <v>5306</v>
      </c>
      <c r="B2776" t="s">
        <v>9867</v>
      </c>
      <c r="C2776" t="s">
        <v>6074</v>
      </c>
      <c r="D2776" t="s">
        <v>6075</v>
      </c>
      <c r="E2776" s="121">
        <v>43690</v>
      </c>
      <c r="F2776" t="s">
        <v>107</v>
      </c>
      <c r="H2776" t="s">
        <v>5743</v>
      </c>
    </row>
    <row r="2777" spans="1:9">
      <c r="A2777" t="s">
        <v>5306</v>
      </c>
      <c r="B2777" t="s">
        <v>9868</v>
      </c>
      <c r="C2777" t="s">
        <v>6076</v>
      </c>
      <c r="D2777" t="s">
        <v>6077</v>
      </c>
      <c r="E2777" s="121">
        <v>43691</v>
      </c>
      <c r="F2777" t="s">
        <v>4979</v>
      </c>
      <c r="H2777" t="s">
        <v>5743</v>
      </c>
      <c r="I2777" t="s">
        <v>5952</v>
      </c>
    </row>
    <row r="2778" spans="1:9">
      <c r="A2778" t="s">
        <v>5306</v>
      </c>
      <c r="B2778" t="s">
        <v>9869</v>
      </c>
      <c r="C2778" t="s">
        <v>6078</v>
      </c>
      <c r="D2778" t="s">
        <v>6079</v>
      </c>
      <c r="E2778" s="121">
        <v>43694</v>
      </c>
      <c r="F2778" t="s">
        <v>4979</v>
      </c>
      <c r="H2778" t="s">
        <v>5707</v>
      </c>
      <c r="I2778" t="s">
        <v>5949</v>
      </c>
    </row>
    <row r="2779" spans="1:9">
      <c r="A2779" t="s">
        <v>5306</v>
      </c>
      <c r="B2779" t="s">
        <v>9870</v>
      </c>
      <c r="C2779" t="s">
        <v>6080</v>
      </c>
      <c r="D2779" t="s">
        <v>6081</v>
      </c>
      <c r="E2779" s="121">
        <v>43697</v>
      </c>
      <c r="F2779" t="s">
        <v>4979</v>
      </c>
      <c r="H2779" t="s">
        <v>5707</v>
      </c>
      <c r="I2779" t="s">
        <v>5945</v>
      </c>
    </row>
    <row r="2780" spans="1:9">
      <c r="A2780" t="s">
        <v>5306</v>
      </c>
      <c r="B2780" t="s">
        <v>9871</v>
      </c>
      <c r="C2780" t="s">
        <v>6082</v>
      </c>
      <c r="D2780" t="s">
        <v>6083</v>
      </c>
      <c r="E2780" s="121">
        <v>43697</v>
      </c>
      <c r="F2780" t="s">
        <v>4979</v>
      </c>
      <c r="H2780" t="s">
        <v>5723</v>
      </c>
      <c r="I2780" t="s">
        <v>5945</v>
      </c>
    </row>
    <row r="2781" spans="1:9">
      <c r="A2781" t="s">
        <v>5306</v>
      </c>
      <c r="B2781" t="s">
        <v>9544</v>
      </c>
      <c r="C2781" t="s">
        <v>4886</v>
      </c>
      <c r="D2781" t="s">
        <v>6084</v>
      </c>
      <c r="E2781" s="121">
        <v>43697</v>
      </c>
      <c r="F2781" t="s">
        <v>4979</v>
      </c>
      <c r="H2781" t="s">
        <v>5723</v>
      </c>
      <c r="I2781" t="s">
        <v>5950</v>
      </c>
    </row>
    <row r="2782" spans="1:9">
      <c r="A2782" t="s">
        <v>5589</v>
      </c>
      <c r="B2782" t="s">
        <v>9872</v>
      </c>
      <c r="C2782" t="s">
        <v>6085</v>
      </c>
      <c r="D2782" t="s">
        <v>6086</v>
      </c>
      <c r="E2782" s="121">
        <v>43689</v>
      </c>
      <c r="F2782" t="s">
        <v>107</v>
      </c>
      <c r="H2782" t="s">
        <v>5785</v>
      </c>
    </row>
    <row r="2783" spans="1:9">
      <c r="A2783" t="s">
        <v>5765</v>
      </c>
      <c r="B2783" t="s">
        <v>9873</v>
      </c>
      <c r="C2783" t="s">
        <v>1312</v>
      </c>
      <c r="D2783" t="s">
        <v>6087</v>
      </c>
      <c r="E2783" s="121">
        <v>43692</v>
      </c>
      <c r="F2783" t="s">
        <v>107</v>
      </c>
      <c r="H2783" t="s">
        <v>5784</v>
      </c>
    </row>
    <row r="2784" spans="1:9">
      <c r="A2784" t="s">
        <v>58</v>
      </c>
      <c r="B2784" t="s">
        <v>9874</v>
      </c>
      <c r="C2784" t="s">
        <v>6088</v>
      </c>
      <c r="D2784" t="s">
        <v>6089</v>
      </c>
      <c r="E2784" s="121">
        <v>43699</v>
      </c>
      <c r="F2784" t="s">
        <v>15</v>
      </c>
      <c r="H2784" t="s">
        <v>6090</v>
      </c>
    </row>
    <row r="2785" spans="1:9">
      <c r="A2785" t="s">
        <v>5306</v>
      </c>
      <c r="B2785" t="s">
        <v>9875</v>
      </c>
      <c r="C2785" t="s">
        <v>6091</v>
      </c>
      <c r="D2785" t="s">
        <v>6092</v>
      </c>
      <c r="E2785" s="121">
        <v>43699</v>
      </c>
      <c r="F2785" t="s">
        <v>4979</v>
      </c>
      <c r="H2785" t="s">
        <v>5679</v>
      </c>
      <c r="I2785" t="s">
        <v>5947</v>
      </c>
    </row>
    <row r="2786" spans="1:9">
      <c r="A2786" t="s">
        <v>5306</v>
      </c>
      <c r="B2786" t="s">
        <v>9876</v>
      </c>
      <c r="C2786" t="s">
        <v>6093</v>
      </c>
      <c r="D2786" t="s">
        <v>6094</v>
      </c>
      <c r="E2786" s="121">
        <v>43699</v>
      </c>
      <c r="F2786" t="s">
        <v>4979</v>
      </c>
      <c r="H2786" t="s">
        <v>5679</v>
      </c>
      <c r="I2786" t="s">
        <v>5944</v>
      </c>
    </row>
    <row r="2787" spans="1:9">
      <c r="A2787" t="s">
        <v>5306</v>
      </c>
      <c r="B2787" t="s">
        <v>9877</v>
      </c>
      <c r="C2787" t="s">
        <v>6095</v>
      </c>
      <c r="D2787" t="s">
        <v>6096</v>
      </c>
      <c r="E2787" s="121">
        <v>43697</v>
      </c>
      <c r="F2787" t="s">
        <v>4979</v>
      </c>
      <c r="H2787" t="s">
        <v>5743</v>
      </c>
      <c r="I2787" t="s">
        <v>5952</v>
      </c>
    </row>
    <row r="2788" spans="1:9">
      <c r="A2788" t="s">
        <v>5306</v>
      </c>
      <c r="B2788" t="s">
        <v>9878</v>
      </c>
      <c r="C2788" t="s">
        <v>6097</v>
      </c>
      <c r="D2788" t="s">
        <v>6098</v>
      </c>
      <c r="E2788" s="121">
        <v>43333</v>
      </c>
      <c r="F2788" t="s">
        <v>4979</v>
      </c>
      <c r="H2788" t="s">
        <v>5743</v>
      </c>
      <c r="I2788" t="s">
        <v>5954</v>
      </c>
    </row>
    <row r="2789" spans="1:9">
      <c r="A2789" t="s">
        <v>5589</v>
      </c>
      <c r="B2789" t="s">
        <v>9879</v>
      </c>
      <c r="C2789" t="s">
        <v>517</v>
      </c>
      <c r="D2789" t="s">
        <v>6099</v>
      </c>
      <c r="E2789" s="121">
        <v>43699</v>
      </c>
      <c r="F2789" t="s">
        <v>3812</v>
      </c>
      <c r="H2789" t="s">
        <v>5380</v>
      </c>
    </row>
    <row r="2790" spans="1:9">
      <c r="A2790" t="s">
        <v>5589</v>
      </c>
      <c r="B2790" t="s">
        <v>9880</v>
      </c>
      <c r="C2790" t="s">
        <v>6100</v>
      </c>
      <c r="D2790" t="s">
        <v>6101</v>
      </c>
      <c r="E2790" s="121">
        <v>43699</v>
      </c>
      <c r="F2790" t="s">
        <v>3812</v>
      </c>
      <c r="H2790" t="s">
        <v>5380</v>
      </c>
    </row>
    <row r="2791" spans="1:9">
      <c r="A2791" t="s">
        <v>5765</v>
      </c>
      <c r="B2791" t="s">
        <v>9881</v>
      </c>
      <c r="C2791" t="s">
        <v>6102</v>
      </c>
      <c r="D2791" t="s">
        <v>6103</v>
      </c>
      <c r="E2791" s="121">
        <v>43700</v>
      </c>
      <c r="F2791" t="s">
        <v>3812</v>
      </c>
      <c r="H2791" t="s">
        <v>5586</v>
      </c>
      <c r="I2791" t="s">
        <v>5953</v>
      </c>
    </row>
    <row r="2792" spans="1:9">
      <c r="A2792" t="s">
        <v>5772</v>
      </c>
      <c r="B2792" t="s">
        <v>9882</v>
      </c>
      <c r="C2792" t="s">
        <v>6104</v>
      </c>
      <c r="D2792" t="s">
        <v>6105</v>
      </c>
      <c r="E2792" s="121">
        <v>43703</v>
      </c>
      <c r="F2792" t="s">
        <v>107</v>
      </c>
      <c r="H2792" t="s">
        <v>5810</v>
      </c>
    </row>
    <row r="2793" spans="1:9">
      <c r="A2793" t="s">
        <v>5306</v>
      </c>
      <c r="B2793" t="s">
        <v>9883</v>
      </c>
      <c r="C2793" t="s">
        <v>6106</v>
      </c>
      <c r="D2793" t="s">
        <v>6107</v>
      </c>
      <c r="E2793" s="121">
        <v>43704</v>
      </c>
      <c r="F2793" t="s">
        <v>107</v>
      </c>
      <c r="H2793" t="s">
        <v>5471</v>
      </c>
    </row>
    <row r="2794" spans="1:9">
      <c r="A2794" t="s">
        <v>58</v>
      </c>
      <c r="B2794" t="s">
        <v>9116</v>
      </c>
      <c r="C2794" t="s">
        <v>3935</v>
      </c>
      <c r="D2794" t="s">
        <v>6108</v>
      </c>
      <c r="E2794" s="121">
        <v>43709</v>
      </c>
      <c r="F2794" t="s">
        <v>15</v>
      </c>
      <c r="H2794" t="s">
        <v>5299</v>
      </c>
    </row>
    <row r="2795" spans="1:9">
      <c r="A2795" t="s">
        <v>58</v>
      </c>
      <c r="B2795" t="s">
        <v>9884</v>
      </c>
      <c r="C2795" t="s">
        <v>5941</v>
      </c>
      <c r="D2795" t="s">
        <v>6109</v>
      </c>
      <c r="E2795" s="121">
        <v>43709</v>
      </c>
      <c r="F2795" t="s">
        <v>15</v>
      </c>
      <c r="H2795" t="s">
        <v>5299</v>
      </c>
    </row>
    <row r="2796" spans="1:9">
      <c r="A2796" t="s">
        <v>5306</v>
      </c>
      <c r="B2796" t="s">
        <v>9885</v>
      </c>
      <c r="C2796" t="s">
        <v>6110</v>
      </c>
      <c r="D2796" t="s">
        <v>6111</v>
      </c>
      <c r="E2796" s="121">
        <v>43711</v>
      </c>
      <c r="F2796" t="s">
        <v>107</v>
      </c>
      <c r="H2796" t="s">
        <v>5695</v>
      </c>
      <c r="I2796" t="s">
        <v>5945</v>
      </c>
    </row>
    <row r="2797" spans="1:9">
      <c r="A2797" t="s">
        <v>5306</v>
      </c>
      <c r="B2797" t="s">
        <v>9886</v>
      </c>
      <c r="C2797" t="s">
        <v>1695</v>
      </c>
      <c r="D2797" t="s">
        <v>6112</v>
      </c>
      <c r="E2797" s="121">
        <v>43711</v>
      </c>
      <c r="F2797" t="s">
        <v>3812</v>
      </c>
      <c r="H2797" t="s">
        <v>5695</v>
      </c>
      <c r="I2797" t="s">
        <v>5951</v>
      </c>
    </row>
    <row r="2798" spans="1:9">
      <c r="A2798" t="s">
        <v>5306</v>
      </c>
      <c r="B2798" t="s">
        <v>9887</v>
      </c>
      <c r="C2798" t="s">
        <v>6113</v>
      </c>
      <c r="D2798" t="s">
        <v>6114</v>
      </c>
      <c r="E2798" s="121">
        <v>43711</v>
      </c>
      <c r="F2798" t="s">
        <v>3812</v>
      </c>
      <c r="H2798" t="s">
        <v>5695</v>
      </c>
      <c r="I2798" t="s">
        <v>5952</v>
      </c>
    </row>
    <row r="2799" spans="1:9">
      <c r="A2799" t="s">
        <v>5438</v>
      </c>
      <c r="B2799" t="s">
        <v>9888</v>
      </c>
      <c r="C2799" t="s">
        <v>6115</v>
      </c>
      <c r="D2799" t="s">
        <v>6116</v>
      </c>
      <c r="E2799" s="121">
        <v>43711</v>
      </c>
      <c r="F2799" t="s">
        <v>3812</v>
      </c>
      <c r="H2799" t="s">
        <v>5790</v>
      </c>
      <c r="I2799" t="s">
        <v>5955</v>
      </c>
    </row>
    <row r="2800" spans="1:9">
      <c r="A2800" t="s">
        <v>5438</v>
      </c>
      <c r="B2800" t="s">
        <v>9889</v>
      </c>
      <c r="C2800" t="s">
        <v>6117</v>
      </c>
      <c r="D2800" t="s">
        <v>6118</v>
      </c>
      <c r="E2800" s="121">
        <v>43711</v>
      </c>
      <c r="F2800" t="s">
        <v>3812</v>
      </c>
      <c r="H2800" t="s">
        <v>6119</v>
      </c>
      <c r="I2800" t="s">
        <v>5947</v>
      </c>
    </row>
    <row r="2801" spans="1:9">
      <c r="A2801" t="s">
        <v>5438</v>
      </c>
      <c r="B2801" t="s">
        <v>9890</v>
      </c>
      <c r="C2801" t="s">
        <v>6120</v>
      </c>
      <c r="D2801" t="s">
        <v>6121</v>
      </c>
      <c r="E2801" s="121">
        <v>43711</v>
      </c>
      <c r="F2801" t="s">
        <v>3812</v>
      </c>
      <c r="H2801" t="s">
        <v>6119</v>
      </c>
      <c r="I2801" t="s">
        <v>5944</v>
      </c>
    </row>
    <row r="2802" spans="1:9">
      <c r="A2802" t="s">
        <v>5638</v>
      </c>
      <c r="B2802" t="s">
        <v>9891</v>
      </c>
      <c r="C2802" t="s">
        <v>2118</v>
      </c>
      <c r="D2802" t="s">
        <v>6122</v>
      </c>
      <c r="E2802" s="121">
        <v>43711</v>
      </c>
      <c r="F2802" t="s">
        <v>3812</v>
      </c>
      <c r="H2802" t="s">
        <v>5435</v>
      </c>
      <c r="I2802" t="s">
        <v>5947</v>
      </c>
    </row>
    <row r="2803" spans="1:9">
      <c r="A2803" t="s">
        <v>5638</v>
      </c>
      <c r="B2803" t="s">
        <v>9892</v>
      </c>
      <c r="C2803" t="s">
        <v>6123</v>
      </c>
      <c r="D2803" t="s">
        <v>6124</v>
      </c>
      <c r="E2803" s="121">
        <v>43711</v>
      </c>
      <c r="F2803" t="s">
        <v>3812</v>
      </c>
      <c r="H2803" t="s">
        <v>5867</v>
      </c>
      <c r="I2803" t="s">
        <v>5946</v>
      </c>
    </row>
    <row r="2804" spans="1:9">
      <c r="A2804" t="s">
        <v>5765</v>
      </c>
      <c r="B2804" t="s">
        <v>9893</v>
      </c>
      <c r="C2804" t="s">
        <v>6125</v>
      </c>
      <c r="D2804" t="s">
        <v>6126</v>
      </c>
      <c r="E2804" s="121">
        <v>43711</v>
      </c>
      <c r="F2804" t="s">
        <v>3812</v>
      </c>
      <c r="H2804" t="s">
        <v>6127</v>
      </c>
      <c r="I2804" t="s">
        <v>5947</v>
      </c>
    </row>
    <row r="2805" spans="1:9">
      <c r="A2805" t="s">
        <v>5765</v>
      </c>
      <c r="B2805" t="s">
        <v>9894</v>
      </c>
      <c r="C2805" t="s">
        <v>6128</v>
      </c>
      <c r="D2805" t="s">
        <v>6129</v>
      </c>
      <c r="E2805" s="121">
        <v>43711</v>
      </c>
      <c r="F2805" t="s">
        <v>3812</v>
      </c>
      <c r="H2805" t="s">
        <v>6130</v>
      </c>
      <c r="I2805" t="s">
        <v>5950</v>
      </c>
    </row>
    <row r="2806" spans="1:9">
      <c r="A2806" t="s">
        <v>5765</v>
      </c>
      <c r="B2806" t="s">
        <v>9895</v>
      </c>
      <c r="C2806" t="s">
        <v>6131</v>
      </c>
      <c r="D2806" t="s">
        <v>6132</v>
      </c>
      <c r="E2806" s="121">
        <v>43711</v>
      </c>
      <c r="F2806" t="s">
        <v>3812</v>
      </c>
      <c r="H2806" t="s">
        <v>5797</v>
      </c>
      <c r="I2806" t="s">
        <v>5953</v>
      </c>
    </row>
    <row r="2807" spans="1:9">
      <c r="A2807" t="s">
        <v>5438</v>
      </c>
      <c r="B2807" t="s">
        <v>9896</v>
      </c>
      <c r="C2807" t="s">
        <v>6133</v>
      </c>
      <c r="D2807" t="s">
        <v>6134</v>
      </c>
      <c r="E2807" s="121">
        <v>43711</v>
      </c>
      <c r="F2807" t="s">
        <v>3812</v>
      </c>
      <c r="H2807" t="s">
        <v>5790</v>
      </c>
      <c r="I2807" t="s">
        <v>5952</v>
      </c>
    </row>
    <row r="2808" spans="1:9">
      <c r="A2808" t="s">
        <v>5438</v>
      </c>
      <c r="B2808" t="s">
        <v>9897</v>
      </c>
      <c r="C2808" t="s">
        <v>2899</v>
      </c>
      <c r="D2808" t="s">
        <v>6135</v>
      </c>
      <c r="E2808" s="121">
        <v>43711</v>
      </c>
      <c r="F2808" t="s">
        <v>3812</v>
      </c>
      <c r="H2808" t="s">
        <v>5445</v>
      </c>
      <c r="I2808" t="s">
        <v>5947</v>
      </c>
    </row>
    <row r="2809" spans="1:9">
      <c r="A2809" t="s">
        <v>5438</v>
      </c>
      <c r="B2809" t="s">
        <v>9898</v>
      </c>
      <c r="C2809" t="s">
        <v>6136</v>
      </c>
      <c r="D2809" t="s">
        <v>6137</v>
      </c>
      <c r="E2809" s="121">
        <v>43711</v>
      </c>
      <c r="F2809" t="s">
        <v>3812</v>
      </c>
      <c r="H2809" t="s">
        <v>1141</v>
      </c>
      <c r="I2809" t="s">
        <v>5944</v>
      </c>
    </row>
    <row r="2810" spans="1:9">
      <c r="A2810" t="s">
        <v>5438</v>
      </c>
      <c r="B2810" t="s">
        <v>9899</v>
      </c>
      <c r="C2810" t="s">
        <v>6138</v>
      </c>
      <c r="D2810" t="s">
        <v>6139</v>
      </c>
      <c r="E2810" s="121">
        <v>43711</v>
      </c>
      <c r="F2810" t="s">
        <v>3812</v>
      </c>
      <c r="H2810" t="s">
        <v>5479</v>
      </c>
      <c r="I2810" t="s">
        <v>5949</v>
      </c>
    </row>
    <row r="2811" spans="1:9">
      <c r="A2811" t="s">
        <v>5438</v>
      </c>
      <c r="B2811" t="s">
        <v>9900</v>
      </c>
      <c r="C2811" t="s">
        <v>6140</v>
      </c>
      <c r="D2811" t="s">
        <v>6141</v>
      </c>
      <c r="E2811" s="121">
        <v>43711</v>
      </c>
      <c r="F2811" t="s">
        <v>3812</v>
      </c>
      <c r="H2811" t="s">
        <v>5540</v>
      </c>
      <c r="I2811" t="s">
        <v>5947</v>
      </c>
    </row>
    <row r="2812" spans="1:9">
      <c r="A2812" t="s">
        <v>5638</v>
      </c>
      <c r="B2812" t="s">
        <v>9901</v>
      </c>
      <c r="C2812" t="s">
        <v>6142</v>
      </c>
      <c r="D2812" t="s">
        <v>6143</v>
      </c>
      <c r="E2812" s="121">
        <v>43711</v>
      </c>
      <c r="F2812" t="s">
        <v>3812</v>
      </c>
      <c r="H2812" t="s">
        <v>5789</v>
      </c>
      <c r="I2812" t="s">
        <v>5947</v>
      </c>
    </row>
    <row r="2813" spans="1:9">
      <c r="A2813" t="s">
        <v>5638</v>
      </c>
      <c r="B2813" t="s">
        <v>9902</v>
      </c>
      <c r="C2813" t="s">
        <v>6144</v>
      </c>
      <c r="D2813" t="s">
        <v>6145</v>
      </c>
      <c r="E2813" s="121">
        <v>43711</v>
      </c>
      <c r="F2813" t="s">
        <v>3812</v>
      </c>
      <c r="H2813" t="s">
        <v>5789</v>
      </c>
      <c r="I2813" t="s">
        <v>5950</v>
      </c>
    </row>
    <row r="2814" spans="1:9">
      <c r="A2814" t="s">
        <v>5638</v>
      </c>
      <c r="B2814" t="s">
        <v>9903</v>
      </c>
      <c r="C2814" t="s">
        <v>6146</v>
      </c>
      <c r="D2814" t="s">
        <v>6147</v>
      </c>
      <c r="E2814" s="121">
        <v>43711</v>
      </c>
      <c r="F2814" t="s">
        <v>3812</v>
      </c>
      <c r="H2814" t="s">
        <v>5609</v>
      </c>
      <c r="I2814" t="s">
        <v>5944</v>
      </c>
    </row>
    <row r="2815" spans="1:9">
      <c r="A2815" t="s">
        <v>5589</v>
      </c>
      <c r="B2815" t="s">
        <v>9904</v>
      </c>
      <c r="C2815" t="s">
        <v>6148</v>
      </c>
      <c r="D2815" t="s">
        <v>6149</v>
      </c>
      <c r="E2815" s="121">
        <v>43711</v>
      </c>
      <c r="F2815" t="s">
        <v>3812</v>
      </c>
      <c r="H2815" t="s">
        <v>5378</v>
      </c>
    </row>
    <row r="2816" spans="1:9">
      <c r="A2816" t="s">
        <v>5589</v>
      </c>
      <c r="B2816" t="s">
        <v>9905</v>
      </c>
      <c r="C2816" t="s">
        <v>6150</v>
      </c>
      <c r="D2816" t="s">
        <v>6151</v>
      </c>
      <c r="E2816" s="121">
        <v>43711</v>
      </c>
      <c r="F2816" t="s">
        <v>3812</v>
      </c>
      <c r="H2816" t="s">
        <v>5766</v>
      </c>
    </row>
    <row r="2817" spans="1:9">
      <c r="A2817" t="s">
        <v>5772</v>
      </c>
      <c r="B2817" t="s">
        <v>9906</v>
      </c>
      <c r="C2817" t="s">
        <v>6152</v>
      </c>
      <c r="D2817" t="s">
        <v>6153</v>
      </c>
      <c r="E2817" s="121">
        <v>43711</v>
      </c>
      <c r="F2817" t="s">
        <v>3812</v>
      </c>
      <c r="H2817" t="s">
        <v>5810</v>
      </c>
    </row>
    <row r="2818" spans="1:9">
      <c r="A2818" t="s">
        <v>5765</v>
      </c>
      <c r="B2818" t="s">
        <v>9907</v>
      </c>
      <c r="C2818" t="s">
        <v>6154</v>
      </c>
      <c r="D2818" t="s">
        <v>6155</v>
      </c>
      <c r="E2818" s="121">
        <v>43711</v>
      </c>
      <c r="F2818" t="s">
        <v>3812</v>
      </c>
      <c r="H2818" t="s">
        <v>5634</v>
      </c>
      <c r="I2818" t="s">
        <v>5944</v>
      </c>
    </row>
    <row r="2819" spans="1:9">
      <c r="A2819" t="s">
        <v>5765</v>
      </c>
      <c r="B2819" t="s">
        <v>9908</v>
      </c>
      <c r="C2819" t="s">
        <v>4863</v>
      </c>
      <c r="D2819" t="s">
        <v>6156</v>
      </c>
      <c r="E2819" s="121">
        <v>43711</v>
      </c>
      <c r="F2819" t="s">
        <v>3812</v>
      </c>
      <c r="H2819" t="s">
        <v>5634</v>
      </c>
      <c r="I2819" t="s">
        <v>5945</v>
      </c>
    </row>
    <row r="2820" spans="1:9">
      <c r="A2820" t="s">
        <v>5306</v>
      </c>
      <c r="B2820" t="s">
        <v>9909</v>
      </c>
      <c r="C2820" t="s">
        <v>1780</v>
      </c>
      <c r="D2820" t="s">
        <v>6157</v>
      </c>
      <c r="E2820" s="121">
        <v>43711</v>
      </c>
      <c r="F2820" t="s">
        <v>4979</v>
      </c>
      <c r="H2820" t="s">
        <v>5723</v>
      </c>
      <c r="I2820" t="s">
        <v>5950</v>
      </c>
    </row>
    <row r="2821" spans="1:9">
      <c r="A2821" t="s">
        <v>5306</v>
      </c>
      <c r="B2821" t="s">
        <v>9910</v>
      </c>
      <c r="C2821" t="s">
        <v>1381</v>
      </c>
      <c r="D2821" t="s">
        <v>6158</v>
      </c>
      <c r="E2821" s="121">
        <v>43712</v>
      </c>
      <c r="F2821" t="s">
        <v>4979</v>
      </c>
      <c r="H2821" t="s">
        <v>5681</v>
      </c>
      <c r="I2821" t="s">
        <v>5946</v>
      </c>
    </row>
    <row r="2822" spans="1:9">
      <c r="A2822" t="s">
        <v>5306</v>
      </c>
      <c r="B2822" t="s">
        <v>9553</v>
      </c>
      <c r="C2822" t="s">
        <v>4903</v>
      </c>
      <c r="D2822" t="s">
        <v>6159</v>
      </c>
      <c r="E2822" s="121">
        <v>43713</v>
      </c>
      <c r="F2822" t="s">
        <v>4979</v>
      </c>
      <c r="H2822" t="s">
        <v>5723</v>
      </c>
      <c r="I2822" t="s">
        <v>5953</v>
      </c>
    </row>
    <row r="2823" spans="1:9">
      <c r="A2823" t="s">
        <v>5306</v>
      </c>
      <c r="B2823" t="s">
        <v>9911</v>
      </c>
      <c r="C2823" t="s">
        <v>6160</v>
      </c>
      <c r="D2823" t="s">
        <v>6161</v>
      </c>
      <c r="E2823" s="121">
        <v>43711</v>
      </c>
      <c r="F2823" t="s">
        <v>4979</v>
      </c>
      <c r="H2823" t="s">
        <v>5707</v>
      </c>
      <c r="I2823" t="s">
        <v>5953</v>
      </c>
    </row>
    <row r="2824" spans="1:9">
      <c r="A2824" t="s">
        <v>5306</v>
      </c>
      <c r="B2824" t="s">
        <v>9912</v>
      </c>
      <c r="C2824" t="s">
        <v>6162</v>
      </c>
      <c r="D2824" t="s">
        <v>6163</v>
      </c>
      <c r="E2824" s="121">
        <v>43617</v>
      </c>
      <c r="F2824" t="s">
        <v>4979</v>
      </c>
      <c r="H2824" t="s">
        <v>5738</v>
      </c>
      <c r="I2824" t="s">
        <v>5949</v>
      </c>
    </row>
    <row r="2825" spans="1:9">
      <c r="A2825" t="s">
        <v>5649</v>
      </c>
      <c r="B2825" t="s">
        <v>9913</v>
      </c>
      <c r="C2825" t="s">
        <v>6164</v>
      </c>
      <c r="D2825" t="s">
        <v>6165</v>
      </c>
      <c r="E2825" s="121">
        <v>43711</v>
      </c>
      <c r="F2825" t="s">
        <v>3812</v>
      </c>
      <c r="H2825" t="s">
        <v>5696</v>
      </c>
    </row>
    <row r="2826" spans="1:9">
      <c r="A2826" t="s">
        <v>5589</v>
      </c>
      <c r="B2826" t="s">
        <v>9914</v>
      </c>
      <c r="C2826" t="s">
        <v>6166</v>
      </c>
      <c r="D2826" t="s">
        <v>6167</v>
      </c>
      <c r="E2826" s="121">
        <v>43711</v>
      </c>
      <c r="F2826" t="s">
        <v>3812</v>
      </c>
      <c r="H2826" t="s">
        <v>5610</v>
      </c>
    </row>
    <row r="2827" spans="1:9">
      <c r="A2827" t="s">
        <v>5765</v>
      </c>
      <c r="B2827" t="s">
        <v>9915</v>
      </c>
      <c r="C2827" t="s">
        <v>6168</v>
      </c>
      <c r="D2827" t="s">
        <v>6169</v>
      </c>
      <c r="E2827" s="121">
        <v>43712</v>
      </c>
      <c r="F2827" t="s">
        <v>3812</v>
      </c>
      <c r="H2827" t="s">
        <v>5586</v>
      </c>
      <c r="I2827" t="s">
        <v>5947</v>
      </c>
    </row>
    <row r="2828" spans="1:9">
      <c r="A2828" t="s">
        <v>5438</v>
      </c>
      <c r="B2828" t="s">
        <v>9916</v>
      </c>
      <c r="C2828" t="s">
        <v>6170</v>
      </c>
      <c r="D2828" t="s">
        <v>6171</v>
      </c>
      <c r="E2828" s="121">
        <v>43711</v>
      </c>
      <c r="F2828" t="s">
        <v>3812</v>
      </c>
      <c r="H2828" t="s">
        <v>6172</v>
      </c>
      <c r="I2828" t="s">
        <v>5953</v>
      </c>
    </row>
    <row r="2829" spans="1:9">
      <c r="A2829" t="s">
        <v>5438</v>
      </c>
      <c r="B2829" t="s">
        <v>9917</v>
      </c>
      <c r="C2829" t="s">
        <v>6173</v>
      </c>
      <c r="D2829" t="s">
        <v>6174</v>
      </c>
      <c r="E2829" s="121">
        <v>43711</v>
      </c>
      <c r="F2829" t="s">
        <v>3812</v>
      </c>
      <c r="H2829" t="s">
        <v>6172</v>
      </c>
      <c r="I2829" t="s">
        <v>5947</v>
      </c>
    </row>
    <row r="2830" spans="1:9">
      <c r="A2830" t="s">
        <v>5765</v>
      </c>
      <c r="B2830" t="s">
        <v>9918</v>
      </c>
      <c r="C2830" t="s">
        <v>6175</v>
      </c>
      <c r="D2830" t="s">
        <v>6176</v>
      </c>
      <c r="E2830" s="121">
        <v>43719</v>
      </c>
      <c r="F2830" t="s">
        <v>3812</v>
      </c>
      <c r="H2830" t="s">
        <v>5603</v>
      </c>
      <c r="I2830" t="s">
        <v>5947</v>
      </c>
    </row>
    <row r="2831" spans="1:9">
      <c r="A2831" t="s">
        <v>58</v>
      </c>
      <c r="B2831" t="s">
        <v>9919</v>
      </c>
      <c r="C2831" t="s">
        <v>6177</v>
      </c>
      <c r="D2831" t="s">
        <v>6178</v>
      </c>
      <c r="E2831" s="121">
        <v>43718</v>
      </c>
      <c r="F2831" t="s">
        <v>15</v>
      </c>
      <c r="H2831" t="s">
        <v>5940</v>
      </c>
    </row>
    <row r="2832" spans="1:9">
      <c r="A2832" t="s">
        <v>58</v>
      </c>
      <c r="B2832" t="s">
        <v>9920</v>
      </c>
      <c r="C2832" t="s">
        <v>6179</v>
      </c>
      <c r="D2832" t="s">
        <v>6180</v>
      </c>
      <c r="E2832" s="121">
        <v>43713</v>
      </c>
      <c r="F2832" t="s">
        <v>15</v>
      </c>
      <c r="H2832" t="s">
        <v>5940</v>
      </c>
    </row>
    <row r="2833" spans="1:9">
      <c r="A2833" t="s">
        <v>5765</v>
      </c>
      <c r="B2833" t="s">
        <v>9921</v>
      </c>
      <c r="C2833" t="s">
        <v>6181</v>
      </c>
      <c r="D2833" t="s">
        <v>6182</v>
      </c>
      <c r="E2833" s="121">
        <v>43717</v>
      </c>
      <c r="F2833" t="s">
        <v>3812</v>
      </c>
      <c r="H2833" t="s">
        <v>6183</v>
      </c>
      <c r="I2833" t="s">
        <v>5953</v>
      </c>
    </row>
    <row r="2834" spans="1:9">
      <c r="A2834" t="s">
        <v>5765</v>
      </c>
      <c r="B2834" t="s">
        <v>9922</v>
      </c>
      <c r="C2834" t="s">
        <v>6184</v>
      </c>
      <c r="D2834" t="s">
        <v>6185</v>
      </c>
      <c r="E2834" s="121">
        <v>43717</v>
      </c>
      <c r="F2834" t="s">
        <v>3812</v>
      </c>
      <c r="H2834" t="s">
        <v>6183</v>
      </c>
      <c r="I2834" t="s">
        <v>5947</v>
      </c>
    </row>
    <row r="2835" spans="1:9">
      <c r="A2835" t="s">
        <v>5306</v>
      </c>
      <c r="B2835" t="s">
        <v>9923</v>
      </c>
      <c r="C2835" t="s">
        <v>5255</v>
      </c>
      <c r="D2835" t="s">
        <v>6186</v>
      </c>
      <c r="E2835" s="121">
        <v>43719</v>
      </c>
      <c r="F2835" t="s">
        <v>4979</v>
      </c>
      <c r="H2835" t="s">
        <v>5695</v>
      </c>
      <c r="I2835" t="s">
        <v>5952</v>
      </c>
    </row>
    <row r="2836" spans="1:9">
      <c r="A2836" t="s">
        <v>5306</v>
      </c>
      <c r="B2836" t="s">
        <v>9924</v>
      </c>
      <c r="C2836" t="s">
        <v>6187</v>
      </c>
      <c r="D2836" t="s">
        <v>6188</v>
      </c>
      <c r="E2836" s="121">
        <v>43719</v>
      </c>
      <c r="F2836" t="s">
        <v>4979</v>
      </c>
      <c r="H2836" t="s">
        <v>5743</v>
      </c>
      <c r="I2836" t="s">
        <v>5954</v>
      </c>
    </row>
    <row r="2837" spans="1:9">
      <c r="A2837" t="s">
        <v>5306</v>
      </c>
      <c r="B2837" t="s">
        <v>9925</v>
      </c>
      <c r="C2837" t="s">
        <v>6189</v>
      </c>
      <c r="D2837" t="s">
        <v>6190</v>
      </c>
      <c r="E2837" s="121">
        <v>43720</v>
      </c>
      <c r="F2837" t="s">
        <v>3812</v>
      </c>
      <c r="H2837" t="s">
        <v>5695</v>
      </c>
      <c r="I2837" t="s">
        <v>5953</v>
      </c>
    </row>
    <row r="2838" spans="1:9">
      <c r="A2838" t="s">
        <v>5306</v>
      </c>
      <c r="B2838" t="s">
        <v>9926</v>
      </c>
      <c r="C2838" t="s">
        <v>6191</v>
      </c>
      <c r="D2838" t="s">
        <v>6192</v>
      </c>
      <c r="E2838" s="121">
        <v>43617</v>
      </c>
      <c r="F2838" t="s">
        <v>4979</v>
      </c>
      <c r="H2838" t="s">
        <v>5738</v>
      </c>
      <c r="I2838" t="s">
        <v>5949</v>
      </c>
    </row>
    <row r="2839" spans="1:9">
      <c r="A2839" t="s">
        <v>5772</v>
      </c>
      <c r="B2839" t="s">
        <v>9927</v>
      </c>
      <c r="C2839" t="s">
        <v>6193</v>
      </c>
      <c r="D2839" t="s">
        <v>6194</v>
      </c>
      <c r="E2839" s="121">
        <v>43720</v>
      </c>
      <c r="F2839" t="s">
        <v>3812</v>
      </c>
      <c r="H2839" t="s">
        <v>5810</v>
      </c>
    </row>
    <row r="2840" spans="1:9">
      <c r="A2840" t="s">
        <v>5765</v>
      </c>
      <c r="B2840" t="s">
        <v>9928</v>
      </c>
      <c r="C2840" t="s">
        <v>6195</v>
      </c>
      <c r="D2840" t="s">
        <v>6196</v>
      </c>
      <c r="E2840" s="121">
        <v>43722</v>
      </c>
      <c r="F2840" t="s">
        <v>3812</v>
      </c>
      <c r="H2840" t="s">
        <v>5735</v>
      </c>
      <c r="I2840" t="s">
        <v>5944</v>
      </c>
    </row>
    <row r="2841" spans="1:9">
      <c r="A2841" t="s">
        <v>5306</v>
      </c>
      <c r="B2841" t="s">
        <v>9484</v>
      </c>
      <c r="C2841" t="s">
        <v>4770</v>
      </c>
      <c r="D2841" t="s">
        <v>6197</v>
      </c>
      <c r="E2841" s="121">
        <v>43722</v>
      </c>
      <c r="F2841" t="s">
        <v>4979</v>
      </c>
      <c r="H2841" t="s">
        <v>5761</v>
      </c>
    </row>
    <row r="2842" spans="1:9">
      <c r="A2842" t="s">
        <v>5306</v>
      </c>
      <c r="B2842" t="s">
        <v>9929</v>
      </c>
      <c r="C2842" t="s">
        <v>6198</v>
      </c>
      <c r="D2842" t="s">
        <v>6199</v>
      </c>
      <c r="E2842" s="121">
        <v>43724</v>
      </c>
      <c r="F2842" t="s">
        <v>107</v>
      </c>
      <c r="H2842" t="s">
        <v>5743</v>
      </c>
    </row>
    <row r="2843" spans="1:9">
      <c r="A2843" t="s">
        <v>5306</v>
      </c>
      <c r="B2843" t="s">
        <v>9930</v>
      </c>
      <c r="C2843" t="s">
        <v>6200</v>
      </c>
      <c r="D2843" t="s">
        <v>6201</v>
      </c>
      <c r="E2843" s="121">
        <v>43725</v>
      </c>
      <c r="F2843" t="s">
        <v>4979</v>
      </c>
      <c r="H2843" t="s">
        <v>5741</v>
      </c>
      <c r="I2843" t="s">
        <v>5953</v>
      </c>
    </row>
    <row r="2844" spans="1:9">
      <c r="A2844" t="s">
        <v>5306</v>
      </c>
      <c r="B2844" t="s">
        <v>9931</v>
      </c>
      <c r="C2844" t="s">
        <v>6202</v>
      </c>
      <c r="D2844" t="s">
        <v>6203</v>
      </c>
      <c r="E2844" s="121">
        <v>43725</v>
      </c>
      <c r="F2844" t="s">
        <v>4979</v>
      </c>
      <c r="H2844" t="s">
        <v>5723</v>
      </c>
      <c r="I2844" t="s">
        <v>5953</v>
      </c>
    </row>
    <row r="2845" spans="1:9">
      <c r="A2845" t="s">
        <v>5306</v>
      </c>
      <c r="B2845" t="s">
        <v>9863</v>
      </c>
      <c r="C2845" t="s">
        <v>6065</v>
      </c>
      <c r="D2845" t="s">
        <v>6204</v>
      </c>
      <c r="E2845" s="121">
        <v>43727</v>
      </c>
      <c r="F2845" t="s">
        <v>4979</v>
      </c>
      <c r="H2845" t="s">
        <v>5743</v>
      </c>
      <c r="I2845" t="s">
        <v>5952</v>
      </c>
    </row>
    <row r="2846" spans="1:9">
      <c r="A2846" t="s">
        <v>5306</v>
      </c>
      <c r="B2846" t="s">
        <v>9216</v>
      </c>
      <c r="C2846" t="s">
        <v>4177</v>
      </c>
      <c r="D2846" t="s">
        <v>6205</v>
      </c>
      <c r="E2846" s="121">
        <v>43728</v>
      </c>
      <c r="F2846" t="s">
        <v>4979</v>
      </c>
      <c r="H2846" t="s">
        <v>5743</v>
      </c>
      <c r="I2846" t="s">
        <v>5954</v>
      </c>
    </row>
    <row r="2847" spans="1:9">
      <c r="A2847" t="s">
        <v>5306</v>
      </c>
      <c r="B2847" t="s">
        <v>9932</v>
      </c>
      <c r="C2847" t="s">
        <v>2176</v>
      </c>
      <c r="D2847" t="s">
        <v>6206</v>
      </c>
      <c r="E2847" s="121">
        <v>43728</v>
      </c>
      <c r="F2847" t="s">
        <v>4979</v>
      </c>
      <c r="H2847" t="s">
        <v>5679</v>
      </c>
      <c r="I2847" t="s">
        <v>5953</v>
      </c>
    </row>
    <row r="2848" spans="1:9">
      <c r="A2848" t="s">
        <v>5306</v>
      </c>
      <c r="B2848" t="s">
        <v>9924</v>
      </c>
      <c r="C2848" t="s">
        <v>6187</v>
      </c>
      <c r="D2848" t="s">
        <v>6207</v>
      </c>
      <c r="E2848" s="121">
        <v>43739</v>
      </c>
      <c r="F2848" t="s">
        <v>4979</v>
      </c>
      <c r="H2848" t="s">
        <v>5681</v>
      </c>
      <c r="I2848" t="s">
        <v>6208</v>
      </c>
    </row>
    <row r="2849" spans="1:9">
      <c r="A2849" t="s">
        <v>58</v>
      </c>
      <c r="B2849" t="s">
        <v>9933</v>
      </c>
      <c r="C2849" t="s">
        <v>6209</v>
      </c>
      <c r="D2849" t="s">
        <v>6210</v>
      </c>
      <c r="E2849" s="121">
        <v>43739</v>
      </c>
      <c r="F2849" t="s">
        <v>15</v>
      </c>
      <c r="H2849" t="s">
        <v>5300</v>
      </c>
    </row>
    <row r="2850" spans="1:9">
      <c r="A2850" t="s">
        <v>5306</v>
      </c>
      <c r="B2850" t="s">
        <v>9934</v>
      </c>
      <c r="C2850" t="s">
        <v>6211</v>
      </c>
      <c r="D2850" t="s">
        <v>6212</v>
      </c>
      <c r="E2850" s="121">
        <v>43739</v>
      </c>
      <c r="F2850" t="s">
        <v>3812</v>
      </c>
      <c r="H2850" t="s">
        <v>5695</v>
      </c>
      <c r="I2850" t="s">
        <v>5952</v>
      </c>
    </row>
    <row r="2851" spans="1:9">
      <c r="A2851" t="s">
        <v>5306</v>
      </c>
      <c r="B2851" t="s">
        <v>9092</v>
      </c>
      <c r="C2851" t="s">
        <v>3881</v>
      </c>
      <c r="D2851" t="s">
        <v>6213</v>
      </c>
      <c r="E2851" s="121">
        <v>43739</v>
      </c>
      <c r="F2851" t="s">
        <v>4979</v>
      </c>
      <c r="H2851" t="s">
        <v>5679</v>
      </c>
      <c r="I2851" t="s">
        <v>5945</v>
      </c>
    </row>
    <row r="2852" spans="1:9">
      <c r="A2852" t="s">
        <v>5765</v>
      </c>
      <c r="B2852" t="s">
        <v>9935</v>
      </c>
      <c r="C2852" t="s">
        <v>6214</v>
      </c>
      <c r="D2852" t="s">
        <v>6215</v>
      </c>
      <c r="E2852" s="121">
        <v>43739</v>
      </c>
      <c r="F2852" t="s">
        <v>3812</v>
      </c>
      <c r="H2852" t="s">
        <v>6130</v>
      </c>
      <c r="I2852" t="s">
        <v>5953</v>
      </c>
    </row>
    <row r="2853" spans="1:9">
      <c r="A2853" t="s">
        <v>5306</v>
      </c>
      <c r="B2853" t="s">
        <v>9331</v>
      </c>
      <c r="C2853" t="s">
        <v>4436</v>
      </c>
      <c r="D2853" t="s">
        <v>6216</v>
      </c>
      <c r="E2853" s="121">
        <v>43739</v>
      </c>
      <c r="F2853" t="s">
        <v>4979</v>
      </c>
      <c r="H2853" t="s">
        <v>5679</v>
      </c>
      <c r="I2853" t="s">
        <v>6217</v>
      </c>
    </row>
    <row r="2854" spans="1:9">
      <c r="A2854" t="s">
        <v>5765</v>
      </c>
      <c r="B2854" t="s">
        <v>9936</v>
      </c>
      <c r="C2854" t="s">
        <v>6218</v>
      </c>
      <c r="D2854" t="s">
        <v>6219</v>
      </c>
      <c r="E2854" s="121">
        <v>43739</v>
      </c>
      <c r="F2854" t="s">
        <v>3812</v>
      </c>
      <c r="H2854" t="s">
        <v>6220</v>
      </c>
      <c r="I2854" t="s">
        <v>5953</v>
      </c>
    </row>
    <row r="2855" spans="1:9">
      <c r="A2855" t="s">
        <v>5438</v>
      </c>
      <c r="B2855" t="s">
        <v>9937</v>
      </c>
      <c r="C2855" t="s">
        <v>6221</v>
      </c>
      <c r="D2855" t="s">
        <v>6222</v>
      </c>
      <c r="E2855" s="121">
        <v>43739</v>
      </c>
      <c r="F2855" t="s">
        <v>3812</v>
      </c>
      <c r="H2855" t="s">
        <v>6119</v>
      </c>
      <c r="I2855" t="s">
        <v>5953</v>
      </c>
    </row>
    <row r="2856" spans="1:9">
      <c r="A2856" t="s">
        <v>5438</v>
      </c>
      <c r="B2856" t="s">
        <v>9938</v>
      </c>
      <c r="C2856" t="s">
        <v>6223</v>
      </c>
      <c r="D2856" t="s">
        <v>6224</v>
      </c>
      <c r="E2856" s="121">
        <v>43739</v>
      </c>
      <c r="F2856" t="s">
        <v>3812</v>
      </c>
      <c r="H2856" t="s">
        <v>6119</v>
      </c>
      <c r="I2856" t="s">
        <v>5947</v>
      </c>
    </row>
    <row r="2857" spans="1:9">
      <c r="A2857" t="s">
        <v>5438</v>
      </c>
      <c r="B2857" t="s">
        <v>9939</v>
      </c>
      <c r="C2857" t="s">
        <v>6225</v>
      </c>
      <c r="D2857" t="s">
        <v>6226</v>
      </c>
      <c r="E2857" s="121">
        <v>43739</v>
      </c>
      <c r="F2857" t="s">
        <v>3812</v>
      </c>
      <c r="H2857" t="s">
        <v>5700</v>
      </c>
      <c r="I2857" t="s">
        <v>5953</v>
      </c>
    </row>
    <row r="2858" spans="1:9">
      <c r="A2858" t="s">
        <v>5438</v>
      </c>
      <c r="B2858" t="s">
        <v>9940</v>
      </c>
      <c r="C2858" t="s">
        <v>6227</v>
      </c>
      <c r="D2858" t="s">
        <v>6228</v>
      </c>
      <c r="E2858" s="121">
        <v>43739</v>
      </c>
      <c r="F2858" t="s">
        <v>3812</v>
      </c>
      <c r="H2858" t="s">
        <v>5733</v>
      </c>
      <c r="I2858" t="s">
        <v>5953</v>
      </c>
    </row>
    <row r="2859" spans="1:9">
      <c r="A2859" t="s">
        <v>5589</v>
      </c>
      <c r="B2859" t="s">
        <v>9941</v>
      </c>
      <c r="C2859" t="s">
        <v>6229</v>
      </c>
      <c r="D2859" t="s">
        <v>6230</v>
      </c>
      <c r="E2859" s="121">
        <v>43739</v>
      </c>
      <c r="F2859" t="s">
        <v>3812</v>
      </c>
      <c r="H2859" t="s">
        <v>5380</v>
      </c>
    </row>
    <row r="2860" spans="1:9">
      <c r="A2860" t="s">
        <v>5772</v>
      </c>
      <c r="B2860" t="s">
        <v>9942</v>
      </c>
      <c r="C2860" t="s">
        <v>2327</v>
      </c>
      <c r="D2860" t="s">
        <v>6231</v>
      </c>
      <c r="E2860" s="121">
        <v>43739</v>
      </c>
      <c r="F2860" t="s">
        <v>3812</v>
      </c>
      <c r="H2860" t="s">
        <v>6232</v>
      </c>
    </row>
    <row r="2861" spans="1:9">
      <c r="A2861" t="s">
        <v>5589</v>
      </c>
      <c r="B2861" t="s">
        <v>9943</v>
      </c>
      <c r="C2861" t="s">
        <v>4679</v>
      </c>
      <c r="D2861" t="s">
        <v>6233</v>
      </c>
      <c r="E2861" s="121">
        <v>43739</v>
      </c>
      <c r="F2861" t="s">
        <v>3812</v>
      </c>
      <c r="H2861" t="s">
        <v>5378</v>
      </c>
    </row>
    <row r="2862" spans="1:9">
      <c r="A2862" t="s">
        <v>5306</v>
      </c>
      <c r="B2862" t="s">
        <v>9944</v>
      </c>
      <c r="C2862" t="s">
        <v>6234</v>
      </c>
      <c r="D2862" t="s">
        <v>6235</v>
      </c>
      <c r="E2862" s="121">
        <v>43739</v>
      </c>
      <c r="F2862" t="s">
        <v>4979</v>
      </c>
      <c r="H2862" t="s">
        <v>5738</v>
      </c>
      <c r="I2862" t="s">
        <v>5947</v>
      </c>
    </row>
    <row r="2863" spans="1:9">
      <c r="A2863" t="s">
        <v>5765</v>
      </c>
      <c r="B2863" t="s">
        <v>9945</v>
      </c>
      <c r="C2863" t="s">
        <v>6236</v>
      </c>
      <c r="D2863" t="s">
        <v>6237</v>
      </c>
      <c r="E2863" s="121">
        <v>43739</v>
      </c>
      <c r="F2863" t="s">
        <v>3812</v>
      </c>
      <c r="H2863" t="s">
        <v>5557</v>
      </c>
      <c r="I2863" t="s">
        <v>5947</v>
      </c>
    </row>
    <row r="2864" spans="1:9">
      <c r="A2864" t="s">
        <v>5765</v>
      </c>
      <c r="B2864" t="s">
        <v>9946</v>
      </c>
      <c r="C2864" t="s">
        <v>6238</v>
      </c>
      <c r="D2864" t="s">
        <v>6239</v>
      </c>
      <c r="E2864" s="121">
        <v>43739</v>
      </c>
      <c r="F2864" t="s">
        <v>3812</v>
      </c>
      <c r="H2864" t="s">
        <v>5586</v>
      </c>
      <c r="I2864" t="s">
        <v>5953</v>
      </c>
    </row>
    <row r="2865" spans="1:9">
      <c r="A2865" t="s">
        <v>5438</v>
      </c>
      <c r="B2865" t="s">
        <v>9947</v>
      </c>
      <c r="C2865" t="s">
        <v>6240</v>
      </c>
      <c r="D2865" t="s">
        <v>6241</v>
      </c>
      <c r="E2865" s="121">
        <v>43740</v>
      </c>
      <c r="F2865" t="s">
        <v>3812</v>
      </c>
      <c r="H2865" t="s">
        <v>1141</v>
      </c>
      <c r="I2865" t="s">
        <v>5953</v>
      </c>
    </row>
    <row r="2866" spans="1:9">
      <c r="A2866" t="s">
        <v>5306</v>
      </c>
      <c r="B2866" t="s">
        <v>9948</v>
      </c>
      <c r="C2866" t="s">
        <v>6242</v>
      </c>
      <c r="D2866" t="s">
        <v>6243</v>
      </c>
      <c r="E2866" s="121">
        <v>43740</v>
      </c>
      <c r="F2866" t="s">
        <v>4979</v>
      </c>
      <c r="H2866" t="s">
        <v>5738</v>
      </c>
      <c r="I2866" t="s">
        <v>6244</v>
      </c>
    </row>
    <row r="2867" spans="1:9">
      <c r="A2867" t="s">
        <v>5306</v>
      </c>
      <c r="B2867" t="s">
        <v>9949</v>
      </c>
      <c r="C2867" t="s">
        <v>6245</v>
      </c>
      <c r="D2867" t="s">
        <v>6246</v>
      </c>
      <c r="E2867" s="121">
        <v>43740</v>
      </c>
      <c r="F2867" t="s">
        <v>4979</v>
      </c>
      <c r="H2867" t="s">
        <v>5679</v>
      </c>
      <c r="I2867" t="s">
        <v>5954</v>
      </c>
    </row>
    <row r="2868" spans="1:9">
      <c r="A2868" t="s">
        <v>58</v>
      </c>
      <c r="B2868" t="s">
        <v>9950</v>
      </c>
      <c r="C2868" t="s">
        <v>6247</v>
      </c>
      <c r="D2868" t="s">
        <v>6248</v>
      </c>
      <c r="E2868" s="121">
        <v>43739</v>
      </c>
      <c r="F2868" t="s">
        <v>15</v>
      </c>
      <c r="H2868" t="s">
        <v>5299</v>
      </c>
    </row>
    <row r="2869" spans="1:9">
      <c r="A2869" t="s">
        <v>58</v>
      </c>
      <c r="B2869" t="s">
        <v>9951</v>
      </c>
      <c r="C2869" t="s">
        <v>6249</v>
      </c>
      <c r="D2869" t="s">
        <v>6250</v>
      </c>
      <c r="E2869" s="121">
        <v>43739</v>
      </c>
      <c r="F2869" t="s">
        <v>15</v>
      </c>
      <c r="H2869" t="s">
        <v>6251</v>
      </c>
    </row>
    <row r="2870" spans="1:9">
      <c r="A2870" t="s">
        <v>58</v>
      </c>
      <c r="B2870" t="s">
        <v>9952</v>
      </c>
      <c r="C2870" t="s">
        <v>6252</v>
      </c>
      <c r="D2870" t="s">
        <v>6253</v>
      </c>
      <c r="E2870" s="121">
        <v>43739</v>
      </c>
      <c r="F2870" t="s">
        <v>15</v>
      </c>
      <c r="H2870" t="s">
        <v>6251</v>
      </c>
    </row>
    <row r="2871" spans="1:9">
      <c r="A2871" t="s">
        <v>5765</v>
      </c>
      <c r="B2871" t="s">
        <v>9953</v>
      </c>
      <c r="C2871" t="s">
        <v>6254</v>
      </c>
      <c r="D2871" t="s">
        <v>6255</v>
      </c>
      <c r="E2871" s="121">
        <v>43745</v>
      </c>
      <c r="F2871" t="s">
        <v>107</v>
      </c>
      <c r="H2871" t="s">
        <v>6256</v>
      </c>
    </row>
    <row r="2872" spans="1:9">
      <c r="A2872" t="s">
        <v>5306</v>
      </c>
      <c r="B2872" t="s">
        <v>7375</v>
      </c>
      <c r="C2872" t="s">
        <v>302</v>
      </c>
      <c r="D2872" t="s">
        <v>6257</v>
      </c>
      <c r="E2872" s="121">
        <v>43745</v>
      </c>
      <c r="F2872" t="s">
        <v>4979</v>
      </c>
      <c r="H2872" t="s">
        <v>5681</v>
      </c>
      <c r="I2872" t="s">
        <v>6258</v>
      </c>
    </row>
    <row r="2873" spans="1:9">
      <c r="A2873" t="s">
        <v>5438</v>
      </c>
      <c r="B2873" t="s">
        <v>9954</v>
      </c>
      <c r="C2873" t="s">
        <v>6259</v>
      </c>
      <c r="D2873" t="s">
        <v>6260</v>
      </c>
      <c r="E2873" s="121">
        <v>43745</v>
      </c>
      <c r="F2873" t="s">
        <v>3812</v>
      </c>
      <c r="H2873" t="s">
        <v>6119</v>
      </c>
      <c r="I2873" t="s">
        <v>5944</v>
      </c>
    </row>
    <row r="2874" spans="1:9">
      <c r="A2874" t="s">
        <v>5438</v>
      </c>
      <c r="B2874" t="s">
        <v>9955</v>
      </c>
      <c r="C2874" t="s">
        <v>6261</v>
      </c>
      <c r="D2874" t="s">
        <v>6262</v>
      </c>
      <c r="E2874" s="121">
        <v>43745</v>
      </c>
      <c r="F2874" t="s">
        <v>3812</v>
      </c>
      <c r="H2874" t="s">
        <v>5479</v>
      </c>
      <c r="I2874" t="s">
        <v>5950</v>
      </c>
    </row>
    <row r="2875" spans="1:9">
      <c r="A2875" t="s">
        <v>5306</v>
      </c>
      <c r="B2875" t="s">
        <v>9956</v>
      </c>
      <c r="C2875" t="s">
        <v>6263</v>
      </c>
      <c r="D2875" t="s">
        <v>6264</v>
      </c>
      <c r="E2875" s="121">
        <v>43747</v>
      </c>
      <c r="F2875" t="s">
        <v>3812</v>
      </c>
      <c r="H2875" t="s">
        <v>6265</v>
      </c>
      <c r="I2875" t="s">
        <v>5947</v>
      </c>
    </row>
    <row r="2876" spans="1:9">
      <c r="A2876" t="s">
        <v>5306</v>
      </c>
      <c r="B2876" t="s">
        <v>9743</v>
      </c>
      <c r="C2876" t="s">
        <v>5281</v>
      </c>
      <c r="D2876" t="s">
        <v>6266</v>
      </c>
      <c r="E2876" s="121">
        <v>43747</v>
      </c>
      <c r="F2876" t="s">
        <v>4979</v>
      </c>
      <c r="H2876" t="s">
        <v>5679</v>
      </c>
      <c r="I2876" t="s">
        <v>6244</v>
      </c>
    </row>
    <row r="2877" spans="1:9">
      <c r="A2877" t="s">
        <v>5589</v>
      </c>
      <c r="B2877" t="s">
        <v>9957</v>
      </c>
      <c r="C2877" t="s">
        <v>6267</v>
      </c>
      <c r="D2877" t="s">
        <v>6268</v>
      </c>
      <c r="E2877" s="121">
        <v>43749</v>
      </c>
      <c r="F2877" t="s">
        <v>3812</v>
      </c>
      <c r="H2877" t="s">
        <v>5769</v>
      </c>
    </row>
    <row r="2878" spans="1:9">
      <c r="A2878" t="s">
        <v>5306</v>
      </c>
      <c r="B2878" t="s">
        <v>9958</v>
      </c>
      <c r="C2878" t="s">
        <v>6269</v>
      </c>
      <c r="D2878" t="s">
        <v>6270</v>
      </c>
      <c r="E2878" s="121">
        <v>43747</v>
      </c>
      <c r="F2878" t="s">
        <v>4979</v>
      </c>
      <c r="H2878" t="s">
        <v>5471</v>
      </c>
      <c r="I2878" t="s">
        <v>5950</v>
      </c>
    </row>
    <row r="2879" spans="1:9">
      <c r="A2879" t="s">
        <v>5306</v>
      </c>
      <c r="B2879" t="s">
        <v>9959</v>
      </c>
      <c r="C2879" t="s">
        <v>9960</v>
      </c>
      <c r="D2879" t="s">
        <v>9961</v>
      </c>
      <c r="E2879" s="121">
        <v>43752</v>
      </c>
      <c r="F2879" t="s">
        <v>4979</v>
      </c>
      <c r="H2879" t="s">
        <v>5679</v>
      </c>
      <c r="I2879" t="s">
        <v>5953</v>
      </c>
    </row>
    <row r="2880" spans="1:9">
      <c r="A2880" t="s">
        <v>5306</v>
      </c>
      <c r="B2880" t="s">
        <v>9962</v>
      </c>
      <c r="C2880" t="s">
        <v>9963</v>
      </c>
      <c r="D2880" t="s">
        <v>9964</v>
      </c>
      <c r="E2880" s="121">
        <v>43752</v>
      </c>
      <c r="F2880" t="s">
        <v>4979</v>
      </c>
      <c r="H2880" t="s">
        <v>5679</v>
      </c>
      <c r="I2880" t="s">
        <v>5945</v>
      </c>
    </row>
    <row r="2881" spans="1:9">
      <c r="A2881" t="s">
        <v>5306</v>
      </c>
      <c r="B2881" t="s">
        <v>9965</v>
      </c>
      <c r="C2881" t="s">
        <v>9966</v>
      </c>
      <c r="D2881" t="s">
        <v>9967</v>
      </c>
      <c r="E2881" s="121">
        <v>43752</v>
      </c>
      <c r="F2881" t="s">
        <v>4979</v>
      </c>
      <c r="H2881" t="s">
        <v>5738</v>
      </c>
      <c r="I2881" t="s">
        <v>5954</v>
      </c>
    </row>
    <row r="2882" spans="1:9">
      <c r="A2882" t="s">
        <v>5306</v>
      </c>
      <c r="B2882" t="s">
        <v>9968</v>
      </c>
      <c r="C2882" t="s">
        <v>9969</v>
      </c>
      <c r="D2882" t="s">
        <v>9970</v>
      </c>
      <c r="E2882" s="121">
        <v>43757</v>
      </c>
      <c r="F2882" t="s">
        <v>176</v>
      </c>
      <c r="H2882" t="s">
        <v>5681</v>
      </c>
      <c r="I2882" t="s">
        <v>5945</v>
      </c>
    </row>
    <row r="2883" spans="1:9">
      <c r="A2883" t="s">
        <v>5765</v>
      </c>
      <c r="B2883" t="s">
        <v>9971</v>
      </c>
      <c r="C2883" t="s">
        <v>9972</v>
      </c>
      <c r="D2883" t="s">
        <v>9973</v>
      </c>
      <c r="E2883" s="121">
        <v>43745</v>
      </c>
      <c r="F2883" t="s">
        <v>203</v>
      </c>
      <c r="H2883" t="s">
        <v>9974</v>
      </c>
    </row>
    <row r="2884" spans="1:9">
      <c r="A2884" t="s">
        <v>5765</v>
      </c>
      <c r="B2884" t="s">
        <v>9975</v>
      </c>
      <c r="C2884" t="s">
        <v>9976</v>
      </c>
      <c r="D2884" t="s">
        <v>9977</v>
      </c>
      <c r="E2884" s="121">
        <v>43756</v>
      </c>
      <c r="F2884" t="s">
        <v>107</v>
      </c>
      <c r="H2884" t="s">
        <v>6256</v>
      </c>
    </row>
    <row r="2885" spans="1:9">
      <c r="A2885" t="s">
        <v>5438</v>
      </c>
      <c r="B2885" t="s">
        <v>9978</v>
      </c>
      <c r="C2885" t="s">
        <v>9979</v>
      </c>
      <c r="D2885" t="s">
        <v>9980</v>
      </c>
      <c r="E2885" s="121">
        <v>43759</v>
      </c>
      <c r="F2885" t="s">
        <v>3812</v>
      </c>
      <c r="H2885" t="s">
        <v>5540</v>
      </c>
      <c r="I2885" t="s">
        <v>5953</v>
      </c>
    </row>
    <row r="2886" spans="1:9">
      <c r="A2886" t="s">
        <v>5765</v>
      </c>
      <c r="B2886" t="s">
        <v>9981</v>
      </c>
      <c r="C2886" t="s">
        <v>9982</v>
      </c>
      <c r="D2886" t="s">
        <v>9983</v>
      </c>
      <c r="E2886" s="121">
        <v>43760</v>
      </c>
      <c r="F2886" t="s">
        <v>3812</v>
      </c>
      <c r="H2886" t="s">
        <v>5667</v>
      </c>
      <c r="I2886" t="s">
        <v>5944</v>
      </c>
    </row>
    <row r="2887" spans="1:9">
      <c r="A2887" t="s">
        <v>5765</v>
      </c>
      <c r="B2887" t="s">
        <v>9984</v>
      </c>
      <c r="C2887" t="s">
        <v>9985</v>
      </c>
      <c r="D2887" t="s">
        <v>9986</v>
      </c>
      <c r="E2887" s="121">
        <v>43762</v>
      </c>
      <c r="F2887" t="s">
        <v>3812</v>
      </c>
      <c r="H2887" t="s">
        <v>5667</v>
      </c>
      <c r="I2887" t="s">
        <v>5945</v>
      </c>
    </row>
    <row r="2888" spans="1:9">
      <c r="A2888" t="s">
        <v>5306</v>
      </c>
      <c r="B2888" t="s">
        <v>9987</v>
      </c>
      <c r="C2888" t="s">
        <v>9988</v>
      </c>
      <c r="D2888" t="s">
        <v>9989</v>
      </c>
      <c r="E2888" s="121">
        <v>43759</v>
      </c>
      <c r="F2888" t="s">
        <v>4979</v>
      </c>
      <c r="H2888" t="s">
        <v>5738</v>
      </c>
      <c r="I2888" t="s">
        <v>5952</v>
      </c>
    </row>
    <row r="2889" spans="1:9">
      <c r="A2889" t="s">
        <v>5306</v>
      </c>
      <c r="B2889" t="s">
        <v>9076</v>
      </c>
      <c r="C2889" t="s">
        <v>3848</v>
      </c>
      <c r="D2889" t="s">
        <v>9990</v>
      </c>
      <c r="E2889" s="121">
        <v>43759</v>
      </c>
      <c r="F2889" t="s">
        <v>107</v>
      </c>
      <c r="H2889" t="s">
        <v>5471</v>
      </c>
      <c r="I2889" t="s">
        <v>5952</v>
      </c>
    </row>
    <row r="2890" spans="1:9">
      <c r="A2890" t="s">
        <v>5438</v>
      </c>
      <c r="B2890" t="s">
        <v>9991</v>
      </c>
      <c r="C2890" t="s">
        <v>9992</v>
      </c>
      <c r="D2890" t="s">
        <v>9993</v>
      </c>
      <c r="E2890" s="121">
        <v>43760</v>
      </c>
      <c r="F2890" t="s">
        <v>203</v>
      </c>
      <c r="H2890" t="s">
        <v>5644</v>
      </c>
    </row>
    <row r="2891" spans="1:9">
      <c r="A2891" t="s">
        <v>5306</v>
      </c>
      <c r="B2891" t="s">
        <v>9994</v>
      </c>
      <c r="C2891" t="s">
        <v>9995</v>
      </c>
      <c r="D2891" t="s">
        <v>9996</v>
      </c>
      <c r="E2891" s="121">
        <v>43766</v>
      </c>
      <c r="F2891" t="s">
        <v>4979</v>
      </c>
      <c r="H2891" t="s">
        <v>5679</v>
      </c>
      <c r="I2891" t="s">
        <v>5949</v>
      </c>
    </row>
    <row r="2892" spans="1:9">
      <c r="A2892" t="s">
        <v>5306</v>
      </c>
      <c r="B2892" t="s">
        <v>8241</v>
      </c>
      <c r="C2892" t="s">
        <v>2086</v>
      </c>
      <c r="D2892" t="s">
        <v>9997</v>
      </c>
      <c r="E2892" s="121">
        <v>43767</v>
      </c>
      <c r="F2892" t="s">
        <v>3812</v>
      </c>
      <c r="H2892" t="s">
        <v>5471</v>
      </c>
      <c r="I2892" t="s">
        <v>5944</v>
      </c>
    </row>
    <row r="2893" spans="1:9">
      <c r="A2893" t="s">
        <v>5306</v>
      </c>
      <c r="B2893" t="s">
        <v>9998</v>
      </c>
      <c r="C2893" t="s">
        <v>9999</v>
      </c>
      <c r="D2893" t="s">
        <v>10000</v>
      </c>
      <c r="E2893" s="121">
        <v>43767</v>
      </c>
      <c r="F2893" t="s">
        <v>3812</v>
      </c>
      <c r="H2893" t="s">
        <v>5471</v>
      </c>
      <c r="I2893" t="s">
        <v>5945</v>
      </c>
    </row>
    <row r="2894" spans="1:9">
      <c r="A2894" t="s">
        <v>5306</v>
      </c>
      <c r="B2894" t="s">
        <v>10001</v>
      </c>
      <c r="C2894" t="s">
        <v>3503</v>
      </c>
      <c r="D2894" t="s">
        <v>10002</v>
      </c>
      <c r="E2894" s="121">
        <v>43770</v>
      </c>
      <c r="F2894" t="s">
        <v>3812</v>
      </c>
      <c r="H2894" t="s">
        <v>6265</v>
      </c>
      <c r="I2894" t="s">
        <v>5949</v>
      </c>
    </row>
    <row r="2895" spans="1:9">
      <c r="A2895" t="s">
        <v>5306</v>
      </c>
      <c r="B2895" t="s">
        <v>10003</v>
      </c>
      <c r="C2895" t="s">
        <v>10004</v>
      </c>
      <c r="D2895" t="s">
        <v>10005</v>
      </c>
      <c r="E2895" s="121">
        <v>43770</v>
      </c>
      <c r="F2895" t="s">
        <v>176</v>
      </c>
      <c r="H2895" t="s">
        <v>5681</v>
      </c>
      <c r="I2895" t="s">
        <v>5953</v>
      </c>
    </row>
    <row r="2896" spans="1:9">
      <c r="A2896" t="s">
        <v>5306</v>
      </c>
      <c r="B2896" t="s">
        <v>10006</v>
      </c>
      <c r="C2896" t="s">
        <v>5034</v>
      </c>
      <c r="D2896" t="s">
        <v>10007</v>
      </c>
      <c r="E2896" s="121">
        <v>43770</v>
      </c>
      <c r="F2896" t="s">
        <v>176</v>
      </c>
      <c r="H2896" t="s">
        <v>5681</v>
      </c>
      <c r="I2896" t="s">
        <v>5949</v>
      </c>
    </row>
    <row r="2897" spans="1:9">
      <c r="A2897" t="s">
        <v>5765</v>
      </c>
      <c r="B2897" t="s">
        <v>10008</v>
      </c>
      <c r="C2897" t="s">
        <v>10009</v>
      </c>
      <c r="D2897" t="s">
        <v>10010</v>
      </c>
      <c r="E2897" s="121">
        <v>43770</v>
      </c>
      <c r="F2897" t="s">
        <v>3812</v>
      </c>
      <c r="H2897" t="s">
        <v>5735</v>
      </c>
      <c r="I2897" t="s">
        <v>5947</v>
      </c>
    </row>
    <row r="2898" spans="1:9">
      <c r="A2898" t="s">
        <v>5438</v>
      </c>
      <c r="B2898" t="s">
        <v>10011</v>
      </c>
      <c r="C2898" t="s">
        <v>10012</v>
      </c>
      <c r="D2898" t="s">
        <v>10013</v>
      </c>
      <c r="E2898" s="121">
        <v>43770</v>
      </c>
      <c r="F2898" t="s">
        <v>3812</v>
      </c>
      <c r="H2898" t="s">
        <v>5700</v>
      </c>
      <c r="I2898" t="s">
        <v>5953</v>
      </c>
    </row>
    <row r="2899" spans="1:9">
      <c r="A2899" t="s">
        <v>5438</v>
      </c>
      <c r="B2899" t="s">
        <v>10014</v>
      </c>
      <c r="C2899" t="s">
        <v>10015</v>
      </c>
      <c r="D2899" t="s">
        <v>10016</v>
      </c>
      <c r="E2899" s="121">
        <v>43770</v>
      </c>
      <c r="F2899" t="s">
        <v>3812</v>
      </c>
      <c r="H2899" t="s">
        <v>5445</v>
      </c>
      <c r="I2899" t="s">
        <v>5945</v>
      </c>
    </row>
    <row r="2900" spans="1:9">
      <c r="A2900" t="s">
        <v>5438</v>
      </c>
      <c r="B2900" t="s">
        <v>10017</v>
      </c>
      <c r="C2900" t="s">
        <v>10018</v>
      </c>
      <c r="D2900" t="s">
        <v>10019</v>
      </c>
      <c r="E2900" s="121">
        <v>43770</v>
      </c>
      <c r="F2900" t="s">
        <v>3812</v>
      </c>
      <c r="H2900" t="s">
        <v>5445</v>
      </c>
      <c r="I2900" t="s">
        <v>5946</v>
      </c>
    </row>
    <row r="2901" spans="1:9">
      <c r="A2901" t="s">
        <v>5638</v>
      </c>
      <c r="B2901" t="s">
        <v>10020</v>
      </c>
      <c r="C2901" t="s">
        <v>10021</v>
      </c>
      <c r="D2901" t="s">
        <v>10022</v>
      </c>
      <c r="E2901" s="121">
        <v>43770</v>
      </c>
      <c r="F2901" t="s">
        <v>3812</v>
      </c>
      <c r="H2901" t="s">
        <v>5609</v>
      </c>
      <c r="I2901" t="s">
        <v>5947</v>
      </c>
    </row>
    <row r="2902" spans="1:9">
      <c r="A2902" t="s">
        <v>5638</v>
      </c>
      <c r="B2902" t="s">
        <v>10023</v>
      </c>
      <c r="C2902" t="s">
        <v>10024</v>
      </c>
      <c r="D2902" t="s">
        <v>10025</v>
      </c>
      <c r="E2902" s="121">
        <v>43770</v>
      </c>
      <c r="F2902" t="s">
        <v>3812</v>
      </c>
      <c r="H2902" t="s">
        <v>5609</v>
      </c>
      <c r="I2902" t="s">
        <v>5949</v>
      </c>
    </row>
    <row r="2903" spans="1:9">
      <c r="A2903" t="s">
        <v>5438</v>
      </c>
      <c r="B2903" t="s">
        <v>10026</v>
      </c>
      <c r="C2903" t="s">
        <v>10027</v>
      </c>
      <c r="D2903" t="s">
        <v>10028</v>
      </c>
      <c r="E2903" s="121">
        <v>43770</v>
      </c>
      <c r="F2903" t="s">
        <v>3812</v>
      </c>
      <c r="H2903" t="s">
        <v>5733</v>
      </c>
      <c r="I2903" t="s">
        <v>5953</v>
      </c>
    </row>
    <row r="2904" spans="1:9">
      <c r="A2904" t="s">
        <v>5772</v>
      </c>
      <c r="B2904" t="s">
        <v>10029</v>
      </c>
      <c r="C2904" t="s">
        <v>10030</v>
      </c>
      <c r="D2904" t="s">
        <v>10031</v>
      </c>
      <c r="E2904" s="121">
        <v>43770</v>
      </c>
      <c r="F2904" t="s">
        <v>3812</v>
      </c>
      <c r="H2904" t="s">
        <v>3977</v>
      </c>
    </row>
    <row r="2905" spans="1:9">
      <c r="A2905" t="s">
        <v>5772</v>
      </c>
      <c r="B2905" t="s">
        <v>10032</v>
      </c>
      <c r="C2905" t="s">
        <v>10033</v>
      </c>
      <c r="D2905" t="s">
        <v>10034</v>
      </c>
      <c r="E2905" s="121">
        <v>43770</v>
      </c>
      <c r="F2905" t="s">
        <v>3812</v>
      </c>
      <c r="H2905" t="s">
        <v>3977</v>
      </c>
    </row>
    <row r="2906" spans="1:9">
      <c r="A2906" t="s">
        <v>5772</v>
      </c>
      <c r="B2906" t="s">
        <v>10035</v>
      </c>
      <c r="C2906" t="s">
        <v>2220</v>
      </c>
      <c r="D2906" t="s">
        <v>10036</v>
      </c>
      <c r="E2906" s="121">
        <v>43770</v>
      </c>
      <c r="F2906" t="s">
        <v>3812</v>
      </c>
      <c r="H2906" t="s">
        <v>3977</v>
      </c>
    </row>
    <row r="2907" spans="1:9">
      <c r="A2907" t="s">
        <v>5306</v>
      </c>
      <c r="B2907" t="s">
        <v>9544</v>
      </c>
      <c r="C2907" t="s">
        <v>4886</v>
      </c>
      <c r="D2907" t="s">
        <v>10037</v>
      </c>
      <c r="E2907" s="121">
        <v>43771</v>
      </c>
      <c r="F2907" t="s">
        <v>4979</v>
      </c>
      <c r="H2907" t="s">
        <v>5681</v>
      </c>
      <c r="I2907" t="s">
        <v>5949</v>
      </c>
    </row>
    <row r="2908" spans="1:9">
      <c r="A2908" t="s">
        <v>58</v>
      </c>
      <c r="B2908" t="s">
        <v>10038</v>
      </c>
      <c r="C2908" t="s">
        <v>10039</v>
      </c>
      <c r="D2908" t="s">
        <v>10040</v>
      </c>
      <c r="E2908" s="121">
        <v>43770</v>
      </c>
      <c r="F2908" t="s">
        <v>15</v>
      </c>
      <c r="H2908" t="s">
        <v>5940</v>
      </c>
    </row>
    <row r="2909" spans="1:9">
      <c r="A2909" t="s">
        <v>5438</v>
      </c>
      <c r="B2909" t="s">
        <v>10041</v>
      </c>
      <c r="C2909" t="s">
        <v>10042</v>
      </c>
      <c r="D2909" t="s">
        <v>10043</v>
      </c>
      <c r="E2909" s="121">
        <v>43774</v>
      </c>
      <c r="F2909" t="s">
        <v>3812</v>
      </c>
      <c r="H2909" t="s">
        <v>5700</v>
      </c>
      <c r="I2909" t="s">
        <v>5953</v>
      </c>
    </row>
    <row r="2910" spans="1:9">
      <c r="A2910" t="s">
        <v>5340</v>
      </c>
      <c r="B2910" t="s">
        <v>10044</v>
      </c>
      <c r="C2910" t="s">
        <v>10045</v>
      </c>
      <c r="D2910" t="s">
        <v>10046</v>
      </c>
      <c r="E2910" s="121">
        <v>43774</v>
      </c>
      <c r="F2910" t="s">
        <v>3812</v>
      </c>
      <c r="H2910" t="s">
        <v>5618</v>
      </c>
    </row>
    <row r="2911" spans="1:9">
      <c r="A2911" t="s">
        <v>5306</v>
      </c>
      <c r="B2911" t="s">
        <v>8362</v>
      </c>
      <c r="C2911" t="s">
        <v>2337</v>
      </c>
      <c r="D2911" t="s">
        <v>10047</v>
      </c>
      <c r="E2911" s="121">
        <v>43776</v>
      </c>
      <c r="F2911" t="s">
        <v>107</v>
      </c>
      <c r="H2911" t="s">
        <v>5679</v>
      </c>
    </row>
    <row r="2912" spans="1:9">
      <c r="A2912" t="s">
        <v>5306</v>
      </c>
      <c r="B2912" t="s">
        <v>9206</v>
      </c>
      <c r="C2912" t="s">
        <v>4152</v>
      </c>
      <c r="D2912" t="s">
        <v>10048</v>
      </c>
      <c r="E2912" s="121">
        <v>43776</v>
      </c>
      <c r="F2912" t="s">
        <v>4979</v>
      </c>
      <c r="H2912" t="s">
        <v>5679</v>
      </c>
      <c r="I2912" t="s">
        <v>5947</v>
      </c>
    </row>
    <row r="2913" spans="1:9">
      <c r="A2913" t="s">
        <v>5306</v>
      </c>
      <c r="B2913" t="s">
        <v>10049</v>
      </c>
      <c r="C2913" t="s">
        <v>10050</v>
      </c>
      <c r="D2913" t="s">
        <v>10051</v>
      </c>
      <c r="E2913" s="121">
        <v>43776</v>
      </c>
      <c r="F2913" t="s">
        <v>3812</v>
      </c>
      <c r="H2913" t="s">
        <v>5695</v>
      </c>
      <c r="I2913" t="s">
        <v>5947</v>
      </c>
    </row>
    <row r="2914" spans="1:9">
      <c r="A2914" t="s">
        <v>5306</v>
      </c>
      <c r="B2914" t="s">
        <v>10052</v>
      </c>
      <c r="C2914" t="s">
        <v>10053</v>
      </c>
      <c r="D2914" t="s">
        <v>10054</v>
      </c>
      <c r="E2914" s="121">
        <v>43776</v>
      </c>
      <c r="F2914" t="s">
        <v>4979</v>
      </c>
      <c r="H2914" t="s">
        <v>5681</v>
      </c>
    </row>
    <row r="2915" spans="1:9">
      <c r="A2915" t="s">
        <v>5306</v>
      </c>
      <c r="B2915" t="s">
        <v>10055</v>
      </c>
      <c r="C2915" t="s">
        <v>10056</v>
      </c>
      <c r="D2915" t="s">
        <v>10057</v>
      </c>
      <c r="E2915" s="121">
        <v>43778</v>
      </c>
      <c r="F2915" t="s">
        <v>3812</v>
      </c>
      <c r="H2915" t="s">
        <v>5471</v>
      </c>
      <c r="I2915" t="s">
        <v>5948</v>
      </c>
    </row>
    <row r="2916" spans="1:9">
      <c r="A2916" t="s">
        <v>5765</v>
      </c>
      <c r="B2916" t="s">
        <v>10058</v>
      </c>
      <c r="C2916" t="s">
        <v>10059</v>
      </c>
      <c r="D2916" t="s">
        <v>10060</v>
      </c>
      <c r="E2916" s="121">
        <v>43780</v>
      </c>
      <c r="F2916" t="s">
        <v>3812</v>
      </c>
      <c r="H2916" t="s">
        <v>5487</v>
      </c>
      <c r="I2916" t="s">
        <v>5947</v>
      </c>
    </row>
    <row r="2917" spans="1:9">
      <c r="A2917" t="s">
        <v>5306</v>
      </c>
      <c r="B2917" t="s">
        <v>10061</v>
      </c>
      <c r="C2917" t="s">
        <v>10062</v>
      </c>
      <c r="D2917" t="s">
        <v>10063</v>
      </c>
      <c r="E2917" s="121">
        <v>43780</v>
      </c>
      <c r="F2917" t="s">
        <v>176</v>
      </c>
      <c r="H2917" t="s">
        <v>5738</v>
      </c>
      <c r="I2917" t="s">
        <v>5948</v>
      </c>
    </row>
    <row r="2918" spans="1:9">
      <c r="A2918" t="s">
        <v>5306</v>
      </c>
      <c r="B2918" t="s">
        <v>10064</v>
      </c>
      <c r="C2918" t="s">
        <v>10065</v>
      </c>
      <c r="D2918" t="s">
        <v>10066</v>
      </c>
      <c r="E2918" s="121">
        <v>43773</v>
      </c>
      <c r="F2918" t="s">
        <v>107</v>
      </c>
      <c r="H2918" t="s">
        <v>5738</v>
      </c>
    </row>
  </sheetData>
  <autoFilter ref="A1:I1549"/>
  <conditionalFormatting sqref="D904:D946">
    <cfRule type="duplicateValues" dxfId="376" priority="328"/>
    <cfRule type="duplicateValues" dxfId="375" priority="329"/>
  </conditionalFormatting>
  <conditionalFormatting sqref="D947:D981">
    <cfRule type="duplicateValues" dxfId="374" priority="326"/>
    <cfRule type="duplicateValues" dxfId="373" priority="327"/>
  </conditionalFormatting>
  <conditionalFormatting sqref="D982:D984">
    <cfRule type="duplicateValues" dxfId="372" priority="324"/>
    <cfRule type="duplicateValues" dxfId="371" priority="325"/>
  </conditionalFormatting>
  <conditionalFormatting sqref="D985:D1144">
    <cfRule type="duplicateValues" dxfId="370" priority="330"/>
    <cfRule type="duplicateValues" dxfId="369" priority="331"/>
  </conditionalFormatting>
  <conditionalFormatting sqref="D1145">
    <cfRule type="duplicateValues" dxfId="368" priority="322"/>
    <cfRule type="duplicateValues" dxfId="367" priority="323"/>
  </conditionalFormatting>
  <conditionalFormatting sqref="D1146:D1173">
    <cfRule type="duplicateValues" dxfId="366" priority="320"/>
    <cfRule type="duplicateValues" dxfId="365" priority="321"/>
  </conditionalFormatting>
  <conditionalFormatting sqref="D1174">
    <cfRule type="duplicateValues" dxfId="364" priority="318"/>
    <cfRule type="duplicateValues" dxfId="363" priority="319"/>
  </conditionalFormatting>
  <conditionalFormatting sqref="D1175">
    <cfRule type="duplicateValues" dxfId="362" priority="316"/>
    <cfRule type="duplicateValues" dxfId="361" priority="317"/>
  </conditionalFormatting>
  <conditionalFormatting sqref="D1192:D1196">
    <cfRule type="duplicateValues" dxfId="360" priority="314"/>
    <cfRule type="duplicateValues" dxfId="359" priority="315"/>
  </conditionalFormatting>
  <conditionalFormatting sqref="D1197:D1204">
    <cfRule type="duplicateValues" dxfId="358" priority="312"/>
    <cfRule type="duplicateValues" dxfId="357" priority="313"/>
  </conditionalFormatting>
  <conditionalFormatting sqref="D1205:D1219">
    <cfRule type="duplicateValues" dxfId="356" priority="310"/>
    <cfRule type="duplicateValues" dxfId="355" priority="311"/>
  </conditionalFormatting>
  <conditionalFormatting sqref="D1176:D1191">
    <cfRule type="duplicateValues" dxfId="354" priority="332"/>
    <cfRule type="duplicateValues" dxfId="353" priority="333"/>
  </conditionalFormatting>
  <conditionalFormatting sqref="D1220:D1250">
    <cfRule type="duplicateValues" dxfId="352" priority="334"/>
    <cfRule type="duplicateValues" dxfId="351" priority="335"/>
  </conditionalFormatting>
  <conditionalFormatting sqref="D1251:D1267">
    <cfRule type="duplicateValues" dxfId="350" priority="306"/>
    <cfRule type="duplicateValues" dxfId="349" priority="307"/>
  </conditionalFormatting>
  <conditionalFormatting sqref="D1251:D1267">
    <cfRule type="duplicateValues" dxfId="348" priority="308"/>
    <cfRule type="duplicateValues" dxfId="347" priority="309"/>
  </conditionalFormatting>
  <conditionalFormatting sqref="D1268:D1273">
    <cfRule type="duplicateValues" dxfId="346" priority="302"/>
    <cfRule type="duplicateValues" dxfId="345" priority="303"/>
  </conditionalFormatting>
  <conditionalFormatting sqref="D1268:D1273">
    <cfRule type="duplicateValues" dxfId="344" priority="304"/>
    <cfRule type="duplicateValues" dxfId="343" priority="305"/>
  </conditionalFormatting>
  <conditionalFormatting sqref="D1278">
    <cfRule type="duplicateValues" dxfId="342" priority="298"/>
    <cfRule type="duplicateValues" dxfId="341" priority="299"/>
  </conditionalFormatting>
  <conditionalFormatting sqref="D1278">
    <cfRule type="duplicateValues" dxfId="340" priority="300"/>
    <cfRule type="duplicateValues" dxfId="339" priority="301"/>
  </conditionalFormatting>
  <conditionalFormatting sqref="D1274:D1277">
    <cfRule type="duplicateValues" dxfId="338" priority="294"/>
    <cfRule type="duplicateValues" dxfId="337" priority="295"/>
  </conditionalFormatting>
  <conditionalFormatting sqref="D1274:D1277">
    <cfRule type="duplicateValues" dxfId="336" priority="296"/>
    <cfRule type="duplicateValues" dxfId="335" priority="297"/>
  </conditionalFormatting>
  <conditionalFormatting sqref="D1279:D1283">
    <cfRule type="duplicateValues" dxfId="334" priority="290"/>
    <cfRule type="duplicateValues" dxfId="333" priority="291"/>
  </conditionalFormatting>
  <conditionalFormatting sqref="D1279:D1283">
    <cfRule type="duplicateValues" dxfId="332" priority="292"/>
    <cfRule type="duplicateValues" dxfId="331" priority="293"/>
  </conditionalFormatting>
  <conditionalFormatting sqref="D1284:D1285">
    <cfRule type="duplicateValues" dxfId="330" priority="286"/>
    <cfRule type="duplicateValues" dxfId="329" priority="287"/>
  </conditionalFormatting>
  <conditionalFormatting sqref="D1284:D1285">
    <cfRule type="duplicateValues" dxfId="328" priority="288"/>
    <cfRule type="duplicateValues" dxfId="327" priority="289"/>
  </conditionalFormatting>
  <conditionalFormatting sqref="D1286:D1296">
    <cfRule type="duplicateValues" dxfId="326" priority="282"/>
    <cfRule type="duplicateValues" dxfId="325" priority="283"/>
  </conditionalFormatting>
  <conditionalFormatting sqref="D1286:D1296">
    <cfRule type="duplicateValues" dxfId="324" priority="284"/>
    <cfRule type="duplicateValues" dxfId="323" priority="285"/>
  </conditionalFormatting>
  <conditionalFormatting sqref="D1350">
    <cfRule type="duplicateValues" dxfId="322" priority="278"/>
    <cfRule type="duplicateValues" dxfId="321" priority="279"/>
  </conditionalFormatting>
  <conditionalFormatting sqref="D1350">
    <cfRule type="duplicateValues" dxfId="320" priority="280"/>
    <cfRule type="duplicateValues" dxfId="319" priority="281"/>
  </conditionalFormatting>
  <conditionalFormatting sqref="D1351:D1382">
    <cfRule type="duplicateValues" dxfId="318" priority="274"/>
    <cfRule type="duplicateValues" dxfId="317" priority="275"/>
  </conditionalFormatting>
  <conditionalFormatting sqref="D1351:D1382">
    <cfRule type="duplicateValues" dxfId="316" priority="276"/>
    <cfRule type="duplicateValues" dxfId="315" priority="277"/>
  </conditionalFormatting>
  <conditionalFormatting sqref="D1383">
    <cfRule type="duplicateValues" dxfId="314" priority="270"/>
    <cfRule type="duplicateValues" dxfId="313" priority="271"/>
  </conditionalFormatting>
  <conditionalFormatting sqref="D1383">
    <cfRule type="duplicateValues" dxfId="312" priority="272"/>
    <cfRule type="duplicateValues" dxfId="311" priority="273"/>
  </conditionalFormatting>
  <conditionalFormatting sqref="D1383">
    <cfRule type="duplicateValues" dxfId="310" priority="269"/>
  </conditionalFormatting>
  <conditionalFormatting sqref="D1384:D1391">
    <cfRule type="duplicateValues" dxfId="309" priority="336"/>
    <cfRule type="duplicateValues" dxfId="308" priority="337"/>
  </conditionalFormatting>
  <conditionalFormatting sqref="D1384:D1391">
    <cfRule type="duplicateValues" dxfId="307" priority="338"/>
  </conditionalFormatting>
  <conditionalFormatting sqref="D1392:D1393">
    <cfRule type="duplicateValues" dxfId="306" priority="266"/>
    <cfRule type="duplicateValues" dxfId="305" priority="267"/>
  </conditionalFormatting>
  <conditionalFormatting sqref="D1392:D1393">
    <cfRule type="duplicateValues" dxfId="304" priority="268"/>
  </conditionalFormatting>
  <conditionalFormatting sqref="D1394:D1402">
    <cfRule type="duplicateValues" dxfId="303" priority="263"/>
    <cfRule type="duplicateValues" dxfId="302" priority="264"/>
  </conditionalFormatting>
  <conditionalFormatting sqref="D1394:D1402">
    <cfRule type="duplicateValues" dxfId="301" priority="265"/>
  </conditionalFormatting>
  <conditionalFormatting sqref="D1403:D1424">
    <cfRule type="duplicateValues" dxfId="300" priority="260"/>
    <cfRule type="duplicateValues" dxfId="299" priority="261"/>
  </conditionalFormatting>
  <conditionalFormatting sqref="D1403:D1424">
    <cfRule type="duplicateValues" dxfId="298" priority="262"/>
  </conditionalFormatting>
  <conditionalFormatting sqref="D1425:D1443">
    <cfRule type="duplicateValues" dxfId="297" priority="257"/>
    <cfRule type="duplicateValues" dxfId="296" priority="258"/>
  </conditionalFormatting>
  <conditionalFormatting sqref="D1425:D1443">
    <cfRule type="duplicateValues" dxfId="295" priority="259"/>
  </conditionalFormatting>
  <conditionalFormatting sqref="D1444:D1456">
    <cfRule type="duplicateValues" dxfId="294" priority="254"/>
    <cfRule type="duplicateValues" dxfId="293" priority="255"/>
  </conditionalFormatting>
  <conditionalFormatting sqref="D1444:D1456">
    <cfRule type="duplicateValues" dxfId="292" priority="256"/>
  </conditionalFormatting>
  <conditionalFormatting sqref="D1457:D1480">
    <cfRule type="duplicateValues" dxfId="291" priority="251"/>
    <cfRule type="duplicateValues" dxfId="290" priority="252"/>
  </conditionalFormatting>
  <conditionalFormatting sqref="D1457:D1480">
    <cfRule type="duplicateValues" dxfId="289" priority="253"/>
  </conditionalFormatting>
  <conditionalFormatting sqref="D1481:D1489">
    <cfRule type="duplicateValues" dxfId="288" priority="248"/>
    <cfRule type="duplicateValues" dxfId="287" priority="249"/>
  </conditionalFormatting>
  <conditionalFormatting sqref="D1481:D1489">
    <cfRule type="duplicateValues" dxfId="286" priority="250"/>
  </conditionalFormatting>
  <conditionalFormatting sqref="D1667:D1708">
    <cfRule type="duplicateValues" dxfId="285" priority="245"/>
    <cfRule type="duplicateValues" dxfId="284" priority="246"/>
  </conditionalFormatting>
  <conditionalFormatting sqref="D1667:D1708">
    <cfRule type="duplicateValues" dxfId="283" priority="247"/>
  </conditionalFormatting>
  <conditionalFormatting sqref="D1490:D1666">
    <cfRule type="duplicateValues" dxfId="282" priority="339"/>
    <cfRule type="duplicateValues" dxfId="281" priority="340"/>
  </conditionalFormatting>
  <conditionalFormatting sqref="D1490:D1666">
    <cfRule type="duplicateValues" dxfId="280" priority="341"/>
  </conditionalFormatting>
  <conditionalFormatting sqref="F1731:F1732">
    <cfRule type="duplicateValues" dxfId="279" priority="243"/>
    <cfRule type="duplicateValues" dxfId="278" priority="244"/>
  </conditionalFormatting>
  <conditionalFormatting sqref="F1731:F1732">
    <cfRule type="duplicateValues" dxfId="277" priority="242"/>
  </conditionalFormatting>
  <conditionalFormatting sqref="F1758:F1760">
    <cfRule type="duplicateValues" dxfId="276" priority="240"/>
    <cfRule type="duplicateValues" dxfId="275" priority="241"/>
  </conditionalFormatting>
  <conditionalFormatting sqref="F1758:F1760">
    <cfRule type="duplicateValues" dxfId="274" priority="239"/>
  </conditionalFormatting>
  <conditionalFormatting sqref="F1758:F1760">
    <cfRule type="duplicateValues" dxfId="273" priority="236"/>
    <cfRule type="duplicateValues" dxfId="272" priority="237"/>
  </conditionalFormatting>
  <conditionalFormatting sqref="F1758:F1760">
    <cfRule type="duplicateValues" dxfId="271" priority="238"/>
  </conditionalFormatting>
  <conditionalFormatting sqref="D1">
    <cfRule type="duplicateValues" dxfId="270" priority="342"/>
  </conditionalFormatting>
  <conditionalFormatting sqref="D1352:D1382 D1221:D1250 D1:D903 D1316:D1349 D1389:D1391 D1494:D1886">
    <cfRule type="duplicateValues" dxfId="269" priority="343"/>
    <cfRule type="duplicateValues" dxfId="268" priority="344"/>
  </conditionalFormatting>
  <conditionalFormatting sqref="D1389:D1391 D1:D1382 D1494:D1886">
    <cfRule type="duplicateValues" dxfId="267" priority="345"/>
  </conditionalFormatting>
  <conditionalFormatting sqref="D1709:D1886">
    <cfRule type="duplicateValues" dxfId="266" priority="346"/>
    <cfRule type="duplicateValues" dxfId="265" priority="347"/>
  </conditionalFormatting>
  <conditionalFormatting sqref="D1709:D1886">
    <cfRule type="duplicateValues" dxfId="264" priority="348"/>
  </conditionalFormatting>
  <conditionalFormatting sqref="D1887:D1888">
    <cfRule type="duplicateValues" dxfId="263" priority="230"/>
    <cfRule type="duplicateValues" dxfId="262" priority="231"/>
  </conditionalFormatting>
  <conditionalFormatting sqref="D1887:D1888">
    <cfRule type="duplicateValues" dxfId="261" priority="232"/>
  </conditionalFormatting>
  <conditionalFormatting sqref="D1887:D1888">
    <cfRule type="duplicateValues" dxfId="260" priority="233"/>
    <cfRule type="duplicateValues" dxfId="259" priority="234"/>
  </conditionalFormatting>
  <conditionalFormatting sqref="D1887:D1888">
    <cfRule type="duplicateValues" dxfId="258" priority="235"/>
  </conditionalFormatting>
  <conditionalFormatting sqref="D1889:D2011">
    <cfRule type="duplicateValues" dxfId="257" priority="349"/>
    <cfRule type="duplicateValues" dxfId="256" priority="350"/>
  </conditionalFormatting>
  <conditionalFormatting sqref="D1889:D2011">
    <cfRule type="duplicateValues" dxfId="255" priority="351"/>
  </conditionalFormatting>
  <conditionalFormatting sqref="D2012:D2076">
    <cfRule type="duplicateValues" dxfId="254" priority="352"/>
    <cfRule type="duplicateValues" dxfId="253" priority="353"/>
  </conditionalFormatting>
  <conditionalFormatting sqref="D2012:D2076">
    <cfRule type="duplicateValues" dxfId="252" priority="354"/>
  </conditionalFormatting>
  <conditionalFormatting sqref="D2077">
    <cfRule type="duplicateValues" dxfId="251" priority="227"/>
    <cfRule type="duplicateValues" dxfId="250" priority="228"/>
  </conditionalFormatting>
  <conditionalFormatting sqref="D2077">
    <cfRule type="duplicateValues" dxfId="249" priority="229"/>
  </conditionalFormatting>
  <conditionalFormatting sqref="D1297:D1349">
    <cfRule type="duplicateValues" dxfId="248" priority="355"/>
    <cfRule type="duplicateValues" dxfId="247" priority="356"/>
  </conditionalFormatting>
  <conditionalFormatting sqref="C2586:C2587 C1:C2136 C2139:C2140 C2144:C2166 C2168:C2169 C2172 C2174:C2197 C2199:C2423 C2425:C2559 C2645 C2758 C2760:C2768 C2810:C2820 C2825:C2832 C2997:C1048576">
    <cfRule type="duplicateValues" dxfId="246" priority="226"/>
  </conditionalFormatting>
  <conditionalFormatting sqref="B1:B2139 B2147:B2151 B2153:B2161 B2163:B2166 B2179:B2180 B2184 B2199:B2210 B2214:B2238 B2259:B2260 B2264:B2267 B2270:B2304 B2309:B2315 B2318:B2323 B2330:B2331 B2334:B2336 B2338:B2341 B2344 B2348:B2355 B2357:B2418 B2429 B2438:B2464 B2488:B2489 B2502 B2506 B2517 B2522:B2523 B2544:B2548 B2763:B2766 B2810:B2819 B2825:B2827 B2830:B2834 B2997:B1048576">
    <cfRule type="duplicateValues" dxfId="245" priority="225"/>
  </conditionalFormatting>
  <conditionalFormatting sqref="C2137">
    <cfRule type="duplicateValues" dxfId="244" priority="224"/>
  </conditionalFormatting>
  <conditionalFormatting sqref="B2140:B2143">
    <cfRule type="duplicateValues" dxfId="243" priority="223"/>
  </conditionalFormatting>
  <conditionalFormatting sqref="C2141:C2143">
    <cfRule type="duplicateValues" dxfId="242" priority="222"/>
  </conditionalFormatting>
  <conditionalFormatting sqref="C2138">
    <cfRule type="duplicateValues" dxfId="241" priority="221"/>
  </conditionalFormatting>
  <conditionalFormatting sqref="B2144:B2146">
    <cfRule type="duplicateValues" dxfId="240" priority="220"/>
  </conditionalFormatting>
  <conditionalFormatting sqref="B2152">
    <cfRule type="duplicateValues" dxfId="239" priority="219"/>
  </conditionalFormatting>
  <conditionalFormatting sqref="B2162">
    <cfRule type="duplicateValues" dxfId="238" priority="218"/>
  </conditionalFormatting>
  <conditionalFormatting sqref="D2167">
    <cfRule type="duplicateValues" dxfId="237" priority="215"/>
    <cfRule type="duplicateValues" dxfId="236" priority="216"/>
  </conditionalFormatting>
  <conditionalFormatting sqref="D2167">
    <cfRule type="duplicateValues" dxfId="235" priority="217"/>
  </conditionalFormatting>
  <conditionalFormatting sqref="C2167">
    <cfRule type="duplicateValues" dxfId="234" priority="214"/>
  </conditionalFormatting>
  <conditionalFormatting sqref="B2167">
    <cfRule type="duplicateValues" dxfId="233" priority="213"/>
  </conditionalFormatting>
  <conditionalFormatting sqref="B2168">
    <cfRule type="duplicateValues" dxfId="232" priority="212"/>
  </conditionalFormatting>
  <conditionalFormatting sqref="D2168">
    <cfRule type="duplicateValues" dxfId="231" priority="209"/>
    <cfRule type="duplicateValues" dxfId="230" priority="210"/>
  </conditionalFormatting>
  <conditionalFormatting sqref="D2168">
    <cfRule type="duplicateValues" dxfId="229" priority="211"/>
  </conditionalFormatting>
  <conditionalFormatting sqref="B2169">
    <cfRule type="duplicateValues" dxfId="228" priority="208"/>
  </conditionalFormatting>
  <conditionalFormatting sqref="B2170">
    <cfRule type="duplicateValues" dxfId="227" priority="207"/>
  </conditionalFormatting>
  <conditionalFormatting sqref="B2171">
    <cfRule type="duplicateValues" dxfId="226" priority="206"/>
  </conditionalFormatting>
  <conditionalFormatting sqref="B2172">
    <cfRule type="duplicateValues" dxfId="225" priority="205"/>
  </conditionalFormatting>
  <conditionalFormatting sqref="C2173">
    <cfRule type="duplicateValues" dxfId="224" priority="204"/>
  </conditionalFormatting>
  <conditionalFormatting sqref="B2173:B2177">
    <cfRule type="duplicateValues" dxfId="223" priority="203"/>
  </conditionalFormatting>
  <conditionalFormatting sqref="D2173:D2177">
    <cfRule type="duplicateValues" dxfId="222" priority="200"/>
    <cfRule type="duplicateValues" dxfId="221" priority="201"/>
  </conditionalFormatting>
  <conditionalFormatting sqref="D2173:D2177">
    <cfRule type="duplicateValues" dxfId="220" priority="202"/>
  </conditionalFormatting>
  <conditionalFormatting sqref="B2178:B2180">
    <cfRule type="duplicateValues" dxfId="219" priority="199"/>
  </conditionalFormatting>
  <conditionalFormatting sqref="B2181:B2183">
    <cfRule type="duplicateValues" dxfId="218" priority="198"/>
  </conditionalFormatting>
  <conditionalFormatting sqref="B2181:B2183">
    <cfRule type="duplicateValues" dxfId="217" priority="197"/>
  </conditionalFormatting>
  <conditionalFormatting sqref="B2185:B2197">
    <cfRule type="duplicateValues" dxfId="216" priority="357"/>
  </conditionalFormatting>
  <conditionalFormatting sqref="C2198">
    <cfRule type="duplicateValues" dxfId="215" priority="196"/>
  </conditionalFormatting>
  <conditionalFormatting sqref="B2198">
    <cfRule type="duplicateValues" dxfId="214" priority="195"/>
  </conditionalFormatting>
  <conditionalFormatting sqref="B2211:B2213">
    <cfRule type="duplicateValues" dxfId="213" priority="194"/>
  </conditionalFormatting>
  <conditionalFormatting sqref="D2178:D2341">
    <cfRule type="duplicateValues" dxfId="212" priority="358"/>
    <cfRule type="duplicateValues" dxfId="211" priority="359"/>
  </conditionalFormatting>
  <conditionalFormatting sqref="D2178:D2341">
    <cfRule type="duplicateValues" dxfId="210" priority="360"/>
  </conditionalFormatting>
  <conditionalFormatting sqref="B2239:B2251">
    <cfRule type="duplicateValues" dxfId="209" priority="361"/>
  </conditionalFormatting>
  <conditionalFormatting sqref="B2252:B2258">
    <cfRule type="duplicateValues" dxfId="208" priority="193"/>
  </conditionalFormatting>
  <conditionalFormatting sqref="B2261:B2262">
    <cfRule type="duplicateValues" dxfId="207" priority="192"/>
  </conditionalFormatting>
  <conditionalFormatting sqref="B2263">
    <cfRule type="duplicateValues" dxfId="206" priority="191"/>
  </conditionalFormatting>
  <conditionalFormatting sqref="B2268:B2269">
    <cfRule type="duplicateValues" dxfId="205" priority="190"/>
  </conditionalFormatting>
  <conditionalFormatting sqref="B2305:B2308">
    <cfRule type="duplicateValues" dxfId="204" priority="189"/>
  </conditionalFormatting>
  <conditionalFormatting sqref="B2316:B2317">
    <cfRule type="duplicateValues" dxfId="203" priority="188"/>
  </conditionalFormatting>
  <conditionalFormatting sqref="B2324:B2329">
    <cfRule type="duplicateValues" dxfId="202" priority="187"/>
  </conditionalFormatting>
  <conditionalFormatting sqref="B2332:B2333">
    <cfRule type="duplicateValues" dxfId="201" priority="186"/>
  </conditionalFormatting>
  <conditionalFormatting sqref="B2337">
    <cfRule type="duplicateValues" dxfId="200" priority="185"/>
  </conditionalFormatting>
  <conditionalFormatting sqref="B2342:B2343">
    <cfRule type="duplicateValues" dxfId="199" priority="184"/>
  </conditionalFormatting>
  <conditionalFormatting sqref="B2345:B2347">
    <cfRule type="duplicateValues" dxfId="198" priority="183"/>
  </conditionalFormatting>
  <conditionalFormatting sqref="B2356">
    <cfRule type="duplicateValues" dxfId="197" priority="182"/>
  </conditionalFormatting>
  <conditionalFormatting sqref="B2419">
    <cfRule type="duplicateValues" dxfId="196" priority="181"/>
  </conditionalFormatting>
  <conditionalFormatting sqref="B2420">
    <cfRule type="duplicateValues" dxfId="195" priority="180"/>
  </conditionalFormatting>
  <conditionalFormatting sqref="B2421:B2423">
    <cfRule type="duplicateValues" dxfId="194" priority="179"/>
  </conditionalFormatting>
  <conditionalFormatting sqref="C2424">
    <cfRule type="duplicateValues" dxfId="193" priority="178"/>
  </conditionalFormatting>
  <conditionalFormatting sqref="B2424:B2428">
    <cfRule type="duplicateValues" dxfId="192" priority="177"/>
  </conditionalFormatting>
  <conditionalFormatting sqref="B2430">
    <cfRule type="duplicateValues" dxfId="191" priority="176"/>
  </conditionalFormatting>
  <conditionalFormatting sqref="B2431">
    <cfRule type="duplicateValues" dxfId="190" priority="175"/>
  </conditionalFormatting>
  <conditionalFormatting sqref="D2078:D2166 D2169:D2172 D2342:D2559">
    <cfRule type="duplicateValues" dxfId="189" priority="362"/>
    <cfRule type="duplicateValues" dxfId="188" priority="363"/>
  </conditionalFormatting>
  <conditionalFormatting sqref="D2078:D2166 D2169:D2172 D2342:D2559">
    <cfRule type="duplicateValues" dxfId="187" priority="364"/>
  </conditionalFormatting>
  <conditionalFormatting sqref="B2432:B2437">
    <cfRule type="duplicateValues" dxfId="186" priority="365"/>
  </conditionalFormatting>
  <conditionalFormatting sqref="B2465:B2487">
    <cfRule type="duplicateValues" dxfId="185" priority="174"/>
  </conditionalFormatting>
  <conditionalFormatting sqref="B2490:B2500">
    <cfRule type="duplicateValues" dxfId="184" priority="173"/>
  </conditionalFormatting>
  <conditionalFormatting sqref="B2501">
    <cfRule type="duplicateValues" dxfId="183" priority="172"/>
  </conditionalFormatting>
  <conditionalFormatting sqref="B2503:B2505">
    <cfRule type="duplicateValues" dxfId="182" priority="171"/>
  </conditionalFormatting>
  <conditionalFormatting sqref="B2507:B2516">
    <cfRule type="duplicateValues" dxfId="181" priority="170"/>
  </conditionalFormatting>
  <conditionalFormatting sqref="B2518:B2521">
    <cfRule type="duplicateValues" dxfId="180" priority="169"/>
  </conditionalFormatting>
  <conditionalFormatting sqref="B2524:B2527">
    <cfRule type="duplicateValues" dxfId="179" priority="168"/>
  </conditionalFormatting>
  <conditionalFormatting sqref="B2528">
    <cfRule type="duplicateValues" dxfId="178" priority="167"/>
  </conditionalFormatting>
  <conditionalFormatting sqref="B2529:B2537">
    <cfRule type="duplicateValues" dxfId="177" priority="166"/>
  </conditionalFormatting>
  <conditionalFormatting sqref="B2538:B2539">
    <cfRule type="duplicateValues" dxfId="176" priority="165"/>
  </conditionalFormatting>
  <conditionalFormatting sqref="B2540">
    <cfRule type="duplicateValues" dxfId="175" priority="164"/>
  </conditionalFormatting>
  <conditionalFormatting sqref="B2541:B2543">
    <cfRule type="duplicateValues" dxfId="174" priority="163"/>
  </conditionalFormatting>
  <conditionalFormatting sqref="B2549">
    <cfRule type="duplicateValues" dxfId="173" priority="162"/>
  </conditionalFormatting>
  <conditionalFormatting sqref="B2550:B2552">
    <cfRule type="duplicateValues" dxfId="172" priority="161"/>
  </conditionalFormatting>
  <conditionalFormatting sqref="B2553:B2559">
    <cfRule type="duplicateValues" dxfId="171" priority="160"/>
  </conditionalFormatting>
  <conditionalFormatting sqref="C2560:C2562">
    <cfRule type="duplicateValues" dxfId="170" priority="366"/>
  </conditionalFormatting>
  <conditionalFormatting sqref="D2560:D2562">
    <cfRule type="duplicateValues" dxfId="169" priority="367"/>
    <cfRule type="duplicateValues" dxfId="168" priority="368"/>
  </conditionalFormatting>
  <conditionalFormatting sqref="D2560:D2562">
    <cfRule type="duplicateValues" dxfId="167" priority="369"/>
  </conditionalFormatting>
  <conditionalFormatting sqref="B2560:B2562">
    <cfRule type="duplicateValues" dxfId="166" priority="370"/>
  </conditionalFormatting>
  <conditionalFormatting sqref="C2563:C2579">
    <cfRule type="duplicateValues" dxfId="165" priority="155"/>
  </conditionalFormatting>
  <conditionalFormatting sqref="D2563:D2579">
    <cfRule type="duplicateValues" dxfId="164" priority="156"/>
    <cfRule type="duplicateValues" dxfId="163" priority="157"/>
  </conditionalFormatting>
  <conditionalFormatting sqref="D2563:D2579">
    <cfRule type="duplicateValues" dxfId="162" priority="158"/>
  </conditionalFormatting>
  <conditionalFormatting sqref="B2563:B2564 B2579">
    <cfRule type="duplicateValues" dxfId="161" priority="159"/>
  </conditionalFormatting>
  <conditionalFormatting sqref="B2565:B2569">
    <cfRule type="duplicateValues" dxfId="160" priority="154"/>
  </conditionalFormatting>
  <conditionalFormatting sqref="B2570:B2578">
    <cfRule type="duplicateValues" dxfId="159" priority="153"/>
  </conditionalFormatting>
  <conditionalFormatting sqref="C2580:C2584">
    <cfRule type="duplicateValues" dxfId="158" priority="148"/>
  </conditionalFormatting>
  <conditionalFormatting sqref="D2580:D2584">
    <cfRule type="duplicateValues" dxfId="157" priority="149"/>
    <cfRule type="duplicateValues" dxfId="156" priority="150"/>
  </conditionalFormatting>
  <conditionalFormatting sqref="D2580:D2584">
    <cfRule type="duplicateValues" dxfId="155" priority="151"/>
  </conditionalFormatting>
  <conditionalFormatting sqref="B2580:B2584">
    <cfRule type="duplicateValues" dxfId="154" priority="152"/>
  </conditionalFormatting>
  <conditionalFormatting sqref="C2585">
    <cfRule type="duplicateValues" dxfId="153" priority="143"/>
  </conditionalFormatting>
  <conditionalFormatting sqref="D2585:D2628">
    <cfRule type="duplicateValues" dxfId="152" priority="144"/>
    <cfRule type="duplicateValues" dxfId="151" priority="145"/>
  </conditionalFormatting>
  <conditionalFormatting sqref="D2585:D2628">
    <cfRule type="duplicateValues" dxfId="150" priority="146"/>
  </conditionalFormatting>
  <conditionalFormatting sqref="B2585:B2588">
    <cfRule type="duplicateValues" dxfId="149" priority="147"/>
  </conditionalFormatting>
  <conditionalFormatting sqref="C2591:C2592 C2596:C2597 C2601:C2602 C2606:C2607 C2611:C2612">
    <cfRule type="duplicateValues" dxfId="148" priority="142"/>
  </conditionalFormatting>
  <conditionalFormatting sqref="C2588:C2589 C2593:C2594 C2598:C2599 C2603:C2604 C2608:C2609 C2613:C2614">
    <cfRule type="duplicateValues" dxfId="147" priority="140"/>
  </conditionalFormatting>
  <conditionalFormatting sqref="B2599 B2603:B2604 B2608:B2609">
    <cfRule type="duplicateValues" dxfId="146" priority="141"/>
  </conditionalFormatting>
  <conditionalFormatting sqref="C2590 C2595 C2600 C2605 C2610 C2615">
    <cfRule type="duplicateValues" dxfId="145" priority="138"/>
  </conditionalFormatting>
  <conditionalFormatting sqref="B2600:B2602 B2605:B2607 B2595:B2598 B2610:B2616">
    <cfRule type="duplicateValues" dxfId="144" priority="139"/>
  </conditionalFormatting>
  <conditionalFormatting sqref="B2589:B2591">
    <cfRule type="duplicateValues" dxfId="143" priority="137"/>
  </conditionalFormatting>
  <conditionalFormatting sqref="B2592:B2594">
    <cfRule type="duplicateValues" dxfId="142" priority="136"/>
  </conditionalFormatting>
  <conditionalFormatting sqref="B2617:B2618 B2621:B2624">
    <cfRule type="duplicateValues" dxfId="141" priority="135"/>
  </conditionalFormatting>
  <conditionalFormatting sqref="C2616:C2628">
    <cfRule type="duplicateValues" dxfId="140" priority="134"/>
  </conditionalFormatting>
  <conditionalFormatting sqref="B2619:B2620">
    <cfRule type="duplicateValues" dxfId="139" priority="133"/>
  </conditionalFormatting>
  <conditionalFormatting sqref="B2625:B2626">
    <cfRule type="duplicateValues" dxfId="138" priority="132"/>
  </conditionalFormatting>
  <conditionalFormatting sqref="B2627">
    <cfRule type="duplicateValues" dxfId="137" priority="131"/>
  </conditionalFormatting>
  <conditionalFormatting sqref="B2638:B2640">
    <cfRule type="duplicateValues" dxfId="136" priority="130"/>
  </conditionalFormatting>
  <conditionalFormatting sqref="C2629 C2634:C2644">
    <cfRule type="duplicateValues" dxfId="135" priority="129"/>
  </conditionalFormatting>
  <conditionalFormatting sqref="B2628">
    <cfRule type="duplicateValues" dxfId="134" priority="128"/>
  </conditionalFormatting>
  <conditionalFormatting sqref="B2629">
    <cfRule type="duplicateValues" dxfId="133" priority="127"/>
  </conditionalFormatting>
  <conditionalFormatting sqref="C2630:C2633">
    <cfRule type="duplicateValues" dxfId="132" priority="126"/>
  </conditionalFormatting>
  <conditionalFormatting sqref="B2630:B2637">
    <cfRule type="duplicateValues" dxfId="131" priority="125"/>
  </conditionalFormatting>
  <conditionalFormatting sqref="B2641">
    <cfRule type="duplicateValues" dxfId="130" priority="124"/>
  </conditionalFormatting>
  <conditionalFormatting sqref="B2642:B2645">
    <cfRule type="duplicateValues" dxfId="129" priority="123"/>
  </conditionalFormatting>
  <conditionalFormatting sqref="C2679 C2650 C2655 C2660 C2665 C2670 C2675 C2684 C2689 C2694 C2699">
    <cfRule type="duplicateValues" dxfId="128" priority="122"/>
  </conditionalFormatting>
  <conditionalFormatting sqref="C2680:C2683 C2646:C2649 C2651:C2654 C2656:C2659 C2661:C2664 C2666:C2669 C2671:C2674 C2676:C2678 C2685:C2688 C2690:C2693 C2695:C2698 C2700">
    <cfRule type="duplicateValues" dxfId="127" priority="121"/>
  </conditionalFormatting>
  <conditionalFormatting sqref="B2646 B2651 B2666 B2671 B2676 B2680:B2690 B2700:B2705">
    <cfRule type="duplicateValues" dxfId="126" priority="120"/>
  </conditionalFormatting>
  <conditionalFormatting sqref="B2648:B2650 B2652:B2653 B2664:B2665 B2667:B2670 B2677:B2679">
    <cfRule type="duplicateValues" dxfId="125" priority="119"/>
  </conditionalFormatting>
  <conditionalFormatting sqref="B2647">
    <cfRule type="duplicateValues" dxfId="124" priority="118"/>
  </conditionalFormatting>
  <conditionalFormatting sqref="B2654:B2657">
    <cfRule type="duplicateValues" dxfId="123" priority="117"/>
  </conditionalFormatting>
  <conditionalFormatting sqref="B2658:B2663">
    <cfRule type="duplicateValues" dxfId="122" priority="116"/>
  </conditionalFormatting>
  <conditionalFormatting sqref="B2672:B2675">
    <cfRule type="duplicateValues" dxfId="121" priority="115"/>
  </conditionalFormatting>
  <conditionalFormatting sqref="D2629:D2714">
    <cfRule type="duplicateValues" dxfId="120" priority="371"/>
    <cfRule type="duplicateValues" dxfId="119" priority="372"/>
  </conditionalFormatting>
  <conditionalFormatting sqref="D2629:D2714">
    <cfRule type="duplicateValues" dxfId="118" priority="373"/>
  </conditionalFormatting>
  <conditionalFormatting sqref="B2691:B2699">
    <cfRule type="duplicateValues" dxfId="117" priority="114"/>
  </conditionalFormatting>
  <conditionalFormatting sqref="C2701:C2727">
    <cfRule type="duplicateValues" dxfId="116" priority="113"/>
  </conditionalFormatting>
  <conditionalFormatting sqref="B2706 B2710 B2716:B2717 B2724">
    <cfRule type="duplicateValues" dxfId="115" priority="112"/>
  </conditionalFormatting>
  <conditionalFormatting sqref="B2707:B2709">
    <cfRule type="duplicateValues" dxfId="114" priority="111"/>
  </conditionalFormatting>
  <conditionalFormatting sqref="B2711:B2714">
    <cfRule type="duplicateValues" dxfId="113" priority="110"/>
  </conditionalFormatting>
  <conditionalFormatting sqref="B2715">
    <cfRule type="duplicateValues" dxfId="112" priority="109"/>
  </conditionalFormatting>
  <conditionalFormatting sqref="D2715:D2728">
    <cfRule type="duplicateValues" dxfId="111" priority="106"/>
    <cfRule type="duplicateValues" dxfId="110" priority="107"/>
  </conditionalFormatting>
  <conditionalFormatting sqref="D2715:D2728">
    <cfRule type="duplicateValues" dxfId="109" priority="108"/>
  </conditionalFormatting>
  <conditionalFormatting sqref="B2718:B2719">
    <cfRule type="duplicateValues" dxfId="108" priority="105"/>
  </conditionalFormatting>
  <conditionalFormatting sqref="B2720:B2722">
    <cfRule type="duplicateValues" dxfId="107" priority="104"/>
  </conditionalFormatting>
  <conditionalFormatting sqref="B2723">
    <cfRule type="duplicateValues" dxfId="106" priority="103"/>
  </conditionalFormatting>
  <conditionalFormatting sqref="B2725:B2726">
    <cfRule type="duplicateValues" dxfId="105" priority="102"/>
  </conditionalFormatting>
  <conditionalFormatting sqref="B2727:B2728">
    <cfRule type="duplicateValues" dxfId="104" priority="101"/>
  </conditionalFormatting>
  <conditionalFormatting sqref="D2729">
    <cfRule type="duplicateValues" dxfId="103" priority="98"/>
    <cfRule type="duplicateValues" dxfId="102" priority="99"/>
  </conditionalFormatting>
  <conditionalFormatting sqref="D2729">
    <cfRule type="duplicateValues" dxfId="101" priority="100"/>
  </conditionalFormatting>
  <conditionalFormatting sqref="B2729">
    <cfRule type="duplicateValues" dxfId="100" priority="97"/>
  </conditionalFormatting>
  <conditionalFormatting sqref="D2730">
    <cfRule type="duplicateValues" dxfId="99" priority="94"/>
    <cfRule type="duplicateValues" dxfId="98" priority="95"/>
  </conditionalFormatting>
  <conditionalFormatting sqref="D2730">
    <cfRule type="duplicateValues" dxfId="97" priority="96"/>
  </conditionalFormatting>
  <conditionalFormatting sqref="B2730">
    <cfRule type="duplicateValues" dxfId="96" priority="93"/>
  </conditionalFormatting>
  <conditionalFormatting sqref="D2731:D2768">
    <cfRule type="duplicateValues" dxfId="95" priority="90"/>
    <cfRule type="duplicateValues" dxfId="94" priority="91"/>
  </conditionalFormatting>
  <conditionalFormatting sqref="D2731:D2768">
    <cfRule type="duplicateValues" dxfId="93" priority="92"/>
  </conditionalFormatting>
  <conditionalFormatting sqref="B2731:B2733">
    <cfRule type="duplicateValues" dxfId="92" priority="89"/>
  </conditionalFormatting>
  <conditionalFormatting sqref="B2755:B2758">
    <cfRule type="duplicateValues" dxfId="91" priority="88"/>
  </conditionalFormatting>
  <conditionalFormatting sqref="C2728:C2757">
    <cfRule type="duplicateValues" dxfId="90" priority="87"/>
  </conditionalFormatting>
  <conditionalFormatting sqref="B2734:B2735">
    <cfRule type="duplicateValues" dxfId="89" priority="86"/>
  </conditionalFormatting>
  <conditionalFormatting sqref="B2736:B2737">
    <cfRule type="duplicateValues" dxfId="88" priority="85"/>
  </conditionalFormatting>
  <conditionalFormatting sqref="B2738:B2744">
    <cfRule type="duplicateValues" dxfId="87" priority="84"/>
  </conditionalFormatting>
  <conditionalFormatting sqref="B2745">
    <cfRule type="duplicateValues" dxfId="86" priority="83"/>
  </conditionalFormatting>
  <conditionalFormatting sqref="B2746:B2754">
    <cfRule type="duplicateValues" dxfId="85" priority="82"/>
  </conditionalFormatting>
  <conditionalFormatting sqref="C2759:C2768">
    <cfRule type="duplicateValues" dxfId="84" priority="81"/>
  </conditionalFormatting>
  <conditionalFormatting sqref="B2763:B2766">
    <cfRule type="duplicateValues" dxfId="83" priority="80"/>
  </conditionalFormatting>
  <conditionalFormatting sqref="B2759:B2762">
    <cfRule type="duplicateValues" dxfId="82" priority="79"/>
  </conditionalFormatting>
  <conditionalFormatting sqref="B2767:B2768">
    <cfRule type="duplicateValues" dxfId="81" priority="78"/>
  </conditionalFormatting>
  <conditionalFormatting sqref="C2769">
    <cfRule type="duplicateValues" dxfId="80" priority="77"/>
  </conditionalFormatting>
  <conditionalFormatting sqref="D2769:D2783">
    <cfRule type="duplicateValues" dxfId="79" priority="74"/>
    <cfRule type="duplicateValues" dxfId="78" priority="75"/>
  </conditionalFormatting>
  <conditionalFormatting sqref="D2769:D2783">
    <cfRule type="duplicateValues" dxfId="77" priority="76"/>
  </conditionalFormatting>
  <conditionalFormatting sqref="C2769">
    <cfRule type="duplicateValues" dxfId="76" priority="73"/>
  </conditionalFormatting>
  <conditionalFormatting sqref="B2769">
    <cfRule type="duplicateValues" dxfId="75" priority="72"/>
  </conditionalFormatting>
  <conditionalFormatting sqref="C2770:C2793">
    <cfRule type="duplicateValues" dxfId="74" priority="71"/>
  </conditionalFormatting>
  <conditionalFormatting sqref="B2770 B2789:B2792">
    <cfRule type="duplicateValues" dxfId="73" priority="70"/>
  </conditionalFormatting>
  <conditionalFormatting sqref="B2771:B2773">
    <cfRule type="duplicateValues" dxfId="72" priority="69"/>
  </conditionalFormatting>
  <conditionalFormatting sqref="B2774:B2781">
    <cfRule type="duplicateValues" dxfId="71" priority="68"/>
  </conditionalFormatting>
  <conditionalFormatting sqref="B2782:B2783">
    <cfRule type="duplicateValues" dxfId="70" priority="67"/>
  </conditionalFormatting>
  <conditionalFormatting sqref="B2784">
    <cfRule type="duplicateValues" dxfId="69" priority="66"/>
  </conditionalFormatting>
  <conditionalFormatting sqref="D2784:D2793">
    <cfRule type="duplicateValues" dxfId="68" priority="63"/>
    <cfRule type="duplicateValues" dxfId="67" priority="64"/>
  </conditionalFormatting>
  <conditionalFormatting sqref="D2784:D2793">
    <cfRule type="duplicateValues" dxfId="66" priority="65"/>
  </conditionalFormatting>
  <conditionalFormatting sqref="B2785:B2788">
    <cfRule type="duplicateValues" dxfId="65" priority="62"/>
  </conditionalFormatting>
  <conditionalFormatting sqref="B2793">
    <cfRule type="duplicateValues" dxfId="64" priority="61"/>
  </conditionalFormatting>
  <conditionalFormatting sqref="C2794">
    <cfRule type="duplicateValues" dxfId="63" priority="60"/>
  </conditionalFormatting>
  <conditionalFormatting sqref="B2794">
    <cfRule type="duplicateValues" dxfId="62" priority="59"/>
  </conditionalFormatting>
  <conditionalFormatting sqref="D2794">
    <cfRule type="duplicateValues" dxfId="61" priority="56"/>
    <cfRule type="duplicateValues" dxfId="60" priority="57"/>
  </conditionalFormatting>
  <conditionalFormatting sqref="D2794">
    <cfRule type="duplicateValues" dxfId="59" priority="58"/>
  </conditionalFormatting>
  <conditionalFormatting sqref="C2795">
    <cfRule type="duplicateValues" dxfId="58" priority="55"/>
  </conditionalFormatting>
  <conditionalFormatting sqref="B2795">
    <cfRule type="duplicateValues" dxfId="57" priority="54"/>
  </conditionalFormatting>
  <conditionalFormatting sqref="D2795">
    <cfRule type="duplicateValues" dxfId="56" priority="51"/>
    <cfRule type="duplicateValues" dxfId="55" priority="52"/>
  </conditionalFormatting>
  <conditionalFormatting sqref="D2795">
    <cfRule type="duplicateValues" dxfId="54" priority="53"/>
  </conditionalFormatting>
  <conditionalFormatting sqref="C2796:C2798">
    <cfRule type="duplicateValues" dxfId="53" priority="50"/>
  </conditionalFormatting>
  <conditionalFormatting sqref="B2796:B2798">
    <cfRule type="duplicateValues" dxfId="52" priority="49"/>
  </conditionalFormatting>
  <conditionalFormatting sqref="D2796:D2839">
    <cfRule type="duplicateValues" dxfId="51" priority="46"/>
    <cfRule type="duplicateValues" dxfId="50" priority="47"/>
  </conditionalFormatting>
  <conditionalFormatting sqref="D2796:D2839">
    <cfRule type="duplicateValues" dxfId="49" priority="48"/>
  </conditionalFormatting>
  <conditionalFormatting sqref="C2799:C2820 C2825:C2832">
    <cfRule type="duplicateValues" dxfId="48" priority="45"/>
  </conditionalFormatting>
  <conditionalFormatting sqref="B2802:B2819 B2825:B2827 B2830:B2834">
    <cfRule type="duplicateValues" dxfId="47" priority="44"/>
  </conditionalFormatting>
  <conditionalFormatting sqref="B2799:B2801">
    <cfRule type="duplicateValues" dxfId="46" priority="43"/>
  </conditionalFormatting>
  <conditionalFormatting sqref="B2820:B2824">
    <cfRule type="duplicateValues" dxfId="45" priority="42"/>
  </conditionalFormatting>
  <conditionalFormatting sqref="C2821">
    <cfRule type="containsText" dxfId="44" priority="41" operator="containsText" text="Vacancy">
      <formula>NOT(ISERROR(SEARCH("Vacancy",C2821)))</formula>
    </cfRule>
  </conditionalFormatting>
  <conditionalFormatting sqref="C2822">
    <cfRule type="containsText" dxfId="43" priority="40" operator="containsText" text="Vacancy">
      <formula>NOT(ISERROR(SEARCH("Vacancy",C2822)))</formula>
    </cfRule>
  </conditionalFormatting>
  <conditionalFormatting sqref="C2822">
    <cfRule type="containsText" dxfId="42" priority="39" operator="containsText" text="Vacancy">
      <formula>NOT(ISERROR(SEARCH("Vacancy",C2822)))</formula>
    </cfRule>
  </conditionalFormatting>
  <conditionalFormatting sqref="C2823">
    <cfRule type="containsText" dxfId="41" priority="38" operator="containsText" text="Vacancy">
      <formula>NOT(ISERROR(SEARCH("Vacancy",C2823)))</formula>
    </cfRule>
  </conditionalFormatting>
  <conditionalFormatting sqref="C2824">
    <cfRule type="containsText" dxfId="40" priority="37" operator="containsText" text="Vacancy">
      <formula>NOT(ISERROR(SEARCH("Vacancy",C2824)))</formula>
    </cfRule>
  </conditionalFormatting>
  <conditionalFormatting sqref="C2824">
    <cfRule type="containsText" dxfId="39" priority="36" operator="containsText" text="Vacancy">
      <formula>NOT(ISERROR(SEARCH("Vacancy",C2824)))</formula>
    </cfRule>
  </conditionalFormatting>
  <conditionalFormatting sqref="C2824">
    <cfRule type="containsText" dxfId="38" priority="35" operator="containsText" text="Vacancy">
      <formula>NOT(ISERROR(SEARCH("Vacancy",C2824)))</formula>
    </cfRule>
  </conditionalFormatting>
  <conditionalFormatting sqref="B2828:B2829">
    <cfRule type="duplicateValues" dxfId="37" priority="34"/>
  </conditionalFormatting>
  <conditionalFormatting sqref="B2828:B2829">
    <cfRule type="duplicateValues" dxfId="36" priority="33"/>
  </conditionalFormatting>
  <conditionalFormatting sqref="C2833:C2839">
    <cfRule type="duplicateValues" dxfId="35" priority="32"/>
  </conditionalFormatting>
  <conditionalFormatting sqref="B2839">
    <cfRule type="duplicateValues" dxfId="34" priority="31"/>
  </conditionalFormatting>
  <conditionalFormatting sqref="C2833:C2839">
    <cfRule type="duplicateValues" dxfId="33" priority="30"/>
  </conditionalFormatting>
  <conditionalFormatting sqref="B2839">
    <cfRule type="duplicateValues" dxfId="32" priority="29"/>
  </conditionalFormatting>
  <conditionalFormatting sqref="B2835:B2838">
    <cfRule type="duplicateValues" dxfId="31" priority="28"/>
  </conditionalFormatting>
  <conditionalFormatting sqref="D2840:D2996">
    <cfRule type="duplicateValues" dxfId="30" priority="25"/>
    <cfRule type="duplicateValues" dxfId="29" priority="26"/>
  </conditionalFormatting>
  <conditionalFormatting sqref="D2840:D2996">
    <cfRule type="duplicateValues" dxfId="28" priority="27"/>
  </conditionalFormatting>
  <conditionalFormatting sqref="C2840:C2867 C2869:C2996">
    <cfRule type="duplicateValues" dxfId="27" priority="24"/>
  </conditionalFormatting>
  <conditionalFormatting sqref="B2840:B2854 B2880:B2996">
    <cfRule type="duplicateValues" dxfId="26" priority="23"/>
  </conditionalFormatting>
  <conditionalFormatting sqref="C2840:C2867 C2869:C2996">
    <cfRule type="duplicateValues" dxfId="25" priority="22"/>
  </conditionalFormatting>
  <conditionalFormatting sqref="B2840:B2854 B2880:B2996">
    <cfRule type="duplicateValues" dxfId="24" priority="21"/>
  </conditionalFormatting>
  <conditionalFormatting sqref="B2855:B2864">
    <cfRule type="duplicateValues" dxfId="23" priority="20"/>
  </conditionalFormatting>
  <conditionalFormatting sqref="B2855:B2864">
    <cfRule type="duplicateValues" dxfId="22" priority="19"/>
  </conditionalFormatting>
  <conditionalFormatting sqref="B2865">
    <cfRule type="duplicateValues" dxfId="21" priority="18"/>
  </conditionalFormatting>
  <conditionalFormatting sqref="B2865">
    <cfRule type="duplicateValues" dxfId="20" priority="17"/>
  </conditionalFormatting>
  <conditionalFormatting sqref="B2866:B2867">
    <cfRule type="duplicateValues" dxfId="19" priority="16"/>
  </conditionalFormatting>
  <conditionalFormatting sqref="B2866:B2867">
    <cfRule type="duplicateValues" dxfId="18" priority="15"/>
  </conditionalFormatting>
  <conditionalFormatting sqref="C2868">
    <cfRule type="duplicateValues" dxfId="17" priority="14"/>
  </conditionalFormatting>
  <conditionalFormatting sqref="C2868">
    <cfRule type="duplicateValues" dxfId="16" priority="13"/>
  </conditionalFormatting>
  <conditionalFormatting sqref="B2868">
    <cfRule type="duplicateValues" dxfId="15" priority="12"/>
  </conditionalFormatting>
  <conditionalFormatting sqref="B2868">
    <cfRule type="duplicateValues" dxfId="14" priority="11"/>
  </conditionalFormatting>
  <conditionalFormatting sqref="B2869:B2871">
    <cfRule type="duplicateValues" dxfId="13" priority="10"/>
  </conditionalFormatting>
  <conditionalFormatting sqref="B2869:B2871">
    <cfRule type="duplicateValues" dxfId="12" priority="9"/>
  </conditionalFormatting>
  <conditionalFormatting sqref="B2872">
    <cfRule type="duplicateValues" dxfId="11" priority="8"/>
  </conditionalFormatting>
  <conditionalFormatting sqref="B2872">
    <cfRule type="duplicateValues" dxfId="10" priority="7"/>
  </conditionalFormatting>
  <conditionalFormatting sqref="B2873:B2874">
    <cfRule type="duplicateValues" dxfId="9" priority="6"/>
  </conditionalFormatting>
  <conditionalFormatting sqref="B2873:B2874">
    <cfRule type="duplicateValues" dxfId="8" priority="5"/>
  </conditionalFormatting>
  <conditionalFormatting sqref="B2875:B2877">
    <cfRule type="duplicateValues" dxfId="7" priority="4"/>
  </conditionalFormatting>
  <conditionalFormatting sqref="B2875:B2877">
    <cfRule type="duplicateValues" dxfId="6" priority="3"/>
  </conditionalFormatting>
  <conditionalFormatting sqref="B2878:B2879">
    <cfRule type="duplicateValues" dxfId="5" priority="2"/>
  </conditionalFormatting>
  <conditionalFormatting sqref="B2878:B2879">
    <cfRule type="duplicateValues" dxfId="4" priority="1"/>
  </conditionalFormatting>
  <hyperlinks>
    <hyperlink ref="A2156" r:id="rId1" display="MK@"/>
  </hyperlinks>
  <pageMargins left="0.7" right="0.7" top="0.75" bottom="0.75" header="0.3" footer="0.3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994"/>
  <sheetViews>
    <sheetView topLeftCell="AC1" zoomScale="77" zoomScaleNormal="77" workbookViewId="0">
      <selection activeCell="AD1" sqref="AD1:AS988"/>
    </sheetView>
  </sheetViews>
  <sheetFormatPr defaultRowHeight="15"/>
  <cols>
    <col min="1" max="1" width="13.7109375" customWidth="1"/>
    <col min="2" max="2" width="14.28515625" style="121" bestFit="1" customWidth="1"/>
    <col min="3" max="3" width="9.140625" customWidth="1"/>
    <col min="4" max="4" width="25.28515625" customWidth="1"/>
    <col min="5" max="6" width="9.140625" customWidth="1"/>
    <col min="7" max="7" width="11.140625" customWidth="1"/>
    <col min="8" max="8" width="14.85546875" customWidth="1"/>
    <col min="9" max="9" width="26.85546875" customWidth="1"/>
    <col min="10" max="11" width="9.140625" customWidth="1"/>
    <col min="12" max="12" width="12.85546875" customWidth="1"/>
    <col min="13" max="13" width="9.140625" customWidth="1"/>
    <col min="14" max="14" width="21.7109375" customWidth="1"/>
    <col min="15" max="17" width="9.140625" customWidth="1"/>
    <col min="19" max="19" width="40.5703125" customWidth="1"/>
    <col min="20" max="20" width="14.140625" style="126" customWidth="1"/>
    <col min="21" max="21" width="12.42578125" style="126" customWidth="1"/>
    <col min="22" max="23" width="9.140625" customWidth="1"/>
    <col min="24" max="24" width="13.28515625" style="127" customWidth="1"/>
    <col min="25" max="25" width="11.5703125" style="127" customWidth="1"/>
    <col min="26" max="26" width="9.140625" style="126" customWidth="1"/>
    <col min="27" max="27" width="13.28515625" style="126" customWidth="1"/>
    <col min="28" max="28" width="11.7109375" style="128" customWidth="1"/>
    <col min="29" max="29" width="13.5703125" style="126" customWidth="1"/>
    <col min="30" max="30" width="13" style="126" bestFit="1" customWidth="1"/>
    <col min="31" max="33" width="9.140625" customWidth="1"/>
    <col min="34" max="34" width="14.28515625" customWidth="1"/>
    <col min="35" max="43" width="9.140625" customWidth="1"/>
    <col min="44" max="44" width="22.140625" customWidth="1"/>
    <col min="45" max="45" width="25.7109375" customWidth="1"/>
    <col min="46" max="52" width="9.140625" customWidth="1"/>
    <col min="257" max="257" width="13.7109375" customWidth="1"/>
    <col min="258" max="258" width="14.28515625" bestFit="1" customWidth="1"/>
    <col min="259" max="259" width="9.140625" customWidth="1"/>
    <col min="260" max="260" width="25.28515625" customWidth="1"/>
    <col min="261" max="262" width="9.140625" customWidth="1"/>
    <col min="263" max="263" width="11.140625" customWidth="1"/>
    <col min="264" max="264" width="14.85546875" customWidth="1"/>
    <col min="265" max="265" width="26.85546875" customWidth="1"/>
    <col min="266" max="267" width="9.140625" customWidth="1"/>
    <col min="268" max="268" width="12.85546875" customWidth="1"/>
    <col min="269" max="269" width="9.140625" customWidth="1"/>
    <col min="270" max="270" width="21.7109375" customWidth="1"/>
    <col min="271" max="273" width="9.140625" customWidth="1"/>
    <col min="275" max="275" width="40.5703125" customWidth="1"/>
    <col min="276" max="276" width="14.140625" customWidth="1"/>
    <col min="277" max="277" width="12.42578125" customWidth="1"/>
    <col min="278" max="279" width="9.140625" customWidth="1"/>
    <col min="280" max="280" width="13.28515625" customWidth="1"/>
    <col min="281" max="281" width="11.5703125" customWidth="1"/>
    <col min="282" max="282" width="9.140625" customWidth="1"/>
    <col min="283" max="283" width="13.28515625" customWidth="1"/>
    <col min="284" max="284" width="11.7109375" customWidth="1"/>
    <col min="285" max="285" width="13.5703125" customWidth="1"/>
    <col min="286" max="286" width="13" bestFit="1" customWidth="1"/>
    <col min="287" max="289" width="9.140625" customWidth="1"/>
    <col min="290" max="290" width="14.28515625" customWidth="1"/>
    <col min="291" max="299" width="9.140625" customWidth="1"/>
    <col min="300" max="300" width="20.42578125" customWidth="1"/>
    <col min="301" max="308" width="9.140625" customWidth="1"/>
    <col min="513" max="513" width="13.7109375" customWidth="1"/>
    <col min="514" max="514" width="14.28515625" bestFit="1" customWidth="1"/>
    <col min="515" max="515" width="9.140625" customWidth="1"/>
    <col min="516" max="516" width="25.28515625" customWidth="1"/>
    <col min="517" max="518" width="9.140625" customWidth="1"/>
    <col min="519" max="519" width="11.140625" customWidth="1"/>
    <col min="520" max="520" width="14.85546875" customWidth="1"/>
    <col min="521" max="521" width="26.85546875" customWidth="1"/>
    <col min="522" max="523" width="9.140625" customWidth="1"/>
    <col min="524" max="524" width="12.85546875" customWidth="1"/>
    <col min="525" max="525" width="9.140625" customWidth="1"/>
    <col min="526" max="526" width="21.7109375" customWidth="1"/>
    <col min="527" max="529" width="9.140625" customWidth="1"/>
    <col min="531" max="531" width="40.5703125" customWidth="1"/>
    <col min="532" max="532" width="14.140625" customWidth="1"/>
    <col min="533" max="533" width="12.42578125" customWidth="1"/>
    <col min="534" max="535" width="9.140625" customWidth="1"/>
    <col min="536" max="536" width="13.28515625" customWidth="1"/>
    <col min="537" max="537" width="11.5703125" customWidth="1"/>
    <col min="538" max="538" width="9.140625" customWidth="1"/>
    <col min="539" max="539" width="13.28515625" customWidth="1"/>
    <col min="540" max="540" width="11.7109375" customWidth="1"/>
    <col min="541" max="541" width="13.5703125" customWidth="1"/>
    <col min="542" max="542" width="13" bestFit="1" customWidth="1"/>
    <col min="543" max="545" width="9.140625" customWidth="1"/>
    <col min="546" max="546" width="14.28515625" customWidth="1"/>
    <col min="547" max="555" width="9.140625" customWidth="1"/>
    <col min="556" max="556" width="20.42578125" customWidth="1"/>
    <col min="557" max="564" width="9.140625" customWidth="1"/>
    <col min="769" max="769" width="13.7109375" customWidth="1"/>
    <col min="770" max="770" width="14.28515625" bestFit="1" customWidth="1"/>
    <col min="771" max="771" width="9.140625" customWidth="1"/>
    <col min="772" max="772" width="25.28515625" customWidth="1"/>
    <col min="773" max="774" width="9.140625" customWidth="1"/>
    <col min="775" max="775" width="11.140625" customWidth="1"/>
    <col min="776" max="776" width="14.85546875" customWidth="1"/>
    <col min="777" max="777" width="26.85546875" customWidth="1"/>
    <col min="778" max="779" width="9.140625" customWidth="1"/>
    <col min="780" max="780" width="12.85546875" customWidth="1"/>
    <col min="781" max="781" width="9.140625" customWidth="1"/>
    <col min="782" max="782" width="21.7109375" customWidth="1"/>
    <col min="783" max="785" width="9.140625" customWidth="1"/>
    <col min="787" max="787" width="40.5703125" customWidth="1"/>
    <col min="788" max="788" width="14.140625" customWidth="1"/>
    <col min="789" max="789" width="12.42578125" customWidth="1"/>
    <col min="790" max="791" width="9.140625" customWidth="1"/>
    <col min="792" max="792" width="13.28515625" customWidth="1"/>
    <col min="793" max="793" width="11.5703125" customWidth="1"/>
    <col min="794" max="794" width="9.140625" customWidth="1"/>
    <col min="795" max="795" width="13.28515625" customWidth="1"/>
    <col min="796" max="796" width="11.7109375" customWidth="1"/>
    <col min="797" max="797" width="13.5703125" customWidth="1"/>
    <col min="798" max="798" width="13" bestFit="1" customWidth="1"/>
    <col min="799" max="801" width="9.140625" customWidth="1"/>
    <col min="802" max="802" width="14.28515625" customWidth="1"/>
    <col min="803" max="811" width="9.140625" customWidth="1"/>
    <col min="812" max="812" width="20.42578125" customWidth="1"/>
    <col min="813" max="820" width="9.140625" customWidth="1"/>
    <col min="1025" max="1025" width="13.7109375" customWidth="1"/>
    <col min="1026" max="1026" width="14.28515625" bestFit="1" customWidth="1"/>
    <col min="1027" max="1027" width="9.140625" customWidth="1"/>
    <col min="1028" max="1028" width="25.28515625" customWidth="1"/>
    <col min="1029" max="1030" width="9.140625" customWidth="1"/>
    <col min="1031" max="1031" width="11.140625" customWidth="1"/>
    <col min="1032" max="1032" width="14.85546875" customWidth="1"/>
    <col min="1033" max="1033" width="26.85546875" customWidth="1"/>
    <col min="1034" max="1035" width="9.140625" customWidth="1"/>
    <col min="1036" max="1036" width="12.85546875" customWidth="1"/>
    <col min="1037" max="1037" width="9.140625" customWidth="1"/>
    <col min="1038" max="1038" width="21.7109375" customWidth="1"/>
    <col min="1039" max="1041" width="9.140625" customWidth="1"/>
    <col min="1043" max="1043" width="40.5703125" customWidth="1"/>
    <col min="1044" max="1044" width="14.140625" customWidth="1"/>
    <col min="1045" max="1045" width="12.42578125" customWidth="1"/>
    <col min="1046" max="1047" width="9.140625" customWidth="1"/>
    <col min="1048" max="1048" width="13.28515625" customWidth="1"/>
    <col min="1049" max="1049" width="11.5703125" customWidth="1"/>
    <col min="1050" max="1050" width="9.140625" customWidth="1"/>
    <col min="1051" max="1051" width="13.28515625" customWidth="1"/>
    <col min="1052" max="1052" width="11.7109375" customWidth="1"/>
    <col min="1053" max="1053" width="13.5703125" customWidth="1"/>
    <col min="1054" max="1054" width="13" bestFit="1" customWidth="1"/>
    <col min="1055" max="1057" width="9.140625" customWidth="1"/>
    <col min="1058" max="1058" width="14.28515625" customWidth="1"/>
    <col min="1059" max="1067" width="9.140625" customWidth="1"/>
    <col min="1068" max="1068" width="20.42578125" customWidth="1"/>
    <col min="1069" max="1076" width="9.140625" customWidth="1"/>
    <col min="1281" max="1281" width="13.7109375" customWidth="1"/>
    <col min="1282" max="1282" width="14.28515625" bestFit="1" customWidth="1"/>
    <col min="1283" max="1283" width="9.140625" customWidth="1"/>
    <col min="1284" max="1284" width="25.28515625" customWidth="1"/>
    <col min="1285" max="1286" width="9.140625" customWidth="1"/>
    <col min="1287" max="1287" width="11.140625" customWidth="1"/>
    <col min="1288" max="1288" width="14.85546875" customWidth="1"/>
    <col min="1289" max="1289" width="26.85546875" customWidth="1"/>
    <col min="1290" max="1291" width="9.140625" customWidth="1"/>
    <col min="1292" max="1292" width="12.85546875" customWidth="1"/>
    <col min="1293" max="1293" width="9.140625" customWidth="1"/>
    <col min="1294" max="1294" width="21.7109375" customWidth="1"/>
    <col min="1295" max="1297" width="9.140625" customWidth="1"/>
    <col min="1299" max="1299" width="40.5703125" customWidth="1"/>
    <col min="1300" max="1300" width="14.140625" customWidth="1"/>
    <col min="1301" max="1301" width="12.42578125" customWidth="1"/>
    <col min="1302" max="1303" width="9.140625" customWidth="1"/>
    <col min="1304" max="1304" width="13.28515625" customWidth="1"/>
    <col min="1305" max="1305" width="11.5703125" customWidth="1"/>
    <col min="1306" max="1306" width="9.140625" customWidth="1"/>
    <col min="1307" max="1307" width="13.28515625" customWidth="1"/>
    <col min="1308" max="1308" width="11.7109375" customWidth="1"/>
    <col min="1309" max="1309" width="13.5703125" customWidth="1"/>
    <col min="1310" max="1310" width="13" bestFit="1" customWidth="1"/>
    <col min="1311" max="1313" width="9.140625" customWidth="1"/>
    <col min="1314" max="1314" width="14.28515625" customWidth="1"/>
    <col min="1315" max="1323" width="9.140625" customWidth="1"/>
    <col min="1324" max="1324" width="20.42578125" customWidth="1"/>
    <col min="1325" max="1332" width="9.140625" customWidth="1"/>
    <col min="1537" max="1537" width="13.7109375" customWidth="1"/>
    <col min="1538" max="1538" width="14.28515625" bestFit="1" customWidth="1"/>
    <col min="1539" max="1539" width="9.140625" customWidth="1"/>
    <col min="1540" max="1540" width="25.28515625" customWidth="1"/>
    <col min="1541" max="1542" width="9.140625" customWidth="1"/>
    <col min="1543" max="1543" width="11.140625" customWidth="1"/>
    <col min="1544" max="1544" width="14.85546875" customWidth="1"/>
    <col min="1545" max="1545" width="26.85546875" customWidth="1"/>
    <col min="1546" max="1547" width="9.140625" customWidth="1"/>
    <col min="1548" max="1548" width="12.85546875" customWidth="1"/>
    <col min="1549" max="1549" width="9.140625" customWidth="1"/>
    <col min="1550" max="1550" width="21.7109375" customWidth="1"/>
    <col min="1551" max="1553" width="9.140625" customWidth="1"/>
    <col min="1555" max="1555" width="40.5703125" customWidth="1"/>
    <col min="1556" max="1556" width="14.140625" customWidth="1"/>
    <col min="1557" max="1557" width="12.42578125" customWidth="1"/>
    <col min="1558" max="1559" width="9.140625" customWidth="1"/>
    <col min="1560" max="1560" width="13.28515625" customWidth="1"/>
    <col min="1561" max="1561" width="11.5703125" customWidth="1"/>
    <col min="1562" max="1562" width="9.140625" customWidth="1"/>
    <col min="1563" max="1563" width="13.28515625" customWidth="1"/>
    <col min="1564" max="1564" width="11.7109375" customWidth="1"/>
    <col min="1565" max="1565" width="13.5703125" customWidth="1"/>
    <col min="1566" max="1566" width="13" bestFit="1" customWidth="1"/>
    <col min="1567" max="1569" width="9.140625" customWidth="1"/>
    <col min="1570" max="1570" width="14.28515625" customWidth="1"/>
    <col min="1571" max="1579" width="9.140625" customWidth="1"/>
    <col min="1580" max="1580" width="20.42578125" customWidth="1"/>
    <col min="1581" max="1588" width="9.140625" customWidth="1"/>
    <col min="1793" max="1793" width="13.7109375" customWidth="1"/>
    <col min="1794" max="1794" width="14.28515625" bestFit="1" customWidth="1"/>
    <col min="1795" max="1795" width="9.140625" customWidth="1"/>
    <col min="1796" max="1796" width="25.28515625" customWidth="1"/>
    <col min="1797" max="1798" width="9.140625" customWidth="1"/>
    <col min="1799" max="1799" width="11.140625" customWidth="1"/>
    <col min="1800" max="1800" width="14.85546875" customWidth="1"/>
    <col min="1801" max="1801" width="26.85546875" customWidth="1"/>
    <col min="1802" max="1803" width="9.140625" customWidth="1"/>
    <col min="1804" max="1804" width="12.85546875" customWidth="1"/>
    <col min="1805" max="1805" width="9.140625" customWidth="1"/>
    <col min="1806" max="1806" width="21.7109375" customWidth="1"/>
    <col min="1807" max="1809" width="9.140625" customWidth="1"/>
    <col min="1811" max="1811" width="40.5703125" customWidth="1"/>
    <col min="1812" max="1812" width="14.140625" customWidth="1"/>
    <col min="1813" max="1813" width="12.42578125" customWidth="1"/>
    <col min="1814" max="1815" width="9.140625" customWidth="1"/>
    <col min="1816" max="1816" width="13.28515625" customWidth="1"/>
    <col min="1817" max="1817" width="11.5703125" customWidth="1"/>
    <col min="1818" max="1818" width="9.140625" customWidth="1"/>
    <col min="1819" max="1819" width="13.28515625" customWidth="1"/>
    <col min="1820" max="1820" width="11.7109375" customWidth="1"/>
    <col min="1821" max="1821" width="13.5703125" customWidth="1"/>
    <col min="1822" max="1822" width="13" bestFit="1" customWidth="1"/>
    <col min="1823" max="1825" width="9.140625" customWidth="1"/>
    <col min="1826" max="1826" width="14.28515625" customWidth="1"/>
    <col min="1827" max="1835" width="9.140625" customWidth="1"/>
    <col min="1836" max="1836" width="20.42578125" customWidth="1"/>
    <col min="1837" max="1844" width="9.140625" customWidth="1"/>
    <col min="2049" max="2049" width="13.7109375" customWidth="1"/>
    <col min="2050" max="2050" width="14.28515625" bestFit="1" customWidth="1"/>
    <col min="2051" max="2051" width="9.140625" customWidth="1"/>
    <col min="2052" max="2052" width="25.28515625" customWidth="1"/>
    <col min="2053" max="2054" width="9.140625" customWidth="1"/>
    <col min="2055" max="2055" width="11.140625" customWidth="1"/>
    <col min="2056" max="2056" width="14.85546875" customWidth="1"/>
    <col min="2057" max="2057" width="26.85546875" customWidth="1"/>
    <col min="2058" max="2059" width="9.140625" customWidth="1"/>
    <col min="2060" max="2060" width="12.85546875" customWidth="1"/>
    <col min="2061" max="2061" width="9.140625" customWidth="1"/>
    <col min="2062" max="2062" width="21.7109375" customWidth="1"/>
    <col min="2063" max="2065" width="9.140625" customWidth="1"/>
    <col min="2067" max="2067" width="40.5703125" customWidth="1"/>
    <col min="2068" max="2068" width="14.140625" customWidth="1"/>
    <col min="2069" max="2069" width="12.42578125" customWidth="1"/>
    <col min="2070" max="2071" width="9.140625" customWidth="1"/>
    <col min="2072" max="2072" width="13.28515625" customWidth="1"/>
    <col min="2073" max="2073" width="11.5703125" customWidth="1"/>
    <col min="2074" max="2074" width="9.140625" customWidth="1"/>
    <col min="2075" max="2075" width="13.28515625" customWidth="1"/>
    <col min="2076" max="2076" width="11.7109375" customWidth="1"/>
    <col min="2077" max="2077" width="13.5703125" customWidth="1"/>
    <col min="2078" max="2078" width="13" bestFit="1" customWidth="1"/>
    <col min="2079" max="2081" width="9.140625" customWidth="1"/>
    <col min="2082" max="2082" width="14.28515625" customWidth="1"/>
    <col min="2083" max="2091" width="9.140625" customWidth="1"/>
    <col min="2092" max="2092" width="20.42578125" customWidth="1"/>
    <col min="2093" max="2100" width="9.140625" customWidth="1"/>
    <col min="2305" max="2305" width="13.7109375" customWidth="1"/>
    <col min="2306" max="2306" width="14.28515625" bestFit="1" customWidth="1"/>
    <col min="2307" max="2307" width="9.140625" customWidth="1"/>
    <col min="2308" max="2308" width="25.28515625" customWidth="1"/>
    <col min="2309" max="2310" width="9.140625" customWidth="1"/>
    <col min="2311" max="2311" width="11.140625" customWidth="1"/>
    <col min="2312" max="2312" width="14.85546875" customWidth="1"/>
    <col min="2313" max="2313" width="26.85546875" customWidth="1"/>
    <col min="2314" max="2315" width="9.140625" customWidth="1"/>
    <col min="2316" max="2316" width="12.85546875" customWidth="1"/>
    <col min="2317" max="2317" width="9.140625" customWidth="1"/>
    <col min="2318" max="2318" width="21.7109375" customWidth="1"/>
    <col min="2319" max="2321" width="9.140625" customWidth="1"/>
    <col min="2323" max="2323" width="40.5703125" customWidth="1"/>
    <col min="2324" max="2324" width="14.140625" customWidth="1"/>
    <col min="2325" max="2325" width="12.42578125" customWidth="1"/>
    <col min="2326" max="2327" width="9.140625" customWidth="1"/>
    <col min="2328" max="2328" width="13.28515625" customWidth="1"/>
    <col min="2329" max="2329" width="11.5703125" customWidth="1"/>
    <col min="2330" max="2330" width="9.140625" customWidth="1"/>
    <col min="2331" max="2331" width="13.28515625" customWidth="1"/>
    <col min="2332" max="2332" width="11.7109375" customWidth="1"/>
    <col min="2333" max="2333" width="13.5703125" customWidth="1"/>
    <col min="2334" max="2334" width="13" bestFit="1" customWidth="1"/>
    <col min="2335" max="2337" width="9.140625" customWidth="1"/>
    <col min="2338" max="2338" width="14.28515625" customWidth="1"/>
    <col min="2339" max="2347" width="9.140625" customWidth="1"/>
    <col min="2348" max="2348" width="20.42578125" customWidth="1"/>
    <col min="2349" max="2356" width="9.140625" customWidth="1"/>
    <col min="2561" max="2561" width="13.7109375" customWidth="1"/>
    <col min="2562" max="2562" width="14.28515625" bestFit="1" customWidth="1"/>
    <col min="2563" max="2563" width="9.140625" customWidth="1"/>
    <col min="2564" max="2564" width="25.28515625" customWidth="1"/>
    <col min="2565" max="2566" width="9.140625" customWidth="1"/>
    <col min="2567" max="2567" width="11.140625" customWidth="1"/>
    <col min="2568" max="2568" width="14.85546875" customWidth="1"/>
    <col min="2569" max="2569" width="26.85546875" customWidth="1"/>
    <col min="2570" max="2571" width="9.140625" customWidth="1"/>
    <col min="2572" max="2572" width="12.85546875" customWidth="1"/>
    <col min="2573" max="2573" width="9.140625" customWidth="1"/>
    <col min="2574" max="2574" width="21.7109375" customWidth="1"/>
    <col min="2575" max="2577" width="9.140625" customWidth="1"/>
    <col min="2579" max="2579" width="40.5703125" customWidth="1"/>
    <col min="2580" max="2580" width="14.140625" customWidth="1"/>
    <col min="2581" max="2581" width="12.42578125" customWidth="1"/>
    <col min="2582" max="2583" width="9.140625" customWidth="1"/>
    <col min="2584" max="2584" width="13.28515625" customWidth="1"/>
    <col min="2585" max="2585" width="11.5703125" customWidth="1"/>
    <col min="2586" max="2586" width="9.140625" customWidth="1"/>
    <col min="2587" max="2587" width="13.28515625" customWidth="1"/>
    <col min="2588" max="2588" width="11.7109375" customWidth="1"/>
    <col min="2589" max="2589" width="13.5703125" customWidth="1"/>
    <col min="2590" max="2590" width="13" bestFit="1" customWidth="1"/>
    <col min="2591" max="2593" width="9.140625" customWidth="1"/>
    <col min="2594" max="2594" width="14.28515625" customWidth="1"/>
    <col min="2595" max="2603" width="9.140625" customWidth="1"/>
    <col min="2604" max="2604" width="20.42578125" customWidth="1"/>
    <col min="2605" max="2612" width="9.140625" customWidth="1"/>
    <col min="2817" max="2817" width="13.7109375" customWidth="1"/>
    <col min="2818" max="2818" width="14.28515625" bestFit="1" customWidth="1"/>
    <col min="2819" max="2819" width="9.140625" customWidth="1"/>
    <col min="2820" max="2820" width="25.28515625" customWidth="1"/>
    <col min="2821" max="2822" width="9.140625" customWidth="1"/>
    <col min="2823" max="2823" width="11.140625" customWidth="1"/>
    <col min="2824" max="2824" width="14.85546875" customWidth="1"/>
    <col min="2825" max="2825" width="26.85546875" customWidth="1"/>
    <col min="2826" max="2827" width="9.140625" customWidth="1"/>
    <col min="2828" max="2828" width="12.85546875" customWidth="1"/>
    <col min="2829" max="2829" width="9.140625" customWidth="1"/>
    <col min="2830" max="2830" width="21.7109375" customWidth="1"/>
    <col min="2831" max="2833" width="9.140625" customWidth="1"/>
    <col min="2835" max="2835" width="40.5703125" customWidth="1"/>
    <col min="2836" max="2836" width="14.140625" customWidth="1"/>
    <col min="2837" max="2837" width="12.42578125" customWidth="1"/>
    <col min="2838" max="2839" width="9.140625" customWidth="1"/>
    <col min="2840" max="2840" width="13.28515625" customWidth="1"/>
    <col min="2841" max="2841" width="11.5703125" customWidth="1"/>
    <col min="2842" max="2842" width="9.140625" customWidth="1"/>
    <col min="2843" max="2843" width="13.28515625" customWidth="1"/>
    <col min="2844" max="2844" width="11.7109375" customWidth="1"/>
    <col min="2845" max="2845" width="13.5703125" customWidth="1"/>
    <col min="2846" max="2846" width="13" bestFit="1" customWidth="1"/>
    <col min="2847" max="2849" width="9.140625" customWidth="1"/>
    <col min="2850" max="2850" width="14.28515625" customWidth="1"/>
    <col min="2851" max="2859" width="9.140625" customWidth="1"/>
    <col min="2860" max="2860" width="20.42578125" customWidth="1"/>
    <col min="2861" max="2868" width="9.140625" customWidth="1"/>
    <col min="3073" max="3073" width="13.7109375" customWidth="1"/>
    <col min="3074" max="3074" width="14.28515625" bestFit="1" customWidth="1"/>
    <col min="3075" max="3075" width="9.140625" customWidth="1"/>
    <col min="3076" max="3076" width="25.28515625" customWidth="1"/>
    <col min="3077" max="3078" width="9.140625" customWidth="1"/>
    <col min="3079" max="3079" width="11.140625" customWidth="1"/>
    <col min="3080" max="3080" width="14.85546875" customWidth="1"/>
    <col min="3081" max="3081" width="26.85546875" customWidth="1"/>
    <col min="3082" max="3083" width="9.140625" customWidth="1"/>
    <col min="3084" max="3084" width="12.85546875" customWidth="1"/>
    <col min="3085" max="3085" width="9.140625" customWidth="1"/>
    <col min="3086" max="3086" width="21.7109375" customWidth="1"/>
    <col min="3087" max="3089" width="9.140625" customWidth="1"/>
    <col min="3091" max="3091" width="40.5703125" customWidth="1"/>
    <col min="3092" max="3092" width="14.140625" customWidth="1"/>
    <col min="3093" max="3093" width="12.42578125" customWidth="1"/>
    <col min="3094" max="3095" width="9.140625" customWidth="1"/>
    <col min="3096" max="3096" width="13.28515625" customWidth="1"/>
    <col min="3097" max="3097" width="11.5703125" customWidth="1"/>
    <col min="3098" max="3098" width="9.140625" customWidth="1"/>
    <col min="3099" max="3099" width="13.28515625" customWidth="1"/>
    <col min="3100" max="3100" width="11.7109375" customWidth="1"/>
    <col min="3101" max="3101" width="13.5703125" customWidth="1"/>
    <col min="3102" max="3102" width="13" bestFit="1" customWidth="1"/>
    <col min="3103" max="3105" width="9.140625" customWidth="1"/>
    <col min="3106" max="3106" width="14.28515625" customWidth="1"/>
    <col min="3107" max="3115" width="9.140625" customWidth="1"/>
    <col min="3116" max="3116" width="20.42578125" customWidth="1"/>
    <col min="3117" max="3124" width="9.140625" customWidth="1"/>
    <col min="3329" max="3329" width="13.7109375" customWidth="1"/>
    <col min="3330" max="3330" width="14.28515625" bestFit="1" customWidth="1"/>
    <col min="3331" max="3331" width="9.140625" customWidth="1"/>
    <col min="3332" max="3332" width="25.28515625" customWidth="1"/>
    <col min="3333" max="3334" width="9.140625" customWidth="1"/>
    <col min="3335" max="3335" width="11.140625" customWidth="1"/>
    <col min="3336" max="3336" width="14.85546875" customWidth="1"/>
    <col min="3337" max="3337" width="26.85546875" customWidth="1"/>
    <col min="3338" max="3339" width="9.140625" customWidth="1"/>
    <col min="3340" max="3340" width="12.85546875" customWidth="1"/>
    <col min="3341" max="3341" width="9.140625" customWidth="1"/>
    <col min="3342" max="3342" width="21.7109375" customWidth="1"/>
    <col min="3343" max="3345" width="9.140625" customWidth="1"/>
    <col min="3347" max="3347" width="40.5703125" customWidth="1"/>
    <col min="3348" max="3348" width="14.140625" customWidth="1"/>
    <col min="3349" max="3349" width="12.42578125" customWidth="1"/>
    <col min="3350" max="3351" width="9.140625" customWidth="1"/>
    <col min="3352" max="3352" width="13.28515625" customWidth="1"/>
    <col min="3353" max="3353" width="11.5703125" customWidth="1"/>
    <col min="3354" max="3354" width="9.140625" customWidth="1"/>
    <col min="3355" max="3355" width="13.28515625" customWidth="1"/>
    <col min="3356" max="3356" width="11.7109375" customWidth="1"/>
    <col min="3357" max="3357" width="13.5703125" customWidth="1"/>
    <col min="3358" max="3358" width="13" bestFit="1" customWidth="1"/>
    <col min="3359" max="3361" width="9.140625" customWidth="1"/>
    <col min="3362" max="3362" width="14.28515625" customWidth="1"/>
    <col min="3363" max="3371" width="9.140625" customWidth="1"/>
    <col min="3372" max="3372" width="20.42578125" customWidth="1"/>
    <col min="3373" max="3380" width="9.140625" customWidth="1"/>
    <col min="3585" max="3585" width="13.7109375" customWidth="1"/>
    <col min="3586" max="3586" width="14.28515625" bestFit="1" customWidth="1"/>
    <col min="3587" max="3587" width="9.140625" customWidth="1"/>
    <col min="3588" max="3588" width="25.28515625" customWidth="1"/>
    <col min="3589" max="3590" width="9.140625" customWidth="1"/>
    <col min="3591" max="3591" width="11.140625" customWidth="1"/>
    <col min="3592" max="3592" width="14.85546875" customWidth="1"/>
    <col min="3593" max="3593" width="26.85546875" customWidth="1"/>
    <col min="3594" max="3595" width="9.140625" customWidth="1"/>
    <col min="3596" max="3596" width="12.85546875" customWidth="1"/>
    <col min="3597" max="3597" width="9.140625" customWidth="1"/>
    <col min="3598" max="3598" width="21.7109375" customWidth="1"/>
    <col min="3599" max="3601" width="9.140625" customWidth="1"/>
    <col min="3603" max="3603" width="40.5703125" customWidth="1"/>
    <col min="3604" max="3604" width="14.140625" customWidth="1"/>
    <col min="3605" max="3605" width="12.42578125" customWidth="1"/>
    <col min="3606" max="3607" width="9.140625" customWidth="1"/>
    <col min="3608" max="3608" width="13.28515625" customWidth="1"/>
    <col min="3609" max="3609" width="11.5703125" customWidth="1"/>
    <col min="3610" max="3610" width="9.140625" customWidth="1"/>
    <col min="3611" max="3611" width="13.28515625" customWidth="1"/>
    <col min="3612" max="3612" width="11.7109375" customWidth="1"/>
    <col min="3613" max="3613" width="13.5703125" customWidth="1"/>
    <col min="3614" max="3614" width="13" bestFit="1" customWidth="1"/>
    <col min="3615" max="3617" width="9.140625" customWidth="1"/>
    <col min="3618" max="3618" width="14.28515625" customWidth="1"/>
    <col min="3619" max="3627" width="9.140625" customWidth="1"/>
    <col min="3628" max="3628" width="20.42578125" customWidth="1"/>
    <col min="3629" max="3636" width="9.140625" customWidth="1"/>
    <col min="3841" max="3841" width="13.7109375" customWidth="1"/>
    <col min="3842" max="3842" width="14.28515625" bestFit="1" customWidth="1"/>
    <col min="3843" max="3843" width="9.140625" customWidth="1"/>
    <col min="3844" max="3844" width="25.28515625" customWidth="1"/>
    <col min="3845" max="3846" width="9.140625" customWidth="1"/>
    <col min="3847" max="3847" width="11.140625" customWidth="1"/>
    <col min="3848" max="3848" width="14.85546875" customWidth="1"/>
    <col min="3849" max="3849" width="26.85546875" customWidth="1"/>
    <col min="3850" max="3851" width="9.140625" customWidth="1"/>
    <col min="3852" max="3852" width="12.85546875" customWidth="1"/>
    <col min="3853" max="3853" width="9.140625" customWidth="1"/>
    <col min="3854" max="3854" width="21.7109375" customWidth="1"/>
    <col min="3855" max="3857" width="9.140625" customWidth="1"/>
    <col min="3859" max="3859" width="40.5703125" customWidth="1"/>
    <col min="3860" max="3860" width="14.140625" customWidth="1"/>
    <col min="3861" max="3861" width="12.42578125" customWidth="1"/>
    <col min="3862" max="3863" width="9.140625" customWidth="1"/>
    <col min="3864" max="3864" width="13.28515625" customWidth="1"/>
    <col min="3865" max="3865" width="11.5703125" customWidth="1"/>
    <col min="3866" max="3866" width="9.140625" customWidth="1"/>
    <col min="3867" max="3867" width="13.28515625" customWidth="1"/>
    <col min="3868" max="3868" width="11.7109375" customWidth="1"/>
    <col min="3869" max="3869" width="13.5703125" customWidth="1"/>
    <col min="3870" max="3870" width="13" bestFit="1" customWidth="1"/>
    <col min="3871" max="3873" width="9.140625" customWidth="1"/>
    <col min="3874" max="3874" width="14.28515625" customWidth="1"/>
    <col min="3875" max="3883" width="9.140625" customWidth="1"/>
    <col min="3884" max="3884" width="20.42578125" customWidth="1"/>
    <col min="3885" max="3892" width="9.140625" customWidth="1"/>
    <col min="4097" max="4097" width="13.7109375" customWidth="1"/>
    <col min="4098" max="4098" width="14.28515625" bestFit="1" customWidth="1"/>
    <col min="4099" max="4099" width="9.140625" customWidth="1"/>
    <col min="4100" max="4100" width="25.28515625" customWidth="1"/>
    <col min="4101" max="4102" width="9.140625" customWidth="1"/>
    <col min="4103" max="4103" width="11.140625" customWidth="1"/>
    <col min="4104" max="4104" width="14.85546875" customWidth="1"/>
    <col min="4105" max="4105" width="26.85546875" customWidth="1"/>
    <col min="4106" max="4107" width="9.140625" customWidth="1"/>
    <col min="4108" max="4108" width="12.85546875" customWidth="1"/>
    <col min="4109" max="4109" width="9.140625" customWidth="1"/>
    <col min="4110" max="4110" width="21.7109375" customWidth="1"/>
    <col min="4111" max="4113" width="9.140625" customWidth="1"/>
    <col min="4115" max="4115" width="40.5703125" customWidth="1"/>
    <col min="4116" max="4116" width="14.140625" customWidth="1"/>
    <col min="4117" max="4117" width="12.42578125" customWidth="1"/>
    <col min="4118" max="4119" width="9.140625" customWidth="1"/>
    <col min="4120" max="4120" width="13.28515625" customWidth="1"/>
    <col min="4121" max="4121" width="11.5703125" customWidth="1"/>
    <col min="4122" max="4122" width="9.140625" customWidth="1"/>
    <col min="4123" max="4123" width="13.28515625" customWidth="1"/>
    <col min="4124" max="4124" width="11.7109375" customWidth="1"/>
    <col min="4125" max="4125" width="13.5703125" customWidth="1"/>
    <col min="4126" max="4126" width="13" bestFit="1" customWidth="1"/>
    <col min="4127" max="4129" width="9.140625" customWidth="1"/>
    <col min="4130" max="4130" width="14.28515625" customWidth="1"/>
    <col min="4131" max="4139" width="9.140625" customWidth="1"/>
    <col min="4140" max="4140" width="20.42578125" customWidth="1"/>
    <col min="4141" max="4148" width="9.140625" customWidth="1"/>
    <col min="4353" max="4353" width="13.7109375" customWidth="1"/>
    <col min="4354" max="4354" width="14.28515625" bestFit="1" customWidth="1"/>
    <col min="4355" max="4355" width="9.140625" customWidth="1"/>
    <col min="4356" max="4356" width="25.28515625" customWidth="1"/>
    <col min="4357" max="4358" width="9.140625" customWidth="1"/>
    <col min="4359" max="4359" width="11.140625" customWidth="1"/>
    <col min="4360" max="4360" width="14.85546875" customWidth="1"/>
    <col min="4361" max="4361" width="26.85546875" customWidth="1"/>
    <col min="4362" max="4363" width="9.140625" customWidth="1"/>
    <col min="4364" max="4364" width="12.85546875" customWidth="1"/>
    <col min="4365" max="4365" width="9.140625" customWidth="1"/>
    <col min="4366" max="4366" width="21.7109375" customWidth="1"/>
    <col min="4367" max="4369" width="9.140625" customWidth="1"/>
    <col min="4371" max="4371" width="40.5703125" customWidth="1"/>
    <col min="4372" max="4372" width="14.140625" customWidth="1"/>
    <col min="4373" max="4373" width="12.42578125" customWidth="1"/>
    <col min="4374" max="4375" width="9.140625" customWidth="1"/>
    <col min="4376" max="4376" width="13.28515625" customWidth="1"/>
    <col min="4377" max="4377" width="11.5703125" customWidth="1"/>
    <col min="4378" max="4378" width="9.140625" customWidth="1"/>
    <col min="4379" max="4379" width="13.28515625" customWidth="1"/>
    <col min="4380" max="4380" width="11.7109375" customWidth="1"/>
    <col min="4381" max="4381" width="13.5703125" customWidth="1"/>
    <col min="4382" max="4382" width="13" bestFit="1" customWidth="1"/>
    <col min="4383" max="4385" width="9.140625" customWidth="1"/>
    <col min="4386" max="4386" width="14.28515625" customWidth="1"/>
    <col min="4387" max="4395" width="9.140625" customWidth="1"/>
    <col min="4396" max="4396" width="20.42578125" customWidth="1"/>
    <col min="4397" max="4404" width="9.140625" customWidth="1"/>
    <col min="4609" max="4609" width="13.7109375" customWidth="1"/>
    <col min="4610" max="4610" width="14.28515625" bestFit="1" customWidth="1"/>
    <col min="4611" max="4611" width="9.140625" customWidth="1"/>
    <col min="4612" max="4612" width="25.28515625" customWidth="1"/>
    <col min="4613" max="4614" width="9.140625" customWidth="1"/>
    <col min="4615" max="4615" width="11.140625" customWidth="1"/>
    <col min="4616" max="4616" width="14.85546875" customWidth="1"/>
    <col min="4617" max="4617" width="26.85546875" customWidth="1"/>
    <col min="4618" max="4619" width="9.140625" customWidth="1"/>
    <col min="4620" max="4620" width="12.85546875" customWidth="1"/>
    <col min="4621" max="4621" width="9.140625" customWidth="1"/>
    <col min="4622" max="4622" width="21.7109375" customWidth="1"/>
    <col min="4623" max="4625" width="9.140625" customWidth="1"/>
    <col min="4627" max="4627" width="40.5703125" customWidth="1"/>
    <col min="4628" max="4628" width="14.140625" customWidth="1"/>
    <col min="4629" max="4629" width="12.42578125" customWidth="1"/>
    <col min="4630" max="4631" width="9.140625" customWidth="1"/>
    <col min="4632" max="4632" width="13.28515625" customWidth="1"/>
    <col min="4633" max="4633" width="11.5703125" customWidth="1"/>
    <col min="4634" max="4634" width="9.140625" customWidth="1"/>
    <col min="4635" max="4635" width="13.28515625" customWidth="1"/>
    <col min="4636" max="4636" width="11.7109375" customWidth="1"/>
    <col min="4637" max="4637" width="13.5703125" customWidth="1"/>
    <col min="4638" max="4638" width="13" bestFit="1" customWidth="1"/>
    <col min="4639" max="4641" width="9.140625" customWidth="1"/>
    <col min="4642" max="4642" width="14.28515625" customWidth="1"/>
    <col min="4643" max="4651" width="9.140625" customWidth="1"/>
    <col min="4652" max="4652" width="20.42578125" customWidth="1"/>
    <col min="4653" max="4660" width="9.140625" customWidth="1"/>
    <col min="4865" max="4865" width="13.7109375" customWidth="1"/>
    <col min="4866" max="4866" width="14.28515625" bestFit="1" customWidth="1"/>
    <col min="4867" max="4867" width="9.140625" customWidth="1"/>
    <col min="4868" max="4868" width="25.28515625" customWidth="1"/>
    <col min="4869" max="4870" width="9.140625" customWidth="1"/>
    <col min="4871" max="4871" width="11.140625" customWidth="1"/>
    <col min="4872" max="4872" width="14.85546875" customWidth="1"/>
    <col min="4873" max="4873" width="26.85546875" customWidth="1"/>
    <col min="4874" max="4875" width="9.140625" customWidth="1"/>
    <col min="4876" max="4876" width="12.85546875" customWidth="1"/>
    <col min="4877" max="4877" width="9.140625" customWidth="1"/>
    <col min="4878" max="4878" width="21.7109375" customWidth="1"/>
    <col min="4879" max="4881" width="9.140625" customWidth="1"/>
    <col min="4883" max="4883" width="40.5703125" customWidth="1"/>
    <col min="4884" max="4884" width="14.140625" customWidth="1"/>
    <col min="4885" max="4885" width="12.42578125" customWidth="1"/>
    <col min="4886" max="4887" width="9.140625" customWidth="1"/>
    <col min="4888" max="4888" width="13.28515625" customWidth="1"/>
    <col min="4889" max="4889" width="11.5703125" customWidth="1"/>
    <col min="4890" max="4890" width="9.140625" customWidth="1"/>
    <col min="4891" max="4891" width="13.28515625" customWidth="1"/>
    <col min="4892" max="4892" width="11.7109375" customWidth="1"/>
    <col min="4893" max="4893" width="13.5703125" customWidth="1"/>
    <col min="4894" max="4894" width="13" bestFit="1" customWidth="1"/>
    <col min="4895" max="4897" width="9.140625" customWidth="1"/>
    <col min="4898" max="4898" width="14.28515625" customWidth="1"/>
    <col min="4899" max="4907" width="9.140625" customWidth="1"/>
    <col min="4908" max="4908" width="20.42578125" customWidth="1"/>
    <col min="4909" max="4916" width="9.140625" customWidth="1"/>
    <col min="5121" max="5121" width="13.7109375" customWidth="1"/>
    <col min="5122" max="5122" width="14.28515625" bestFit="1" customWidth="1"/>
    <col min="5123" max="5123" width="9.140625" customWidth="1"/>
    <col min="5124" max="5124" width="25.28515625" customWidth="1"/>
    <col min="5125" max="5126" width="9.140625" customWidth="1"/>
    <col min="5127" max="5127" width="11.140625" customWidth="1"/>
    <col min="5128" max="5128" width="14.85546875" customWidth="1"/>
    <col min="5129" max="5129" width="26.85546875" customWidth="1"/>
    <col min="5130" max="5131" width="9.140625" customWidth="1"/>
    <col min="5132" max="5132" width="12.85546875" customWidth="1"/>
    <col min="5133" max="5133" width="9.140625" customWidth="1"/>
    <col min="5134" max="5134" width="21.7109375" customWidth="1"/>
    <col min="5135" max="5137" width="9.140625" customWidth="1"/>
    <col min="5139" max="5139" width="40.5703125" customWidth="1"/>
    <col min="5140" max="5140" width="14.140625" customWidth="1"/>
    <col min="5141" max="5141" width="12.42578125" customWidth="1"/>
    <col min="5142" max="5143" width="9.140625" customWidth="1"/>
    <col min="5144" max="5144" width="13.28515625" customWidth="1"/>
    <col min="5145" max="5145" width="11.5703125" customWidth="1"/>
    <col min="5146" max="5146" width="9.140625" customWidth="1"/>
    <col min="5147" max="5147" width="13.28515625" customWidth="1"/>
    <col min="5148" max="5148" width="11.7109375" customWidth="1"/>
    <col min="5149" max="5149" width="13.5703125" customWidth="1"/>
    <col min="5150" max="5150" width="13" bestFit="1" customWidth="1"/>
    <col min="5151" max="5153" width="9.140625" customWidth="1"/>
    <col min="5154" max="5154" width="14.28515625" customWidth="1"/>
    <col min="5155" max="5163" width="9.140625" customWidth="1"/>
    <col min="5164" max="5164" width="20.42578125" customWidth="1"/>
    <col min="5165" max="5172" width="9.140625" customWidth="1"/>
    <col min="5377" max="5377" width="13.7109375" customWidth="1"/>
    <col min="5378" max="5378" width="14.28515625" bestFit="1" customWidth="1"/>
    <col min="5379" max="5379" width="9.140625" customWidth="1"/>
    <col min="5380" max="5380" width="25.28515625" customWidth="1"/>
    <col min="5381" max="5382" width="9.140625" customWidth="1"/>
    <col min="5383" max="5383" width="11.140625" customWidth="1"/>
    <col min="5384" max="5384" width="14.85546875" customWidth="1"/>
    <col min="5385" max="5385" width="26.85546875" customWidth="1"/>
    <col min="5386" max="5387" width="9.140625" customWidth="1"/>
    <col min="5388" max="5388" width="12.85546875" customWidth="1"/>
    <col min="5389" max="5389" width="9.140625" customWidth="1"/>
    <col min="5390" max="5390" width="21.7109375" customWidth="1"/>
    <col min="5391" max="5393" width="9.140625" customWidth="1"/>
    <col min="5395" max="5395" width="40.5703125" customWidth="1"/>
    <col min="5396" max="5396" width="14.140625" customWidth="1"/>
    <col min="5397" max="5397" width="12.42578125" customWidth="1"/>
    <col min="5398" max="5399" width="9.140625" customWidth="1"/>
    <col min="5400" max="5400" width="13.28515625" customWidth="1"/>
    <col min="5401" max="5401" width="11.5703125" customWidth="1"/>
    <col min="5402" max="5402" width="9.140625" customWidth="1"/>
    <col min="5403" max="5403" width="13.28515625" customWidth="1"/>
    <col min="5404" max="5404" width="11.7109375" customWidth="1"/>
    <col min="5405" max="5405" width="13.5703125" customWidth="1"/>
    <col min="5406" max="5406" width="13" bestFit="1" customWidth="1"/>
    <col min="5407" max="5409" width="9.140625" customWidth="1"/>
    <col min="5410" max="5410" width="14.28515625" customWidth="1"/>
    <col min="5411" max="5419" width="9.140625" customWidth="1"/>
    <col min="5420" max="5420" width="20.42578125" customWidth="1"/>
    <col min="5421" max="5428" width="9.140625" customWidth="1"/>
    <col min="5633" max="5633" width="13.7109375" customWidth="1"/>
    <col min="5634" max="5634" width="14.28515625" bestFit="1" customWidth="1"/>
    <col min="5635" max="5635" width="9.140625" customWidth="1"/>
    <col min="5636" max="5636" width="25.28515625" customWidth="1"/>
    <col min="5637" max="5638" width="9.140625" customWidth="1"/>
    <col min="5639" max="5639" width="11.140625" customWidth="1"/>
    <col min="5640" max="5640" width="14.85546875" customWidth="1"/>
    <col min="5641" max="5641" width="26.85546875" customWidth="1"/>
    <col min="5642" max="5643" width="9.140625" customWidth="1"/>
    <col min="5644" max="5644" width="12.85546875" customWidth="1"/>
    <col min="5645" max="5645" width="9.140625" customWidth="1"/>
    <col min="5646" max="5646" width="21.7109375" customWidth="1"/>
    <col min="5647" max="5649" width="9.140625" customWidth="1"/>
    <col min="5651" max="5651" width="40.5703125" customWidth="1"/>
    <col min="5652" max="5652" width="14.140625" customWidth="1"/>
    <col min="5653" max="5653" width="12.42578125" customWidth="1"/>
    <col min="5654" max="5655" width="9.140625" customWidth="1"/>
    <col min="5656" max="5656" width="13.28515625" customWidth="1"/>
    <col min="5657" max="5657" width="11.5703125" customWidth="1"/>
    <col min="5658" max="5658" width="9.140625" customWidth="1"/>
    <col min="5659" max="5659" width="13.28515625" customWidth="1"/>
    <col min="5660" max="5660" width="11.7109375" customWidth="1"/>
    <col min="5661" max="5661" width="13.5703125" customWidth="1"/>
    <col min="5662" max="5662" width="13" bestFit="1" customWidth="1"/>
    <col min="5663" max="5665" width="9.140625" customWidth="1"/>
    <col min="5666" max="5666" width="14.28515625" customWidth="1"/>
    <col min="5667" max="5675" width="9.140625" customWidth="1"/>
    <col min="5676" max="5676" width="20.42578125" customWidth="1"/>
    <col min="5677" max="5684" width="9.140625" customWidth="1"/>
    <col min="5889" max="5889" width="13.7109375" customWidth="1"/>
    <col min="5890" max="5890" width="14.28515625" bestFit="1" customWidth="1"/>
    <col min="5891" max="5891" width="9.140625" customWidth="1"/>
    <col min="5892" max="5892" width="25.28515625" customWidth="1"/>
    <col min="5893" max="5894" width="9.140625" customWidth="1"/>
    <col min="5895" max="5895" width="11.140625" customWidth="1"/>
    <col min="5896" max="5896" width="14.85546875" customWidth="1"/>
    <col min="5897" max="5897" width="26.85546875" customWidth="1"/>
    <col min="5898" max="5899" width="9.140625" customWidth="1"/>
    <col min="5900" max="5900" width="12.85546875" customWidth="1"/>
    <col min="5901" max="5901" width="9.140625" customWidth="1"/>
    <col min="5902" max="5902" width="21.7109375" customWidth="1"/>
    <col min="5903" max="5905" width="9.140625" customWidth="1"/>
    <col min="5907" max="5907" width="40.5703125" customWidth="1"/>
    <col min="5908" max="5908" width="14.140625" customWidth="1"/>
    <col min="5909" max="5909" width="12.42578125" customWidth="1"/>
    <col min="5910" max="5911" width="9.140625" customWidth="1"/>
    <col min="5912" max="5912" width="13.28515625" customWidth="1"/>
    <col min="5913" max="5913" width="11.5703125" customWidth="1"/>
    <col min="5914" max="5914" width="9.140625" customWidth="1"/>
    <col min="5915" max="5915" width="13.28515625" customWidth="1"/>
    <col min="5916" max="5916" width="11.7109375" customWidth="1"/>
    <col min="5917" max="5917" width="13.5703125" customWidth="1"/>
    <col min="5918" max="5918" width="13" bestFit="1" customWidth="1"/>
    <col min="5919" max="5921" width="9.140625" customWidth="1"/>
    <col min="5922" max="5922" width="14.28515625" customWidth="1"/>
    <col min="5923" max="5931" width="9.140625" customWidth="1"/>
    <col min="5932" max="5932" width="20.42578125" customWidth="1"/>
    <col min="5933" max="5940" width="9.140625" customWidth="1"/>
    <col min="6145" max="6145" width="13.7109375" customWidth="1"/>
    <col min="6146" max="6146" width="14.28515625" bestFit="1" customWidth="1"/>
    <col min="6147" max="6147" width="9.140625" customWidth="1"/>
    <col min="6148" max="6148" width="25.28515625" customWidth="1"/>
    <col min="6149" max="6150" width="9.140625" customWidth="1"/>
    <col min="6151" max="6151" width="11.140625" customWidth="1"/>
    <col min="6152" max="6152" width="14.85546875" customWidth="1"/>
    <col min="6153" max="6153" width="26.85546875" customWidth="1"/>
    <col min="6154" max="6155" width="9.140625" customWidth="1"/>
    <col min="6156" max="6156" width="12.85546875" customWidth="1"/>
    <col min="6157" max="6157" width="9.140625" customWidth="1"/>
    <col min="6158" max="6158" width="21.7109375" customWidth="1"/>
    <col min="6159" max="6161" width="9.140625" customWidth="1"/>
    <col min="6163" max="6163" width="40.5703125" customWidth="1"/>
    <col min="6164" max="6164" width="14.140625" customWidth="1"/>
    <col min="6165" max="6165" width="12.42578125" customWidth="1"/>
    <col min="6166" max="6167" width="9.140625" customWidth="1"/>
    <col min="6168" max="6168" width="13.28515625" customWidth="1"/>
    <col min="6169" max="6169" width="11.5703125" customWidth="1"/>
    <col min="6170" max="6170" width="9.140625" customWidth="1"/>
    <col min="6171" max="6171" width="13.28515625" customWidth="1"/>
    <col min="6172" max="6172" width="11.7109375" customWidth="1"/>
    <col min="6173" max="6173" width="13.5703125" customWidth="1"/>
    <col min="6174" max="6174" width="13" bestFit="1" customWidth="1"/>
    <col min="6175" max="6177" width="9.140625" customWidth="1"/>
    <col min="6178" max="6178" width="14.28515625" customWidth="1"/>
    <col min="6179" max="6187" width="9.140625" customWidth="1"/>
    <col min="6188" max="6188" width="20.42578125" customWidth="1"/>
    <col min="6189" max="6196" width="9.140625" customWidth="1"/>
    <col min="6401" max="6401" width="13.7109375" customWidth="1"/>
    <col min="6402" max="6402" width="14.28515625" bestFit="1" customWidth="1"/>
    <col min="6403" max="6403" width="9.140625" customWidth="1"/>
    <col min="6404" max="6404" width="25.28515625" customWidth="1"/>
    <col min="6405" max="6406" width="9.140625" customWidth="1"/>
    <col min="6407" max="6407" width="11.140625" customWidth="1"/>
    <col min="6408" max="6408" width="14.85546875" customWidth="1"/>
    <col min="6409" max="6409" width="26.85546875" customWidth="1"/>
    <col min="6410" max="6411" width="9.140625" customWidth="1"/>
    <col min="6412" max="6412" width="12.85546875" customWidth="1"/>
    <col min="6413" max="6413" width="9.140625" customWidth="1"/>
    <col min="6414" max="6414" width="21.7109375" customWidth="1"/>
    <col min="6415" max="6417" width="9.140625" customWidth="1"/>
    <col min="6419" max="6419" width="40.5703125" customWidth="1"/>
    <col min="6420" max="6420" width="14.140625" customWidth="1"/>
    <col min="6421" max="6421" width="12.42578125" customWidth="1"/>
    <col min="6422" max="6423" width="9.140625" customWidth="1"/>
    <col min="6424" max="6424" width="13.28515625" customWidth="1"/>
    <col min="6425" max="6425" width="11.5703125" customWidth="1"/>
    <col min="6426" max="6426" width="9.140625" customWidth="1"/>
    <col min="6427" max="6427" width="13.28515625" customWidth="1"/>
    <col min="6428" max="6428" width="11.7109375" customWidth="1"/>
    <col min="6429" max="6429" width="13.5703125" customWidth="1"/>
    <col min="6430" max="6430" width="13" bestFit="1" customWidth="1"/>
    <col min="6431" max="6433" width="9.140625" customWidth="1"/>
    <col min="6434" max="6434" width="14.28515625" customWidth="1"/>
    <col min="6435" max="6443" width="9.140625" customWidth="1"/>
    <col min="6444" max="6444" width="20.42578125" customWidth="1"/>
    <col min="6445" max="6452" width="9.140625" customWidth="1"/>
    <col min="6657" max="6657" width="13.7109375" customWidth="1"/>
    <col min="6658" max="6658" width="14.28515625" bestFit="1" customWidth="1"/>
    <col min="6659" max="6659" width="9.140625" customWidth="1"/>
    <col min="6660" max="6660" width="25.28515625" customWidth="1"/>
    <col min="6661" max="6662" width="9.140625" customWidth="1"/>
    <col min="6663" max="6663" width="11.140625" customWidth="1"/>
    <col min="6664" max="6664" width="14.85546875" customWidth="1"/>
    <col min="6665" max="6665" width="26.85546875" customWidth="1"/>
    <col min="6666" max="6667" width="9.140625" customWidth="1"/>
    <col min="6668" max="6668" width="12.85546875" customWidth="1"/>
    <col min="6669" max="6669" width="9.140625" customWidth="1"/>
    <col min="6670" max="6670" width="21.7109375" customWidth="1"/>
    <col min="6671" max="6673" width="9.140625" customWidth="1"/>
    <col min="6675" max="6675" width="40.5703125" customWidth="1"/>
    <col min="6676" max="6676" width="14.140625" customWidth="1"/>
    <col min="6677" max="6677" width="12.42578125" customWidth="1"/>
    <col min="6678" max="6679" width="9.140625" customWidth="1"/>
    <col min="6680" max="6680" width="13.28515625" customWidth="1"/>
    <col min="6681" max="6681" width="11.5703125" customWidth="1"/>
    <col min="6682" max="6682" width="9.140625" customWidth="1"/>
    <col min="6683" max="6683" width="13.28515625" customWidth="1"/>
    <col min="6684" max="6684" width="11.7109375" customWidth="1"/>
    <col min="6685" max="6685" width="13.5703125" customWidth="1"/>
    <col min="6686" max="6686" width="13" bestFit="1" customWidth="1"/>
    <col min="6687" max="6689" width="9.140625" customWidth="1"/>
    <col min="6690" max="6690" width="14.28515625" customWidth="1"/>
    <col min="6691" max="6699" width="9.140625" customWidth="1"/>
    <col min="6700" max="6700" width="20.42578125" customWidth="1"/>
    <col min="6701" max="6708" width="9.140625" customWidth="1"/>
    <col min="6913" max="6913" width="13.7109375" customWidth="1"/>
    <col min="6914" max="6914" width="14.28515625" bestFit="1" customWidth="1"/>
    <col min="6915" max="6915" width="9.140625" customWidth="1"/>
    <col min="6916" max="6916" width="25.28515625" customWidth="1"/>
    <col min="6917" max="6918" width="9.140625" customWidth="1"/>
    <col min="6919" max="6919" width="11.140625" customWidth="1"/>
    <col min="6920" max="6920" width="14.85546875" customWidth="1"/>
    <col min="6921" max="6921" width="26.85546875" customWidth="1"/>
    <col min="6922" max="6923" width="9.140625" customWidth="1"/>
    <col min="6924" max="6924" width="12.85546875" customWidth="1"/>
    <col min="6925" max="6925" width="9.140625" customWidth="1"/>
    <col min="6926" max="6926" width="21.7109375" customWidth="1"/>
    <col min="6927" max="6929" width="9.140625" customWidth="1"/>
    <col min="6931" max="6931" width="40.5703125" customWidth="1"/>
    <col min="6932" max="6932" width="14.140625" customWidth="1"/>
    <col min="6933" max="6933" width="12.42578125" customWidth="1"/>
    <col min="6934" max="6935" width="9.140625" customWidth="1"/>
    <col min="6936" max="6936" width="13.28515625" customWidth="1"/>
    <col min="6937" max="6937" width="11.5703125" customWidth="1"/>
    <col min="6938" max="6938" width="9.140625" customWidth="1"/>
    <col min="6939" max="6939" width="13.28515625" customWidth="1"/>
    <col min="6940" max="6940" width="11.7109375" customWidth="1"/>
    <col min="6941" max="6941" width="13.5703125" customWidth="1"/>
    <col min="6942" max="6942" width="13" bestFit="1" customWidth="1"/>
    <col min="6943" max="6945" width="9.140625" customWidth="1"/>
    <col min="6946" max="6946" width="14.28515625" customWidth="1"/>
    <col min="6947" max="6955" width="9.140625" customWidth="1"/>
    <col min="6956" max="6956" width="20.42578125" customWidth="1"/>
    <col min="6957" max="6964" width="9.140625" customWidth="1"/>
    <col min="7169" max="7169" width="13.7109375" customWidth="1"/>
    <col min="7170" max="7170" width="14.28515625" bestFit="1" customWidth="1"/>
    <col min="7171" max="7171" width="9.140625" customWidth="1"/>
    <col min="7172" max="7172" width="25.28515625" customWidth="1"/>
    <col min="7173" max="7174" width="9.140625" customWidth="1"/>
    <col min="7175" max="7175" width="11.140625" customWidth="1"/>
    <col min="7176" max="7176" width="14.85546875" customWidth="1"/>
    <col min="7177" max="7177" width="26.85546875" customWidth="1"/>
    <col min="7178" max="7179" width="9.140625" customWidth="1"/>
    <col min="7180" max="7180" width="12.85546875" customWidth="1"/>
    <col min="7181" max="7181" width="9.140625" customWidth="1"/>
    <col min="7182" max="7182" width="21.7109375" customWidth="1"/>
    <col min="7183" max="7185" width="9.140625" customWidth="1"/>
    <col min="7187" max="7187" width="40.5703125" customWidth="1"/>
    <col min="7188" max="7188" width="14.140625" customWidth="1"/>
    <col min="7189" max="7189" width="12.42578125" customWidth="1"/>
    <col min="7190" max="7191" width="9.140625" customWidth="1"/>
    <col min="7192" max="7192" width="13.28515625" customWidth="1"/>
    <col min="7193" max="7193" width="11.5703125" customWidth="1"/>
    <col min="7194" max="7194" width="9.140625" customWidth="1"/>
    <col min="7195" max="7195" width="13.28515625" customWidth="1"/>
    <col min="7196" max="7196" width="11.7109375" customWidth="1"/>
    <col min="7197" max="7197" width="13.5703125" customWidth="1"/>
    <col min="7198" max="7198" width="13" bestFit="1" customWidth="1"/>
    <col min="7199" max="7201" width="9.140625" customWidth="1"/>
    <col min="7202" max="7202" width="14.28515625" customWidth="1"/>
    <col min="7203" max="7211" width="9.140625" customWidth="1"/>
    <col min="7212" max="7212" width="20.42578125" customWidth="1"/>
    <col min="7213" max="7220" width="9.140625" customWidth="1"/>
    <col min="7425" max="7425" width="13.7109375" customWidth="1"/>
    <col min="7426" max="7426" width="14.28515625" bestFit="1" customWidth="1"/>
    <col min="7427" max="7427" width="9.140625" customWidth="1"/>
    <col min="7428" max="7428" width="25.28515625" customWidth="1"/>
    <col min="7429" max="7430" width="9.140625" customWidth="1"/>
    <col min="7431" max="7431" width="11.140625" customWidth="1"/>
    <col min="7432" max="7432" width="14.85546875" customWidth="1"/>
    <col min="7433" max="7433" width="26.85546875" customWidth="1"/>
    <col min="7434" max="7435" width="9.140625" customWidth="1"/>
    <col min="7436" max="7436" width="12.85546875" customWidth="1"/>
    <col min="7437" max="7437" width="9.140625" customWidth="1"/>
    <col min="7438" max="7438" width="21.7109375" customWidth="1"/>
    <col min="7439" max="7441" width="9.140625" customWidth="1"/>
    <col min="7443" max="7443" width="40.5703125" customWidth="1"/>
    <col min="7444" max="7444" width="14.140625" customWidth="1"/>
    <col min="7445" max="7445" width="12.42578125" customWidth="1"/>
    <col min="7446" max="7447" width="9.140625" customWidth="1"/>
    <col min="7448" max="7448" width="13.28515625" customWidth="1"/>
    <col min="7449" max="7449" width="11.5703125" customWidth="1"/>
    <col min="7450" max="7450" width="9.140625" customWidth="1"/>
    <col min="7451" max="7451" width="13.28515625" customWidth="1"/>
    <col min="7452" max="7452" width="11.7109375" customWidth="1"/>
    <col min="7453" max="7453" width="13.5703125" customWidth="1"/>
    <col min="7454" max="7454" width="13" bestFit="1" customWidth="1"/>
    <col min="7455" max="7457" width="9.140625" customWidth="1"/>
    <col min="7458" max="7458" width="14.28515625" customWidth="1"/>
    <col min="7459" max="7467" width="9.140625" customWidth="1"/>
    <col min="7468" max="7468" width="20.42578125" customWidth="1"/>
    <col min="7469" max="7476" width="9.140625" customWidth="1"/>
    <col min="7681" max="7681" width="13.7109375" customWidth="1"/>
    <col min="7682" max="7682" width="14.28515625" bestFit="1" customWidth="1"/>
    <col min="7683" max="7683" width="9.140625" customWidth="1"/>
    <col min="7684" max="7684" width="25.28515625" customWidth="1"/>
    <col min="7685" max="7686" width="9.140625" customWidth="1"/>
    <col min="7687" max="7687" width="11.140625" customWidth="1"/>
    <col min="7688" max="7688" width="14.85546875" customWidth="1"/>
    <col min="7689" max="7689" width="26.85546875" customWidth="1"/>
    <col min="7690" max="7691" width="9.140625" customWidth="1"/>
    <col min="7692" max="7692" width="12.85546875" customWidth="1"/>
    <col min="7693" max="7693" width="9.140625" customWidth="1"/>
    <col min="7694" max="7694" width="21.7109375" customWidth="1"/>
    <col min="7695" max="7697" width="9.140625" customWidth="1"/>
    <col min="7699" max="7699" width="40.5703125" customWidth="1"/>
    <col min="7700" max="7700" width="14.140625" customWidth="1"/>
    <col min="7701" max="7701" width="12.42578125" customWidth="1"/>
    <col min="7702" max="7703" width="9.140625" customWidth="1"/>
    <col min="7704" max="7704" width="13.28515625" customWidth="1"/>
    <col min="7705" max="7705" width="11.5703125" customWidth="1"/>
    <col min="7706" max="7706" width="9.140625" customWidth="1"/>
    <col min="7707" max="7707" width="13.28515625" customWidth="1"/>
    <col min="7708" max="7708" width="11.7109375" customWidth="1"/>
    <col min="7709" max="7709" width="13.5703125" customWidth="1"/>
    <col min="7710" max="7710" width="13" bestFit="1" customWidth="1"/>
    <col min="7711" max="7713" width="9.140625" customWidth="1"/>
    <col min="7714" max="7714" width="14.28515625" customWidth="1"/>
    <col min="7715" max="7723" width="9.140625" customWidth="1"/>
    <col min="7724" max="7724" width="20.42578125" customWidth="1"/>
    <col min="7725" max="7732" width="9.140625" customWidth="1"/>
    <col min="7937" max="7937" width="13.7109375" customWidth="1"/>
    <col min="7938" max="7938" width="14.28515625" bestFit="1" customWidth="1"/>
    <col min="7939" max="7939" width="9.140625" customWidth="1"/>
    <col min="7940" max="7940" width="25.28515625" customWidth="1"/>
    <col min="7941" max="7942" width="9.140625" customWidth="1"/>
    <col min="7943" max="7943" width="11.140625" customWidth="1"/>
    <col min="7944" max="7944" width="14.85546875" customWidth="1"/>
    <col min="7945" max="7945" width="26.85546875" customWidth="1"/>
    <col min="7946" max="7947" width="9.140625" customWidth="1"/>
    <col min="7948" max="7948" width="12.85546875" customWidth="1"/>
    <col min="7949" max="7949" width="9.140625" customWidth="1"/>
    <col min="7950" max="7950" width="21.7109375" customWidth="1"/>
    <col min="7951" max="7953" width="9.140625" customWidth="1"/>
    <col min="7955" max="7955" width="40.5703125" customWidth="1"/>
    <col min="7956" max="7956" width="14.140625" customWidth="1"/>
    <col min="7957" max="7957" width="12.42578125" customWidth="1"/>
    <col min="7958" max="7959" width="9.140625" customWidth="1"/>
    <col min="7960" max="7960" width="13.28515625" customWidth="1"/>
    <col min="7961" max="7961" width="11.5703125" customWidth="1"/>
    <col min="7962" max="7962" width="9.140625" customWidth="1"/>
    <col min="7963" max="7963" width="13.28515625" customWidth="1"/>
    <col min="7964" max="7964" width="11.7109375" customWidth="1"/>
    <col min="7965" max="7965" width="13.5703125" customWidth="1"/>
    <col min="7966" max="7966" width="13" bestFit="1" customWidth="1"/>
    <col min="7967" max="7969" width="9.140625" customWidth="1"/>
    <col min="7970" max="7970" width="14.28515625" customWidth="1"/>
    <col min="7971" max="7979" width="9.140625" customWidth="1"/>
    <col min="7980" max="7980" width="20.42578125" customWidth="1"/>
    <col min="7981" max="7988" width="9.140625" customWidth="1"/>
    <col min="8193" max="8193" width="13.7109375" customWidth="1"/>
    <col min="8194" max="8194" width="14.28515625" bestFit="1" customWidth="1"/>
    <col min="8195" max="8195" width="9.140625" customWidth="1"/>
    <col min="8196" max="8196" width="25.28515625" customWidth="1"/>
    <col min="8197" max="8198" width="9.140625" customWidth="1"/>
    <col min="8199" max="8199" width="11.140625" customWidth="1"/>
    <col min="8200" max="8200" width="14.85546875" customWidth="1"/>
    <col min="8201" max="8201" width="26.85546875" customWidth="1"/>
    <col min="8202" max="8203" width="9.140625" customWidth="1"/>
    <col min="8204" max="8204" width="12.85546875" customWidth="1"/>
    <col min="8205" max="8205" width="9.140625" customWidth="1"/>
    <col min="8206" max="8206" width="21.7109375" customWidth="1"/>
    <col min="8207" max="8209" width="9.140625" customWidth="1"/>
    <col min="8211" max="8211" width="40.5703125" customWidth="1"/>
    <col min="8212" max="8212" width="14.140625" customWidth="1"/>
    <col min="8213" max="8213" width="12.42578125" customWidth="1"/>
    <col min="8214" max="8215" width="9.140625" customWidth="1"/>
    <col min="8216" max="8216" width="13.28515625" customWidth="1"/>
    <col min="8217" max="8217" width="11.5703125" customWidth="1"/>
    <col min="8218" max="8218" width="9.140625" customWidth="1"/>
    <col min="8219" max="8219" width="13.28515625" customWidth="1"/>
    <col min="8220" max="8220" width="11.7109375" customWidth="1"/>
    <col min="8221" max="8221" width="13.5703125" customWidth="1"/>
    <col min="8222" max="8222" width="13" bestFit="1" customWidth="1"/>
    <col min="8223" max="8225" width="9.140625" customWidth="1"/>
    <col min="8226" max="8226" width="14.28515625" customWidth="1"/>
    <col min="8227" max="8235" width="9.140625" customWidth="1"/>
    <col min="8236" max="8236" width="20.42578125" customWidth="1"/>
    <col min="8237" max="8244" width="9.140625" customWidth="1"/>
    <col min="8449" max="8449" width="13.7109375" customWidth="1"/>
    <col min="8450" max="8450" width="14.28515625" bestFit="1" customWidth="1"/>
    <col min="8451" max="8451" width="9.140625" customWidth="1"/>
    <col min="8452" max="8452" width="25.28515625" customWidth="1"/>
    <col min="8453" max="8454" width="9.140625" customWidth="1"/>
    <col min="8455" max="8455" width="11.140625" customWidth="1"/>
    <col min="8456" max="8456" width="14.85546875" customWidth="1"/>
    <col min="8457" max="8457" width="26.85546875" customWidth="1"/>
    <col min="8458" max="8459" width="9.140625" customWidth="1"/>
    <col min="8460" max="8460" width="12.85546875" customWidth="1"/>
    <col min="8461" max="8461" width="9.140625" customWidth="1"/>
    <col min="8462" max="8462" width="21.7109375" customWidth="1"/>
    <col min="8463" max="8465" width="9.140625" customWidth="1"/>
    <col min="8467" max="8467" width="40.5703125" customWidth="1"/>
    <col min="8468" max="8468" width="14.140625" customWidth="1"/>
    <col min="8469" max="8469" width="12.42578125" customWidth="1"/>
    <col min="8470" max="8471" width="9.140625" customWidth="1"/>
    <col min="8472" max="8472" width="13.28515625" customWidth="1"/>
    <col min="8473" max="8473" width="11.5703125" customWidth="1"/>
    <col min="8474" max="8474" width="9.140625" customWidth="1"/>
    <col min="8475" max="8475" width="13.28515625" customWidth="1"/>
    <col min="8476" max="8476" width="11.7109375" customWidth="1"/>
    <col min="8477" max="8477" width="13.5703125" customWidth="1"/>
    <col min="8478" max="8478" width="13" bestFit="1" customWidth="1"/>
    <col min="8479" max="8481" width="9.140625" customWidth="1"/>
    <col min="8482" max="8482" width="14.28515625" customWidth="1"/>
    <col min="8483" max="8491" width="9.140625" customWidth="1"/>
    <col min="8492" max="8492" width="20.42578125" customWidth="1"/>
    <col min="8493" max="8500" width="9.140625" customWidth="1"/>
    <col min="8705" max="8705" width="13.7109375" customWidth="1"/>
    <col min="8706" max="8706" width="14.28515625" bestFit="1" customWidth="1"/>
    <col min="8707" max="8707" width="9.140625" customWidth="1"/>
    <col min="8708" max="8708" width="25.28515625" customWidth="1"/>
    <col min="8709" max="8710" width="9.140625" customWidth="1"/>
    <col min="8711" max="8711" width="11.140625" customWidth="1"/>
    <col min="8712" max="8712" width="14.85546875" customWidth="1"/>
    <col min="8713" max="8713" width="26.85546875" customWidth="1"/>
    <col min="8714" max="8715" width="9.140625" customWidth="1"/>
    <col min="8716" max="8716" width="12.85546875" customWidth="1"/>
    <col min="8717" max="8717" width="9.140625" customWidth="1"/>
    <col min="8718" max="8718" width="21.7109375" customWidth="1"/>
    <col min="8719" max="8721" width="9.140625" customWidth="1"/>
    <col min="8723" max="8723" width="40.5703125" customWidth="1"/>
    <col min="8724" max="8724" width="14.140625" customWidth="1"/>
    <col min="8725" max="8725" width="12.42578125" customWidth="1"/>
    <col min="8726" max="8727" width="9.140625" customWidth="1"/>
    <col min="8728" max="8728" width="13.28515625" customWidth="1"/>
    <col min="8729" max="8729" width="11.5703125" customWidth="1"/>
    <col min="8730" max="8730" width="9.140625" customWidth="1"/>
    <col min="8731" max="8731" width="13.28515625" customWidth="1"/>
    <col min="8732" max="8732" width="11.7109375" customWidth="1"/>
    <col min="8733" max="8733" width="13.5703125" customWidth="1"/>
    <col min="8734" max="8734" width="13" bestFit="1" customWidth="1"/>
    <col min="8735" max="8737" width="9.140625" customWidth="1"/>
    <col min="8738" max="8738" width="14.28515625" customWidth="1"/>
    <col min="8739" max="8747" width="9.140625" customWidth="1"/>
    <col min="8748" max="8748" width="20.42578125" customWidth="1"/>
    <col min="8749" max="8756" width="9.140625" customWidth="1"/>
    <col min="8961" max="8961" width="13.7109375" customWidth="1"/>
    <col min="8962" max="8962" width="14.28515625" bestFit="1" customWidth="1"/>
    <col min="8963" max="8963" width="9.140625" customWidth="1"/>
    <col min="8964" max="8964" width="25.28515625" customWidth="1"/>
    <col min="8965" max="8966" width="9.140625" customWidth="1"/>
    <col min="8967" max="8967" width="11.140625" customWidth="1"/>
    <col min="8968" max="8968" width="14.85546875" customWidth="1"/>
    <col min="8969" max="8969" width="26.85546875" customWidth="1"/>
    <col min="8970" max="8971" width="9.140625" customWidth="1"/>
    <col min="8972" max="8972" width="12.85546875" customWidth="1"/>
    <col min="8973" max="8973" width="9.140625" customWidth="1"/>
    <col min="8974" max="8974" width="21.7109375" customWidth="1"/>
    <col min="8975" max="8977" width="9.140625" customWidth="1"/>
    <col min="8979" max="8979" width="40.5703125" customWidth="1"/>
    <col min="8980" max="8980" width="14.140625" customWidth="1"/>
    <col min="8981" max="8981" width="12.42578125" customWidth="1"/>
    <col min="8982" max="8983" width="9.140625" customWidth="1"/>
    <col min="8984" max="8984" width="13.28515625" customWidth="1"/>
    <col min="8985" max="8985" width="11.5703125" customWidth="1"/>
    <col min="8986" max="8986" width="9.140625" customWidth="1"/>
    <col min="8987" max="8987" width="13.28515625" customWidth="1"/>
    <col min="8988" max="8988" width="11.7109375" customWidth="1"/>
    <col min="8989" max="8989" width="13.5703125" customWidth="1"/>
    <col min="8990" max="8990" width="13" bestFit="1" customWidth="1"/>
    <col min="8991" max="8993" width="9.140625" customWidth="1"/>
    <col min="8994" max="8994" width="14.28515625" customWidth="1"/>
    <col min="8995" max="9003" width="9.140625" customWidth="1"/>
    <col min="9004" max="9004" width="20.42578125" customWidth="1"/>
    <col min="9005" max="9012" width="9.140625" customWidth="1"/>
    <col min="9217" max="9217" width="13.7109375" customWidth="1"/>
    <col min="9218" max="9218" width="14.28515625" bestFit="1" customWidth="1"/>
    <col min="9219" max="9219" width="9.140625" customWidth="1"/>
    <col min="9220" max="9220" width="25.28515625" customWidth="1"/>
    <col min="9221" max="9222" width="9.140625" customWidth="1"/>
    <col min="9223" max="9223" width="11.140625" customWidth="1"/>
    <col min="9224" max="9224" width="14.85546875" customWidth="1"/>
    <col min="9225" max="9225" width="26.85546875" customWidth="1"/>
    <col min="9226" max="9227" width="9.140625" customWidth="1"/>
    <col min="9228" max="9228" width="12.85546875" customWidth="1"/>
    <col min="9229" max="9229" width="9.140625" customWidth="1"/>
    <col min="9230" max="9230" width="21.7109375" customWidth="1"/>
    <col min="9231" max="9233" width="9.140625" customWidth="1"/>
    <col min="9235" max="9235" width="40.5703125" customWidth="1"/>
    <col min="9236" max="9236" width="14.140625" customWidth="1"/>
    <col min="9237" max="9237" width="12.42578125" customWidth="1"/>
    <col min="9238" max="9239" width="9.140625" customWidth="1"/>
    <col min="9240" max="9240" width="13.28515625" customWidth="1"/>
    <col min="9241" max="9241" width="11.5703125" customWidth="1"/>
    <col min="9242" max="9242" width="9.140625" customWidth="1"/>
    <col min="9243" max="9243" width="13.28515625" customWidth="1"/>
    <col min="9244" max="9244" width="11.7109375" customWidth="1"/>
    <col min="9245" max="9245" width="13.5703125" customWidth="1"/>
    <col min="9246" max="9246" width="13" bestFit="1" customWidth="1"/>
    <col min="9247" max="9249" width="9.140625" customWidth="1"/>
    <col min="9250" max="9250" width="14.28515625" customWidth="1"/>
    <col min="9251" max="9259" width="9.140625" customWidth="1"/>
    <col min="9260" max="9260" width="20.42578125" customWidth="1"/>
    <col min="9261" max="9268" width="9.140625" customWidth="1"/>
    <col min="9473" max="9473" width="13.7109375" customWidth="1"/>
    <col min="9474" max="9474" width="14.28515625" bestFit="1" customWidth="1"/>
    <col min="9475" max="9475" width="9.140625" customWidth="1"/>
    <col min="9476" max="9476" width="25.28515625" customWidth="1"/>
    <col min="9477" max="9478" width="9.140625" customWidth="1"/>
    <col min="9479" max="9479" width="11.140625" customWidth="1"/>
    <col min="9480" max="9480" width="14.85546875" customWidth="1"/>
    <col min="9481" max="9481" width="26.85546875" customWidth="1"/>
    <col min="9482" max="9483" width="9.140625" customWidth="1"/>
    <col min="9484" max="9484" width="12.85546875" customWidth="1"/>
    <col min="9485" max="9485" width="9.140625" customWidth="1"/>
    <col min="9486" max="9486" width="21.7109375" customWidth="1"/>
    <col min="9487" max="9489" width="9.140625" customWidth="1"/>
    <col min="9491" max="9491" width="40.5703125" customWidth="1"/>
    <col min="9492" max="9492" width="14.140625" customWidth="1"/>
    <col min="9493" max="9493" width="12.42578125" customWidth="1"/>
    <col min="9494" max="9495" width="9.140625" customWidth="1"/>
    <col min="9496" max="9496" width="13.28515625" customWidth="1"/>
    <col min="9497" max="9497" width="11.5703125" customWidth="1"/>
    <col min="9498" max="9498" width="9.140625" customWidth="1"/>
    <col min="9499" max="9499" width="13.28515625" customWidth="1"/>
    <col min="9500" max="9500" width="11.7109375" customWidth="1"/>
    <col min="9501" max="9501" width="13.5703125" customWidth="1"/>
    <col min="9502" max="9502" width="13" bestFit="1" customWidth="1"/>
    <col min="9503" max="9505" width="9.140625" customWidth="1"/>
    <col min="9506" max="9506" width="14.28515625" customWidth="1"/>
    <col min="9507" max="9515" width="9.140625" customWidth="1"/>
    <col min="9516" max="9516" width="20.42578125" customWidth="1"/>
    <col min="9517" max="9524" width="9.140625" customWidth="1"/>
    <col min="9729" max="9729" width="13.7109375" customWidth="1"/>
    <col min="9730" max="9730" width="14.28515625" bestFit="1" customWidth="1"/>
    <col min="9731" max="9731" width="9.140625" customWidth="1"/>
    <col min="9732" max="9732" width="25.28515625" customWidth="1"/>
    <col min="9733" max="9734" width="9.140625" customWidth="1"/>
    <col min="9735" max="9735" width="11.140625" customWidth="1"/>
    <col min="9736" max="9736" width="14.85546875" customWidth="1"/>
    <col min="9737" max="9737" width="26.85546875" customWidth="1"/>
    <col min="9738" max="9739" width="9.140625" customWidth="1"/>
    <col min="9740" max="9740" width="12.85546875" customWidth="1"/>
    <col min="9741" max="9741" width="9.140625" customWidth="1"/>
    <col min="9742" max="9742" width="21.7109375" customWidth="1"/>
    <col min="9743" max="9745" width="9.140625" customWidth="1"/>
    <col min="9747" max="9747" width="40.5703125" customWidth="1"/>
    <col min="9748" max="9748" width="14.140625" customWidth="1"/>
    <col min="9749" max="9749" width="12.42578125" customWidth="1"/>
    <col min="9750" max="9751" width="9.140625" customWidth="1"/>
    <col min="9752" max="9752" width="13.28515625" customWidth="1"/>
    <col min="9753" max="9753" width="11.5703125" customWidth="1"/>
    <col min="9754" max="9754" width="9.140625" customWidth="1"/>
    <col min="9755" max="9755" width="13.28515625" customWidth="1"/>
    <col min="9756" max="9756" width="11.7109375" customWidth="1"/>
    <col min="9757" max="9757" width="13.5703125" customWidth="1"/>
    <col min="9758" max="9758" width="13" bestFit="1" customWidth="1"/>
    <col min="9759" max="9761" width="9.140625" customWidth="1"/>
    <col min="9762" max="9762" width="14.28515625" customWidth="1"/>
    <col min="9763" max="9771" width="9.140625" customWidth="1"/>
    <col min="9772" max="9772" width="20.42578125" customWidth="1"/>
    <col min="9773" max="9780" width="9.140625" customWidth="1"/>
    <col min="9985" max="9985" width="13.7109375" customWidth="1"/>
    <col min="9986" max="9986" width="14.28515625" bestFit="1" customWidth="1"/>
    <col min="9987" max="9987" width="9.140625" customWidth="1"/>
    <col min="9988" max="9988" width="25.28515625" customWidth="1"/>
    <col min="9989" max="9990" width="9.140625" customWidth="1"/>
    <col min="9991" max="9991" width="11.140625" customWidth="1"/>
    <col min="9992" max="9992" width="14.85546875" customWidth="1"/>
    <col min="9993" max="9993" width="26.85546875" customWidth="1"/>
    <col min="9994" max="9995" width="9.140625" customWidth="1"/>
    <col min="9996" max="9996" width="12.85546875" customWidth="1"/>
    <col min="9997" max="9997" width="9.140625" customWidth="1"/>
    <col min="9998" max="9998" width="21.7109375" customWidth="1"/>
    <col min="9999" max="10001" width="9.140625" customWidth="1"/>
    <col min="10003" max="10003" width="40.5703125" customWidth="1"/>
    <col min="10004" max="10004" width="14.140625" customWidth="1"/>
    <col min="10005" max="10005" width="12.42578125" customWidth="1"/>
    <col min="10006" max="10007" width="9.140625" customWidth="1"/>
    <col min="10008" max="10008" width="13.28515625" customWidth="1"/>
    <col min="10009" max="10009" width="11.5703125" customWidth="1"/>
    <col min="10010" max="10010" width="9.140625" customWidth="1"/>
    <col min="10011" max="10011" width="13.28515625" customWidth="1"/>
    <col min="10012" max="10012" width="11.7109375" customWidth="1"/>
    <col min="10013" max="10013" width="13.5703125" customWidth="1"/>
    <col min="10014" max="10014" width="13" bestFit="1" customWidth="1"/>
    <col min="10015" max="10017" width="9.140625" customWidth="1"/>
    <col min="10018" max="10018" width="14.28515625" customWidth="1"/>
    <col min="10019" max="10027" width="9.140625" customWidth="1"/>
    <col min="10028" max="10028" width="20.42578125" customWidth="1"/>
    <col min="10029" max="10036" width="9.140625" customWidth="1"/>
    <col min="10241" max="10241" width="13.7109375" customWidth="1"/>
    <col min="10242" max="10242" width="14.28515625" bestFit="1" customWidth="1"/>
    <col min="10243" max="10243" width="9.140625" customWidth="1"/>
    <col min="10244" max="10244" width="25.28515625" customWidth="1"/>
    <col min="10245" max="10246" width="9.140625" customWidth="1"/>
    <col min="10247" max="10247" width="11.140625" customWidth="1"/>
    <col min="10248" max="10248" width="14.85546875" customWidth="1"/>
    <col min="10249" max="10249" width="26.85546875" customWidth="1"/>
    <col min="10250" max="10251" width="9.140625" customWidth="1"/>
    <col min="10252" max="10252" width="12.85546875" customWidth="1"/>
    <col min="10253" max="10253" width="9.140625" customWidth="1"/>
    <col min="10254" max="10254" width="21.7109375" customWidth="1"/>
    <col min="10255" max="10257" width="9.140625" customWidth="1"/>
    <col min="10259" max="10259" width="40.5703125" customWidth="1"/>
    <col min="10260" max="10260" width="14.140625" customWidth="1"/>
    <col min="10261" max="10261" width="12.42578125" customWidth="1"/>
    <col min="10262" max="10263" width="9.140625" customWidth="1"/>
    <col min="10264" max="10264" width="13.28515625" customWidth="1"/>
    <col min="10265" max="10265" width="11.5703125" customWidth="1"/>
    <col min="10266" max="10266" width="9.140625" customWidth="1"/>
    <col min="10267" max="10267" width="13.28515625" customWidth="1"/>
    <col min="10268" max="10268" width="11.7109375" customWidth="1"/>
    <col min="10269" max="10269" width="13.5703125" customWidth="1"/>
    <col min="10270" max="10270" width="13" bestFit="1" customWidth="1"/>
    <col min="10271" max="10273" width="9.140625" customWidth="1"/>
    <col min="10274" max="10274" width="14.28515625" customWidth="1"/>
    <col min="10275" max="10283" width="9.140625" customWidth="1"/>
    <col min="10284" max="10284" width="20.42578125" customWidth="1"/>
    <col min="10285" max="10292" width="9.140625" customWidth="1"/>
    <col min="10497" max="10497" width="13.7109375" customWidth="1"/>
    <col min="10498" max="10498" width="14.28515625" bestFit="1" customWidth="1"/>
    <col min="10499" max="10499" width="9.140625" customWidth="1"/>
    <col min="10500" max="10500" width="25.28515625" customWidth="1"/>
    <col min="10501" max="10502" width="9.140625" customWidth="1"/>
    <col min="10503" max="10503" width="11.140625" customWidth="1"/>
    <col min="10504" max="10504" width="14.85546875" customWidth="1"/>
    <col min="10505" max="10505" width="26.85546875" customWidth="1"/>
    <col min="10506" max="10507" width="9.140625" customWidth="1"/>
    <col min="10508" max="10508" width="12.85546875" customWidth="1"/>
    <col min="10509" max="10509" width="9.140625" customWidth="1"/>
    <col min="10510" max="10510" width="21.7109375" customWidth="1"/>
    <col min="10511" max="10513" width="9.140625" customWidth="1"/>
    <col min="10515" max="10515" width="40.5703125" customWidth="1"/>
    <col min="10516" max="10516" width="14.140625" customWidth="1"/>
    <col min="10517" max="10517" width="12.42578125" customWidth="1"/>
    <col min="10518" max="10519" width="9.140625" customWidth="1"/>
    <col min="10520" max="10520" width="13.28515625" customWidth="1"/>
    <col min="10521" max="10521" width="11.5703125" customWidth="1"/>
    <col min="10522" max="10522" width="9.140625" customWidth="1"/>
    <col min="10523" max="10523" width="13.28515625" customWidth="1"/>
    <col min="10524" max="10524" width="11.7109375" customWidth="1"/>
    <col min="10525" max="10525" width="13.5703125" customWidth="1"/>
    <col min="10526" max="10526" width="13" bestFit="1" customWidth="1"/>
    <col min="10527" max="10529" width="9.140625" customWidth="1"/>
    <col min="10530" max="10530" width="14.28515625" customWidth="1"/>
    <col min="10531" max="10539" width="9.140625" customWidth="1"/>
    <col min="10540" max="10540" width="20.42578125" customWidth="1"/>
    <col min="10541" max="10548" width="9.140625" customWidth="1"/>
    <col min="10753" max="10753" width="13.7109375" customWidth="1"/>
    <col min="10754" max="10754" width="14.28515625" bestFit="1" customWidth="1"/>
    <col min="10755" max="10755" width="9.140625" customWidth="1"/>
    <col min="10756" max="10756" width="25.28515625" customWidth="1"/>
    <col min="10757" max="10758" width="9.140625" customWidth="1"/>
    <col min="10759" max="10759" width="11.140625" customWidth="1"/>
    <col min="10760" max="10760" width="14.85546875" customWidth="1"/>
    <col min="10761" max="10761" width="26.85546875" customWidth="1"/>
    <col min="10762" max="10763" width="9.140625" customWidth="1"/>
    <col min="10764" max="10764" width="12.85546875" customWidth="1"/>
    <col min="10765" max="10765" width="9.140625" customWidth="1"/>
    <col min="10766" max="10766" width="21.7109375" customWidth="1"/>
    <col min="10767" max="10769" width="9.140625" customWidth="1"/>
    <col min="10771" max="10771" width="40.5703125" customWidth="1"/>
    <col min="10772" max="10772" width="14.140625" customWidth="1"/>
    <col min="10773" max="10773" width="12.42578125" customWidth="1"/>
    <col min="10774" max="10775" width="9.140625" customWidth="1"/>
    <col min="10776" max="10776" width="13.28515625" customWidth="1"/>
    <col min="10777" max="10777" width="11.5703125" customWidth="1"/>
    <col min="10778" max="10778" width="9.140625" customWidth="1"/>
    <col min="10779" max="10779" width="13.28515625" customWidth="1"/>
    <col min="10780" max="10780" width="11.7109375" customWidth="1"/>
    <col min="10781" max="10781" width="13.5703125" customWidth="1"/>
    <col min="10782" max="10782" width="13" bestFit="1" customWidth="1"/>
    <col min="10783" max="10785" width="9.140625" customWidth="1"/>
    <col min="10786" max="10786" width="14.28515625" customWidth="1"/>
    <col min="10787" max="10795" width="9.140625" customWidth="1"/>
    <col min="10796" max="10796" width="20.42578125" customWidth="1"/>
    <col min="10797" max="10804" width="9.140625" customWidth="1"/>
    <col min="11009" max="11009" width="13.7109375" customWidth="1"/>
    <col min="11010" max="11010" width="14.28515625" bestFit="1" customWidth="1"/>
    <col min="11011" max="11011" width="9.140625" customWidth="1"/>
    <col min="11012" max="11012" width="25.28515625" customWidth="1"/>
    <col min="11013" max="11014" width="9.140625" customWidth="1"/>
    <col min="11015" max="11015" width="11.140625" customWidth="1"/>
    <col min="11016" max="11016" width="14.85546875" customWidth="1"/>
    <col min="11017" max="11017" width="26.85546875" customWidth="1"/>
    <col min="11018" max="11019" width="9.140625" customWidth="1"/>
    <col min="11020" max="11020" width="12.85546875" customWidth="1"/>
    <col min="11021" max="11021" width="9.140625" customWidth="1"/>
    <col min="11022" max="11022" width="21.7109375" customWidth="1"/>
    <col min="11023" max="11025" width="9.140625" customWidth="1"/>
    <col min="11027" max="11027" width="40.5703125" customWidth="1"/>
    <col min="11028" max="11028" width="14.140625" customWidth="1"/>
    <col min="11029" max="11029" width="12.42578125" customWidth="1"/>
    <col min="11030" max="11031" width="9.140625" customWidth="1"/>
    <col min="11032" max="11032" width="13.28515625" customWidth="1"/>
    <col min="11033" max="11033" width="11.5703125" customWidth="1"/>
    <col min="11034" max="11034" width="9.140625" customWidth="1"/>
    <col min="11035" max="11035" width="13.28515625" customWidth="1"/>
    <col min="11036" max="11036" width="11.7109375" customWidth="1"/>
    <col min="11037" max="11037" width="13.5703125" customWidth="1"/>
    <col min="11038" max="11038" width="13" bestFit="1" customWidth="1"/>
    <col min="11039" max="11041" width="9.140625" customWidth="1"/>
    <col min="11042" max="11042" width="14.28515625" customWidth="1"/>
    <col min="11043" max="11051" width="9.140625" customWidth="1"/>
    <col min="11052" max="11052" width="20.42578125" customWidth="1"/>
    <col min="11053" max="11060" width="9.140625" customWidth="1"/>
    <col min="11265" max="11265" width="13.7109375" customWidth="1"/>
    <col min="11266" max="11266" width="14.28515625" bestFit="1" customWidth="1"/>
    <col min="11267" max="11267" width="9.140625" customWidth="1"/>
    <col min="11268" max="11268" width="25.28515625" customWidth="1"/>
    <col min="11269" max="11270" width="9.140625" customWidth="1"/>
    <col min="11271" max="11271" width="11.140625" customWidth="1"/>
    <col min="11272" max="11272" width="14.85546875" customWidth="1"/>
    <col min="11273" max="11273" width="26.85546875" customWidth="1"/>
    <col min="11274" max="11275" width="9.140625" customWidth="1"/>
    <col min="11276" max="11276" width="12.85546875" customWidth="1"/>
    <col min="11277" max="11277" width="9.140625" customWidth="1"/>
    <col min="11278" max="11278" width="21.7109375" customWidth="1"/>
    <col min="11279" max="11281" width="9.140625" customWidth="1"/>
    <col min="11283" max="11283" width="40.5703125" customWidth="1"/>
    <col min="11284" max="11284" width="14.140625" customWidth="1"/>
    <col min="11285" max="11285" width="12.42578125" customWidth="1"/>
    <col min="11286" max="11287" width="9.140625" customWidth="1"/>
    <col min="11288" max="11288" width="13.28515625" customWidth="1"/>
    <col min="11289" max="11289" width="11.5703125" customWidth="1"/>
    <col min="11290" max="11290" width="9.140625" customWidth="1"/>
    <col min="11291" max="11291" width="13.28515625" customWidth="1"/>
    <col min="11292" max="11292" width="11.7109375" customWidth="1"/>
    <col min="11293" max="11293" width="13.5703125" customWidth="1"/>
    <col min="11294" max="11294" width="13" bestFit="1" customWidth="1"/>
    <col min="11295" max="11297" width="9.140625" customWidth="1"/>
    <col min="11298" max="11298" width="14.28515625" customWidth="1"/>
    <col min="11299" max="11307" width="9.140625" customWidth="1"/>
    <col min="11308" max="11308" width="20.42578125" customWidth="1"/>
    <col min="11309" max="11316" width="9.140625" customWidth="1"/>
    <col min="11521" max="11521" width="13.7109375" customWidth="1"/>
    <col min="11522" max="11522" width="14.28515625" bestFit="1" customWidth="1"/>
    <col min="11523" max="11523" width="9.140625" customWidth="1"/>
    <col min="11524" max="11524" width="25.28515625" customWidth="1"/>
    <col min="11525" max="11526" width="9.140625" customWidth="1"/>
    <col min="11527" max="11527" width="11.140625" customWidth="1"/>
    <col min="11528" max="11528" width="14.85546875" customWidth="1"/>
    <col min="11529" max="11529" width="26.85546875" customWidth="1"/>
    <col min="11530" max="11531" width="9.140625" customWidth="1"/>
    <col min="11532" max="11532" width="12.85546875" customWidth="1"/>
    <col min="11533" max="11533" width="9.140625" customWidth="1"/>
    <col min="11534" max="11534" width="21.7109375" customWidth="1"/>
    <col min="11535" max="11537" width="9.140625" customWidth="1"/>
    <col min="11539" max="11539" width="40.5703125" customWidth="1"/>
    <col min="11540" max="11540" width="14.140625" customWidth="1"/>
    <col min="11541" max="11541" width="12.42578125" customWidth="1"/>
    <col min="11542" max="11543" width="9.140625" customWidth="1"/>
    <col min="11544" max="11544" width="13.28515625" customWidth="1"/>
    <col min="11545" max="11545" width="11.5703125" customWidth="1"/>
    <col min="11546" max="11546" width="9.140625" customWidth="1"/>
    <col min="11547" max="11547" width="13.28515625" customWidth="1"/>
    <col min="11548" max="11548" width="11.7109375" customWidth="1"/>
    <col min="11549" max="11549" width="13.5703125" customWidth="1"/>
    <col min="11550" max="11550" width="13" bestFit="1" customWidth="1"/>
    <col min="11551" max="11553" width="9.140625" customWidth="1"/>
    <col min="11554" max="11554" width="14.28515625" customWidth="1"/>
    <col min="11555" max="11563" width="9.140625" customWidth="1"/>
    <col min="11564" max="11564" width="20.42578125" customWidth="1"/>
    <col min="11565" max="11572" width="9.140625" customWidth="1"/>
    <col min="11777" max="11777" width="13.7109375" customWidth="1"/>
    <col min="11778" max="11778" width="14.28515625" bestFit="1" customWidth="1"/>
    <col min="11779" max="11779" width="9.140625" customWidth="1"/>
    <col min="11780" max="11780" width="25.28515625" customWidth="1"/>
    <col min="11781" max="11782" width="9.140625" customWidth="1"/>
    <col min="11783" max="11783" width="11.140625" customWidth="1"/>
    <col min="11784" max="11784" width="14.85546875" customWidth="1"/>
    <col min="11785" max="11785" width="26.85546875" customWidth="1"/>
    <col min="11786" max="11787" width="9.140625" customWidth="1"/>
    <col min="11788" max="11788" width="12.85546875" customWidth="1"/>
    <col min="11789" max="11789" width="9.140625" customWidth="1"/>
    <col min="11790" max="11790" width="21.7109375" customWidth="1"/>
    <col min="11791" max="11793" width="9.140625" customWidth="1"/>
    <col min="11795" max="11795" width="40.5703125" customWidth="1"/>
    <col min="11796" max="11796" width="14.140625" customWidth="1"/>
    <col min="11797" max="11797" width="12.42578125" customWidth="1"/>
    <col min="11798" max="11799" width="9.140625" customWidth="1"/>
    <col min="11800" max="11800" width="13.28515625" customWidth="1"/>
    <col min="11801" max="11801" width="11.5703125" customWidth="1"/>
    <col min="11802" max="11802" width="9.140625" customWidth="1"/>
    <col min="11803" max="11803" width="13.28515625" customWidth="1"/>
    <col min="11804" max="11804" width="11.7109375" customWidth="1"/>
    <col min="11805" max="11805" width="13.5703125" customWidth="1"/>
    <col min="11806" max="11806" width="13" bestFit="1" customWidth="1"/>
    <col min="11807" max="11809" width="9.140625" customWidth="1"/>
    <col min="11810" max="11810" width="14.28515625" customWidth="1"/>
    <col min="11811" max="11819" width="9.140625" customWidth="1"/>
    <col min="11820" max="11820" width="20.42578125" customWidth="1"/>
    <col min="11821" max="11828" width="9.140625" customWidth="1"/>
    <col min="12033" max="12033" width="13.7109375" customWidth="1"/>
    <col min="12034" max="12034" width="14.28515625" bestFit="1" customWidth="1"/>
    <col min="12035" max="12035" width="9.140625" customWidth="1"/>
    <col min="12036" max="12036" width="25.28515625" customWidth="1"/>
    <col min="12037" max="12038" width="9.140625" customWidth="1"/>
    <col min="12039" max="12039" width="11.140625" customWidth="1"/>
    <col min="12040" max="12040" width="14.85546875" customWidth="1"/>
    <col min="12041" max="12041" width="26.85546875" customWidth="1"/>
    <col min="12042" max="12043" width="9.140625" customWidth="1"/>
    <col min="12044" max="12044" width="12.85546875" customWidth="1"/>
    <col min="12045" max="12045" width="9.140625" customWidth="1"/>
    <col min="12046" max="12046" width="21.7109375" customWidth="1"/>
    <col min="12047" max="12049" width="9.140625" customWidth="1"/>
    <col min="12051" max="12051" width="40.5703125" customWidth="1"/>
    <col min="12052" max="12052" width="14.140625" customWidth="1"/>
    <col min="12053" max="12053" width="12.42578125" customWidth="1"/>
    <col min="12054" max="12055" width="9.140625" customWidth="1"/>
    <col min="12056" max="12056" width="13.28515625" customWidth="1"/>
    <col min="12057" max="12057" width="11.5703125" customWidth="1"/>
    <col min="12058" max="12058" width="9.140625" customWidth="1"/>
    <col min="12059" max="12059" width="13.28515625" customWidth="1"/>
    <col min="12060" max="12060" width="11.7109375" customWidth="1"/>
    <col min="12061" max="12061" width="13.5703125" customWidth="1"/>
    <col min="12062" max="12062" width="13" bestFit="1" customWidth="1"/>
    <col min="12063" max="12065" width="9.140625" customWidth="1"/>
    <col min="12066" max="12066" width="14.28515625" customWidth="1"/>
    <col min="12067" max="12075" width="9.140625" customWidth="1"/>
    <col min="12076" max="12076" width="20.42578125" customWidth="1"/>
    <col min="12077" max="12084" width="9.140625" customWidth="1"/>
    <col min="12289" max="12289" width="13.7109375" customWidth="1"/>
    <col min="12290" max="12290" width="14.28515625" bestFit="1" customWidth="1"/>
    <col min="12291" max="12291" width="9.140625" customWidth="1"/>
    <col min="12292" max="12292" width="25.28515625" customWidth="1"/>
    <col min="12293" max="12294" width="9.140625" customWidth="1"/>
    <col min="12295" max="12295" width="11.140625" customWidth="1"/>
    <col min="12296" max="12296" width="14.85546875" customWidth="1"/>
    <col min="12297" max="12297" width="26.85546875" customWidth="1"/>
    <col min="12298" max="12299" width="9.140625" customWidth="1"/>
    <col min="12300" max="12300" width="12.85546875" customWidth="1"/>
    <col min="12301" max="12301" width="9.140625" customWidth="1"/>
    <col min="12302" max="12302" width="21.7109375" customWidth="1"/>
    <col min="12303" max="12305" width="9.140625" customWidth="1"/>
    <col min="12307" max="12307" width="40.5703125" customWidth="1"/>
    <col min="12308" max="12308" width="14.140625" customWidth="1"/>
    <col min="12309" max="12309" width="12.42578125" customWidth="1"/>
    <col min="12310" max="12311" width="9.140625" customWidth="1"/>
    <col min="12312" max="12312" width="13.28515625" customWidth="1"/>
    <col min="12313" max="12313" width="11.5703125" customWidth="1"/>
    <col min="12314" max="12314" width="9.140625" customWidth="1"/>
    <col min="12315" max="12315" width="13.28515625" customWidth="1"/>
    <col min="12316" max="12316" width="11.7109375" customWidth="1"/>
    <col min="12317" max="12317" width="13.5703125" customWidth="1"/>
    <col min="12318" max="12318" width="13" bestFit="1" customWidth="1"/>
    <col min="12319" max="12321" width="9.140625" customWidth="1"/>
    <col min="12322" max="12322" width="14.28515625" customWidth="1"/>
    <col min="12323" max="12331" width="9.140625" customWidth="1"/>
    <col min="12332" max="12332" width="20.42578125" customWidth="1"/>
    <col min="12333" max="12340" width="9.140625" customWidth="1"/>
    <col min="12545" max="12545" width="13.7109375" customWidth="1"/>
    <col min="12546" max="12546" width="14.28515625" bestFit="1" customWidth="1"/>
    <col min="12547" max="12547" width="9.140625" customWidth="1"/>
    <col min="12548" max="12548" width="25.28515625" customWidth="1"/>
    <col min="12549" max="12550" width="9.140625" customWidth="1"/>
    <col min="12551" max="12551" width="11.140625" customWidth="1"/>
    <col min="12552" max="12552" width="14.85546875" customWidth="1"/>
    <col min="12553" max="12553" width="26.85546875" customWidth="1"/>
    <col min="12554" max="12555" width="9.140625" customWidth="1"/>
    <col min="12556" max="12556" width="12.85546875" customWidth="1"/>
    <col min="12557" max="12557" width="9.140625" customWidth="1"/>
    <col min="12558" max="12558" width="21.7109375" customWidth="1"/>
    <col min="12559" max="12561" width="9.140625" customWidth="1"/>
    <col min="12563" max="12563" width="40.5703125" customWidth="1"/>
    <col min="12564" max="12564" width="14.140625" customWidth="1"/>
    <col min="12565" max="12565" width="12.42578125" customWidth="1"/>
    <col min="12566" max="12567" width="9.140625" customWidth="1"/>
    <col min="12568" max="12568" width="13.28515625" customWidth="1"/>
    <col min="12569" max="12569" width="11.5703125" customWidth="1"/>
    <col min="12570" max="12570" width="9.140625" customWidth="1"/>
    <col min="12571" max="12571" width="13.28515625" customWidth="1"/>
    <col min="12572" max="12572" width="11.7109375" customWidth="1"/>
    <col min="12573" max="12573" width="13.5703125" customWidth="1"/>
    <col min="12574" max="12574" width="13" bestFit="1" customWidth="1"/>
    <col min="12575" max="12577" width="9.140625" customWidth="1"/>
    <col min="12578" max="12578" width="14.28515625" customWidth="1"/>
    <col min="12579" max="12587" width="9.140625" customWidth="1"/>
    <col min="12588" max="12588" width="20.42578125" customWidth="1"/>
    <col min="12589" max="12596" width="9.140625" customWidth="1"/>
    <col min="12801" max="12801" width="13.7109375" customWidth="1"/>
    <col min="12802" max="12802" width="14.28515625" bestFit="1" customWidth="1"/>
    <col min="12803" max="12803" width="9.140625" customWidth="1"/>
    <col min="12804" max="12804" width="25.28515625" customWidth="1"/>
    <col min="12805" max="12806" width="9.140625" customWidth="1"/>
    <col min="12807" max="12807" width="11.140625" customWidth="1"/>
    <col min="12808" max="12808" width="14.85546875" customWidth="1"/>
    <col min="12809" max="12809" width="26.85546875" customWidth="1"/>
    <col min="12810" max="12811" width="9.140625" customWidth="1"/>
    <col min="12812" max="12812" width="12.85546875" customWidth="1"/>
    <col min="12813" max="12813" width="9.140625" customWidth="1"/>
    <col min="12814" max="12814" width="21.7109375" customWidth="1"/>
    <col min="12815" max="12817" width="9.140625" customWidth="1"/>
    <col min="12819" max="12819" width="40.5703125" customWidth="1"/>
    <col min="12820" max="12820" width="14.140625" customWidth="1"/>
    <col min="12821" max="12821" width="12.42578125" customWidth="1"/>
    <col min="12822" max="12823" width="9.140625" customWidth="1"/>
    <col min="12824" max="12824" width="13.28515625" customWidth="1"/>
    <col min="12825" max="12825" width="11.5703125" customWidth="1"/>
    <col min="12826" max="12826" width="9.140625" customWidth="1"/>
    <col min="12827" max="12827" width="13.28515625" customWidth="1"/>
    <col min="12828" max="12828" width="11.7109375" customWidth="1"/>
    <col min="12829" max="12829" width="13.5703125" customWidth="1"/>
    <col min="12830" max="12830" width="13" bestFit="1" customWidth="1"/>
    <col min="12831" max="12833" width="9.140625" customWidth="1"/>
    <col min="12834" max="12834" width="14.28515625" customWidth="1"/>
    <col min="12835" max="12843" width="9.140625" customWidth="1"/>
    <col min="12844" max="12844" width="20.42578125" customWidth="1"/>
    <col min="12845" max="12852" width="9.140625" customWidth="1"/>
    <col min="13057" max="13057" width="13.7109375" customWidth="1"/>
    <col min="13058" max="13058" width="14.28515625" bestFit="1" customWidth="1"/>
    <col min="13059" max="13059" width="9.140625" customWidth="1"/>
    <col min="13060" max="13060" width="25.28515625" customWidth="1"/>
    <col min="13061" max="13062" width="9.140625" customWidth="1"/>
    <col min="13063" max="13063" width="11.140625" customWidth="1"/>
    <col min="13064" max="13064" width="14.85546875" customWidth="1"/>
    <col min="13065" max="13065" width="26.85546875" customWidth="1"/>
    <col min="13066" max="13067" width="9.140625" customWidth="1"/>
    <col min="13068" max="13068" width="12.85546875" customWidth="1"/>
    <col min="13069" max="13069" width="9.140625" customWidth="1"/>
    <col min="13070" max="13070" width="21.7109375" customWidth="1"/>
    <col min="13071" max="13073" width="9.140625" customWidth="1"/>
    <col min="13075" max="13075" width="40.5703125" customWidth="1"/>
    <col min="13076" max="13076" width="14.140625" customWidth="1"/>
    <col min="13077" max="13077" width="12.42578125" customWidth="1"/>
    <col min="13078" max="13079" width="9.140625" customWidth="1"/>
    <col min="13080" max="13080" width="13.28515625" customWidth="1"/>
    <col min="13081" max="13081" width="11.5703125" customWidth="1"/>
    <col min="13082" max="13082" width="9.140625" customWidth="1"/>
    <col min="13083" max="13083" width="13.28515625" customWidth="1"/>
    <col min="13084" max="13084" width="11.7109375" customWidth="1"/>
    <col min="13085" max="13085" width="13.5703125" customWidth="1"/>
    <col min="13086" max="13086" width="13" bestFit="1" customWidth="1"/>
    <col min="13087" max="13089" width="9.140625" customWidth="1"/>
    <col min="13090" max="13090" width="14.28515625" customWidth="1"/>
    <col min="13091" max="13099" width="9.140625" customWidth="1"/>
    <col min="13100" max="13100" width="20.42578125" customWidth="1"/>
    <col min="13101" max="13108" width="9.140625" customWidth="1"/>
    <col min="13313" max="13313" width="13.7109375" customWidth="1"/>
    <col min="13314" max="13314" width="14.28515625" bestFit="1" customWidth="1"/>
    <col min="13315" max="13315" width="9.140625" customWidth="1"/>
    <col min="13316" max="13316" width="25.28515625" customWidth="1"/>
    <col min="13317" max="13318" width="9.140625" customWidth="1"/>
    <col min="13319" max="13319" width="11.140625" customWidth="1"/>
    <col min="13320" max="13320" width="14.85546875" customWidth="1"/>
    <col min="13321" max="13321" width="26.85546875" customWidth="1"/>
    <col min="13322" max="13323" width="9.140625" customWidth="1"/>
    <col min="13324" max="13324" width="12.85546875" customWidth="1"/>
    <col min="13325" max="13325" width="9.140625" customWidth="1"/>
    <col min="13326" max="13326" width="21.7109375" customWidth="1"/>
    <col min="13327" max="13329" width="9.140625" customWidth="1"/>
    <col min="13331" max="13331" width="40.5703125" customWidth="1"/>
    <col min="13332" max="13332" width="14.140625" customWidth="1"/>
    <col min="13333" max="13333" width="12.42578125" customWidth="1"/>
    <col min="13334" max="13335" width="9.140625" customWidth="1"/>
    <col min="13336" max="13336" width="13.28515625" customWidth="1"/>
    <col min="13337" max="13337" width="11.5703125" customWidth="1"/>
    <col min="13338" max="13338" width="9.140625" customWidth="1"/>
    <col min="13339" max="13339" width="13.28515625" customWidth="1"/>
    <col min="13340" max="13340" width="11.7109375" customWidth="1"/>
    <col min="13341" max="13341" width="13.5703125" customWidth="1"/>
    <col min="13342" max="13342" width="13" bestFit="1" customWidth="1"/>
    <col min="13343" max="13345" width="9.140625" customWidth="1"/>
    <col min="13346" max="13346" width="14.28515625" customWidth="1"/>
    <col min="13347" max="13355" width="9.140625" customWidth="1"/>
    <col min="13356" max="13356" width="20.42578125" customWidth="1"/>
    <col min="13357" max="13364" width="9.140625" customWidth="1"/>
    <col min="13569" max="13569" width="13.7109375" customWidth="1"/>
    <col min="13570" max="13570" width="14.28515625" bestFit="1" customWidth="1"/>
    <col min="13571" max="13571" width="9.140625" customWidth="1"/>
    <col min="13572" max="13572" width="25.28515625" customWidth="1"/>
    <col min="13573" max="13574" width="9.140625" customWidth="1"/>
    <col min="13575" max="13575" width="11.140625" customWidth="1"/>
    <col min="13576" max="13576" width="14.85546875" customWidth="1"/>
    <col min="13577" max="13577" width="26.85546875" customWidth="1"/>
    <col min="13578" max="13579" width="9.140625" customWidth="1"/>
    <col min="13580" max="13580" width="12.85546875" customWidth="1"/>
    <col min="13581" max="13581" width="9.140625" customWidth="1"/>
    <col min="13582" max="13582" width="21.7109375" customWidth="1"/>
    <col min="13583" max="13585" width="9.140625" customWidth="1"/>
    <col min="13587" max="13587" width="40.5703125" customWidth="1"/>
    <col min="13588" max="13588" width="14.140625" customWidth="1"/>
    <col min="13589" max="13589" width="12.42578125" customWidth="1"/>
    <col min="13590" max="13591" width="9.140625" customWidth="1"/>
    <col min="13592" max="13592" width="13.28515625" customWidth="1"/>
    <col min="13593" max="13593" width="11.5703125" customWidth="1"/>
    <col min="13594" max="13594" width="9.140625" customWidth="1"/>
    <col min="13595" max="13595" width="13.28515625" customWidth="1"/>
    <col min="13596" max="13596" width="11.7109375" customWidth="1"/>
    <col min="13597" max="13597" width="13.5703125" customWidth="1"/>
    <col min="13598" max="13598" width="13" bestFit="1" customWidth="1"/>
    <col min="13599" max="13601" width="9.140625" customWidth="1"/>
    <col min="13602" max="13602" width="14.28515625" customWidth="1"/>
    <col min="13603" max="13611" width="9.140625" customWidth="1"/>
    <col min="13612" max="13612" width="20.42578125" customWidth="1"/>
    <col min="13613" max="13620" width="9.140625" customWidth="1"/>
    <col min="13825" max="13825" width="13.7109375" customWidth="1"/>
    <col min="13826" max="13826" width="14.28515625" bestFit="1" customWidth="1"/>
    <col min="13827" max="13827" width="9.140625" customWidth="1"/>
    <col min="13828" max="13828" width="25.28515625" customWidth="1"/>
    <col min="13829" max="13830" width="9.140625" customWidth="1"/>
    <col min="13831" max="13831" width="11.140625" customWidth="1"/>
    <col min="13832" max="13832" width="14.85546875" customWidth="1"/>
    <col min="13833" max="13833" width="26.85546875" customWidth="1"/>
    <col min="13834" max="13835" width="9.140625" customWidth="1"/>
    <col min="13836" max="13836" width="12.85546875" customWidth="1"/>
    <col min="13837" max="13837" width="9.140625" customWidth="1"/>
    <col min="13838" max="13838" width="21.7109375" customWidth="1"/>
    <col min="13839" max="13841" width="9.140625" customWidth="1"/>
    <col min="13843" max="13843" width="40.5703125" customWidth="1"/>
    <col min="13844" max="13844" width="14.140625" customWidth="1"/>
    <col min="13845" max="13845" width="12.42578125" customWidth="1"/>
    <col min="13846" max="13847" width="9.140625" customWidth="1"/>
    <col min="13848" max="13848" width="13.28515625" customWidth="1"/>
    <col min="13849" max="13849" width="11.5703125" customWidth="1"/>
    <col min="13850" max="13850" width="9.140625" customWidth="1"/>
    <col min="13851" max="13851" width="13.28515625" customWidth="1"/>
    <col min="13852" max="13852" width="11.7109375" customWidth="1"/>
    <col min="13853" max="13853" width="13.5703125" customWidth="1"/>
    <col min="13854" max="13854" width="13" bestFit="1" customWidth="1"/>
    <col min="13855" max="13857" width="9.140625" customWidth="1"/>
    <col min="13858" max="13858" width="14.28515625" customWidth="1"/>
    <col min="13859" max="13867" width="9.140625" customWidth="1"/>
    <col min="13868" max="13868" width="20.42578125" customWidth="1"/>
    <col min="13869" max="13876" width="9.140625" customWidth="1"/>
    <col min="14081" max="14081" width="13.7109375" customWidth="1"/>
    <col min="14082" max="14082" width="14.28515625" bestFit="1" customWidth="1"/>
    <col min="14083" max="14083" width="9.140625" customWidth="1"/>
    <col min="14084" max="14084" width="25.28515625" customWidth="1"/>
    <col min="14085" max="14086" width="9.140625" customWidth="1"/>
    <col min="14087" max="14087" width="11.140625" customWidth="1"/>
    <col min="14088" max="14088" width="14.85546875" customWidth="1"/>
    <col min="14089" max="14089" width="26.85546875" customWidth="1"/>
    <col min="14090" max="14091" width="9.140625" customWidth="1"/>
    <col min="14092" max="14092" width="12.85546875" customWidth="1"/>
    <col min="14093" max="14093" width="9.140625" customWidth="1"/>
    <col min="14094" max="14094" width="21.7109375" customWidth="1"/>
    <col min="14095" max="14097" width="9.140625" customWidth="1"/>
    <col min="14099" max="14099" width="40.5703125" customWidth="1"/>
    <col min="14100" max="14100" width="14.140625" customWidth="1"/>
    <col min="14101" max="14101" width="12.42578125" customWidth="1"/>
    <col min="14102" max="14103" width="9.140625" customWidth="1"/>
    <col min="14104" max="14104" width="13.28515625" customWidth="1"/>
    <col min="14105" max="14105" width="11.5703125" customWidth="1"/>
    <col min="14106" max="14106" width="9.140625" customWidth="1"/>
    <col min="14107" max="14107" width="13.28515625" customWidth="1"/>
    <col min="14108" max="14108" width="11.7109375" customWidth="1"/>
    <col min="14109" max="14109" width="13.5703125" customWidth="1"/>
    <col min="14110" max="14110" width="13" bestFit="1" customWidth="1"/>
    <col min="14111" max="14113" width="9.140625" customWidth="1"/>
    <col min="14114" max="14114" width="14.28515625" customWidth="1"/>
    <col min="14115" max="14123" width="9.140625" customWidth="1"/>
    <col min="14124" max="14124" width="20.42578125" customWidth="1"/>
    <col min="14125" max="14132" width="9.140625" customWidth="1"/>
    <col min="14337" max="14337" width="13.7109375" customWidth="1"/>
    <col min="14338" max="14338" width="14.28515625" bestFit="1" customWidth="1"/>
    <col min="14339" max="14339" width="9.140625" customWidth="1"/>
    <col min="14340" max="14340" width="25.28515625" customWidth="1"/>
    <col min="14341" max="14342" width="9.140625" customWidth="1"/>
    <col min="14343" max="14343" width="11.140625" customWidth="1"/>
    <col min="14344" max="14344" width="14.85546875" customWidth="1"/>
    <col min="14345" max="14345" width="26.85546875" customWidth="1"/>
    <col min="14346" max="14347" width="9.140625" customWidth="1"/>
    <col min="14348" max="14348" width="12.85546875" customWidth="1"/>
    <col min="14349" max="14349" width="9.140625" customWidth="1"/>
    <col min="14350" max="14350" width="21.7109375" customWidth="1"/>
    <col min="14351" max="14353" width="9.140625" customWidth="1"/>
    <col min="14355" max="14355" width="40.5703125" customWidth="1"/>
    <col min="14356" max="14356" width="14.140625" customWidth="1"/>
    <col min="14357" max="14357" width="12.42578125" customWidth="1"/>
    <col min="14358" max="14359" width="9.140625" customWidth="1"/>
    <col min="14360" max="14360" width="13.28515625" customWidth="1"/>
    <col min="14361" max="14361" width="11.5703125" customWidth="1"/>
    <col min="14362" max="14362" width="9.140625" customWidth="1"/>
    <col min="14363" max="14363" width="13.28515625" customWidth="1"/>
    <col min="14364" max="14364" width="11.7109375" customWidth="1"/>
    <col min="14365" max="14365" width="13.5703125" customWidth="1"/>
    <col min="14366" max="14366" width="13" bestFit="1" customWidth="1"/>
    <col min="14367" max="14369" width="9.140625" customWidth="1"/>
    <col min="14370" max="14370" width="14.28515625" customWidth="1"/>
    <col min="14371" max="14379" width="9.140625" customWidth="1"/>
    <col min="14380" max="14380" width="20.42578125" customWidth="1"/>
    <col min="14381" max="14388" width="9.140625" customWidth="1"/>
    <col min="14593" max="14593" width="13.7109375" customWidth="1"/>
    <col min="14594" max="14594" width="14.28515625" bestFit="1" customWidth="1"/>
    <col min="14595" max="14595" width="9.140625" customWidth="1"/>
    <col min="14596" max="14596" width="25.28515625" customWidth="1"/>
    <col min="14597" max="14598" width="9.140625" customWidth="1"/>
    <col min="14599" max="14599" width="11.140625" customWidth="1"/>
    <col min="14600" max="14600" width="14.85546875" customWidth="1"/>
    <col min="14601" max="14601" width="26.85546875" customWidth="1"/>
    <col min="14602" max="14603" width="9.140625" customWidth="1"/>
    <col min="14604" max="14604" width="12.85546875" customWidth="1"/>
    <col min="14605" max="14605" width="9.140625" customWidth="1"/>
    <col min="14606" max="14606" width="21.7109375" customWidth="1"/>
    <col min="14607" max="14609" width="9.140625" customWidth="1"/>
    <col min="14611" max="14611" width="40.5703125" customWidth="1"/>
    <col min="14612" max="14612" width="14.140625" customWidth="1"/>
    <col min="14613" max="14613" width="12.42578125" customWidth="1"/>
    <col min="14614" max="14615" width="9.140625" customWidth="1"/>
    <col min="14616" max="14616" width="13.28515625" customWidth="1"/>
    <col min="14617" max="14617" width="11.5703125" customWidth="1"/>
    <col min="14618" max="14618" width="9.140625" customWidth="1"/>
    <col min="14619" max="14619" width="13.28515625" customWidth="1"/>
    <col min="14620" max="14620" width="11.7109375" customWidth="1"/>
    <col min="14621" max="14621" width="13.5703125" customWidth="1"/>
    <col min="14622" max="14622" width="13" bestFit="1" customWidth="1"/>
    <col min="14623" max="14625" width="9.140625" customWidth="1"/>
    <col min="14626" max="14626" width="14.28515625" customWidth="1"/>
    <col min="14627" max="14635" width="9.140625" customWidth="1"/>
    <col min="14636" max="14636" width="20.42578125" customWidth="1"/>
    <col min="14637" max="14644" width="9.140625" customWidth="1"/>
    <col min="14849" max="14849" width="13.7109375" customWidth="1"/>
    <col min="14850" max="14850" width="14.28515625" bestFit="1" customWidth="1"/>
    <col min="14851" max="14851" width="9.140625" customWidth="1"/>
    <col min="14852" max="14852" width="25.28515625" customWidth="1"/>
    <col min="14853" max="14854" width="9.140625" customWidth="1"/>
    <col min="14855" max="14855" width="11.140625" customWidth="1"/>
    <col min="14856" max="14856" width="14.85546875" customWidth="1"/>
    <col min="14857" max="14857" width="26.85546875" customWidth="1"/>
    <col min="14858" max="14859" width="9.140625" customWidth="1"/>
    <col min="14860" max="14860" width="12.85546875" customWidth="1"/>
    <col min="14861" max="14861" width="9.140625" customWidth="1"/>
    <col min="14862" max="14862" width="21.7109375" customWidth="1"/>
    <col min="14863" max="14865" width="9.140625" customWidth="1"/>
    <col min="14867" max="14867" width="40.5703125" customWidth="1"/>
    <col min="14868" max="14868" width="14.140625" customWidth="1"/>
    <col min="14869" max="14869" width="12.42578125" customWidth="1"/>
    <col min="14870" max="14871" width="9.140625" customWidth="1"/>
    <col min="14872" max="14872" width="13.28515625" customWidth="1"/>
    <col min="14873" max="14873" width="11.5703125" customWidth="1"/>
    <col min="14874" max="14874" width="9.140625" customWidth="1"/>
    <col min="14875" max="14875" width="13.28515625" customWidth="1"/>
    <col min="14876" max="14876" width="11.7109375" customWidth="1"/>
    <col min="14877" max="14877" width="13.5703125" customWidth="1"/>
    <col min="14878" max="14878" width="13" bestFit="1" customWidth="1"/>
    <col min="14879" max="14881" width="9.140625" customWidth="1"/>
    <col min="14882" max="14882" width="14.28515625" customWidth="1"/>
    <col min="14883" max="14891" width="9.140625" customWidth="1"/>
    <col min="14892" max="14892" width="20.42578125" customWidth="1"/>
    <col min="14893" max="14900" width="9.140625" customWidth="1"/>
    <col min="15105" max="15105" width="13.7109375" customWidth="1"/>
    <col min="15106" max="15106" width="14.28515625" bestFit="1" customWidth="1"/>
    <col min="15107" max="15107" width="9.140625" customWidth="1"/>
    <col min="15108" max="15108" width="25.28515625" customWidth="1"/>
    <col min="15109" max="15110" width="9.140625" customWidth="1"/>
    <col min="15111" max="15111" width="11.140625" customWidth="1"/>
    <col min="15112" max="15112" width="14.85546875" customWidth="1"/>
    <col min="15113" max="15113" width="26.85546875" customWidth="1"/>
    <col min="15114" max="15115" width="9.140625" customWidth="1"/>
    <col min="15116" max="15116" width="12.85546875" customWidth="1"/>
    <col min="15117" max="15117" width="9.140625" customWidth="1"/>
    <col min="15118" max="15118" width="21.7109375" customWidth="1"/>
    <col min="15119" max="15121" width="9.140625" customWidth="1"/>
    <col min="15123" max="15123" width="40.5703125" customWidth="1"/>
    <col min="15124" max="15124" width="14.140625" customWidth="1"/>
    <col min="15125" max="15125" width="12.42578125" customWidth="1"/>
    <col min="15126" max="15127" width="9.140625" customWidth="1"/>
    <col min="15128" max="15128" width="13.28515625" customWidth="1"/>
    <col min="15129" max="15129" width="11.5703125" customWidth="1"/>
    <col min="15130" max="15130" width="9.140625" customWidth="1"/>
    <col min="15131" max="15131" width="13.28515625" customWidth="1"/>
    <col min="15132" max="15132" width="11.7109375" customWidth="1"/>
    <col min="15133" max="15133" width="13.5703125" customWidth="1"/>
    <col min="15134" max="15134" width="13" bestFit="1" customWidth="1"/>
    <col min="15135" max="15137" width="9.140625" customWidth="1"/>
    <col min="15138" max="15138" width="14.28515625" customWidth="1"/>
    <col min="15139" max="15147" width="9.140625" customWidth="1"/>
    <col min="15148" max="15148" width="20.42578125" customWidth="1"/>
    <col min="15149" max="15156" width="9.140625" customWidth="1"/>
    <col min="15361" max="15361" width="13.7109375" customWidth="1"/>
    <col min="15362" max="15362" width="14.28515625" bestFit="1" customWidth="1"/>
    <col min="15363" max="15363" width="9.140625" customWidth="1"/>
    <col min="15364" max="15364" width="25.28515625" customWidth="1"/>
    <col min="15365" max="15366" width="9.140625" customWidth="1"/>
    <col min="15367" max="15367" width="11.140625" customWidth="1"/>
    <col min="15368" max="15368" width="14.85546875" customWidth="1"/>
    <col min="15369" max="15369" width="26.85546875" customWidth="1"/>
    <col min="15370" max="15371" width="9.140625" customWidth="1"/>
    <col min="15372" max="15372" width="12.85546875" customWidth="1"/>
    <col min="15373" max="15373" width="9.140625" customWidth="1"/>
    <col min="15374" max="15374" width="21.7109375" customWidth="1"/>
    <col min="15375" max="15377" width="9.140625" customWidth="1"/>
    <col min="15379" max="15379" width="40.5703125" customWidth="1"/>
    <col min="15380" max="15380" width="14.140625" customWidth="1"/>
    <col min="15381" max="15381" width="12.42578125" customWidth="1"/>
    <col min="15382" max="15383" width="9.140625" customWidth="1"/>
    <col min="15384" max="15384" width="13.28515625" customWidth="1"/>
    <col min="15385" max="15385" width="11.5703125" customWidth="1"/>
    <col min="15386" max="15386" width="9.140625" customWidth="1"/>
    <col min="15387" max="15387" width="13.28515625" customWidth="1"/>
    <col min="15388" max="15388" width="11.7109375" customWidth="1"/>
    <col min="15389" max="15389" width="13.5703125" customWidth="1"/>
    <col min="15390" max="15390" width="13" bestFit="1" customWidth="1"/>
    <col min="15391" max="15393" width="9.140625" customWidth="1"/>
    <col min="15394" max="15394" width="14.28515625" customWidth="1"/>
    <col min="15395" max="15403" width="9.140625" customWidth="1"/>
    <col min="15404" max="15404" width="20.42578125" customWidth="1"/>
    <col min="15405" max="15412" width="9.140625" customWidth="1"/>
    <col min="15617" max="15617" width="13.7109375" customWidth="1"/>
    <col min="15618" max="15618" width="14.28515625" bestFit="1" customWidth="1"/>
    <col min="15619" max="15619" width="9.140625" customWidth="1"/>
    <col min="15620" max="15620" width="25.28515625" customWidth="1"/>
    <col min="15621" max="15622" width="9.140625" customWidth="1"/>
    <col min="15623" max="15623" width="11.140625" customWidth="1"/>
    <col min="15624" max="15624" width="14.85546875" customWidth="1"/>
    <col min="15625" max="15625" width="26.85546875" customWidth="1"/>
    <col min="15626" max="15627" width="9.140625" customWidth="1"/>
    <col min="15628" max="15628" width="12.85546875" customWidth="1"/>
    <col min="15629" max="15629" width="9.140625" customWidth="1"/>
    <col min="15630" max="15630" width="21.7109375" customWidth="1"/>
    <col min="15631" max="15633" width="9.140625" customWidth="1"/>
    <col min="15635" max="15635" width="40.5703125" customWidth="1"/>
    <col min="15636" max="15636" width="14.140625" customWidth="1"/>
    <col min="15637" max="15637" width="12.42578125" customWidth="1"/>
    <col min="15638" max="15639" width="9.140625" customWidth="1"/>
    <col min="15640" max="15640" width="13.28515625" customWidth="1"/>
    <col min="15641" max="15641" width="11.5703125" customWidth="1"/>
    <col min="15642" max="15642" width="9.140625" customWidth="1"/>
    <col min="15643" max="15643" width="13.28515625" customWidth="1"/>
    <col min="15644" max="15644" width="11.7109375" customWidth="1"/>
    <col min="15645" max="15645" width="13.5703125" customWidth="1"/>
    <col min="15646" max="15646" width="13" bestFit="1" customWidth="1"/>
    <col min="15647" max="15649" width="9.140625" customWidth="1"/>
    <col min="15650" max="15650" width="14.28515625" customWidth="1"/>
    <col min="15651" max="15659" width="9.140625" customWidth="1"/>
    <col min="15660" max="15660" width="20.42578125" customWidth="1"/>
    <col min="15661" max="15668" width="9.140625" customWidth="1"/>
    <col min="15873" max="15873" width="13.7109375" customWidth="1"/>
    <col min="15874" max="15874" width="14.28515625" bestFit="1" customWidth="1"/>
    <col min="15875" max="15875" width="9.140625" customWidth="1"/>
    <col min="15876" max="15876" width="25.28515625" customWidth="1"/>
    <col min="15877" max="15878" width="9.140625" customWidth="1"/>
    <col min="15879" max="15879" width="11.140625" customWidth="1"/>
    <col min="15880" max="15880" width="14.85546875" customWidth="1"/>
    <col min="15881" max="15881" width="26.85546875" customWidth="1"/>
    <col min="15882" max="15883" width="9.140625" customWidth="1"/>
    <col min="15884" max="15884" width="12.85546875" customWidth="1"/>
    <col min="15885" max="15885" width="9.140625" customWidth="1"/>
    <col min="15886" max="15886" width="21.7109375" customWidth="1"/>
    <col min="15887" max="15889" width="9.140625" customWidth="1"/>
    <col min="15891" max="15891" width="40.5703125" customWidth="1"/>
    <col min="15892" max="15892" width="14.140625" customWidth="1"/>
    <col min="15893" max="15893" width="12.42578125" customWidth="1"/>
    <col min="15894" max="15895" width="9.140625" customWidth="1"/>
    <col min="15896" max="15896" width="13.28515625" customWidth="1"/>
    <col min="15897" max="15897" width="11.5703125" customWidth="1"/>
    <col min="15898" max="15898" width="9.140625" customWidth="1"/>
    <col min="15899" max="15899" width="13.28515625" customWidth="1"/>
    <col min="15900" max="15900" width="11.7109375" customWidth="1"/>
    <col min="15901" max="15901" width="13.5703125" customWidth="1"/>
    <col min="15902" max="15902" width="13" bestFit="1" customWidth="1"/>
    <col min="15903" max="15905" width="9.140625" customWidth="1"/>
    <col min="15906" max="15906" width="14.28515625" customWidth="1"/>
    <col min="15907" max="15915" width="9.140625" customWidth="1"/>
    <col min="15916" max="15916" width="20.42578125" customWidth="1"/>
    <col min="15917" max="15924" width="9.140625" customWidth="1"/>
    <col min="16129" max="16129" width="13.7109375" customWidth="1"/>
    <col min="16130" max="16130" width="14.28515625" bestFit="1" customWidth="1"/>
    <col min="16131" max="16131" width="9.140625" customWidth="1"/>
    <col min="16132" max="16132" width="25.28515625" customWidth="1"/>
    <col min="16133" max="16134" width="9.140625" customWidth="1"/>
    <col min="16135" max="16135" width="11.140625" customWidth="1"/>
    <col min="16136" max="16136" width="14.85546875" customWidth="1"/>
    <col min="16137" max="16137" width="26.85546875" customWidth="1"/>
    <col min="16138" max="16139" width="9.140625" customWidth="1"/>
    <col min="16140" max="16140" width="12.85546875" customWidth="1"/>
    <col min="16141" max="16141" width="9.140625" customWidth="1"/>
    <col min="16142" max="16142" width="21.7109375" customWidth="1"/>
    <col min="16143" max="16145" width="9.140625" customWidth="1"/>
    <col min="16147" max="16147" width="40.5703125" customWidth="1"/>
    <col min="16148" max="16148" width="14.140625" customWidth="1"/>
    <col min="16149" max="16149" width="12.42578125" customWidth="1"/>
    <col min="16150" max="16151" width="9.140625" customWidth="1"/>
    <col min="16152" max="16152" width="13.28515625" customWidth="1"/>
    <col min="16153" max="16153" width="11.5703125" customWidth="1"/>
    <col min="16154" max="16154" width="9.140625" customWidth="1"/>
    <col min="16155" max="16155" width="13.28515625" customWidth="1"/>
    <col min="16156" max="16156" width="11.7109375" customWidth="1"/>
    <col min="16157" max="16157" width="13.5703125" customWidth="1"/>
    <col min="16158" max="16158" width="13" bestFit="1" customWidth="1"/>
    <col min="16159" max="16161" width="9.140625" customWidth="1"/>
    <col min="16162" max="16162" width="14.28515625" customWidth="1"/>
    <col min="16163" max="16171" width="9.140625" customWidth="1"/>
    <col min="16172" max="16172" width="20.42578125" customWidth="1"/>
    <col min="16173" max="16180" width="9.140625" customWidth="1"/>
  </cols>
  <sheetData>
    <row r="1" spans="1:53" ht="27.75" customHeight="1">
      <c r="A1" t="s">
        <v>6272</v>
      </c>
      <c r="B1" s="121" t="s">
        <v>6273</v>
      </c>
      <c r="C1" t="s">
        <v>6274</v>
      </c>
      <c r="D1" t="s">
        <v>6275</v>
      </c>
      <c r="E1" t="s">
        <v>6276</v>
      </c>
      <c r="F1" t="s">
        <v>6277</v>
      </c>
      <c r="G1" t="s">
        <v>6278</v>
      </c>
      <c r="H1" t="s">
        <v>6279</v>
      </c>
      <c r="I1" t="s">
        <v>6280</v>
      </c>
      <c r="J1" t="s">
        <v>6281</v>
      </c>
      <c r="K1" t="s">
        <v>6282</v>
      </c>
      <c r="L1" t="s">
        <v>6275</v>
      </c>
      <c r="M1" t="s">
        <v>6283</v>
      </c>
      <c r="N1" t="s">
        <v>6275</v>
      </c>
      <c r="O1" t="s">
        <v>6284</v>
      </c>
      <c r="P1" t="s">
        <v>5298</v>
      </c>
      <c r="Q1" t="s">
        <v>6285</v>
      </c>
      <c r="R1" t="s">
        <v>6286</v>
      </c>
      <c r="S1" t="s">
        <v>6275</v>
      </c>
      <c r="T1" s="126" t="s">
        <v>6287</v>
      </c>
      <c r="U1" s="126" t="s">
        <v>6288</v>
      </c>
      <c r="V1" t="s">
        <v>6289</v>
      </c>
      <c r="W1" t="s">
        <v>6289</v>
      </c>
      <c r="X1" s="127" t="s">
        <v>6290</v>
      </c>
      <c r="Y1" s="127" t="s">
        <v>6291</v>
      </c>
      <c r="Z1" s="126" t="s">
        <v>6292</v>
      </c>
      <c r="AA1" s="126" t="s">
        <v>6293</v>
      </c>
      <c r="AB1" s="128" t="s">
        <v>6294</v>
      </c>
      <c r="AC1" s="126" t="s">
        <v>6295</v>
      </c>
      <c r="AD1" s="126" t="s">
        <v>6296</v>
      </c>
      <c r="AE1" t="s">
        <v>6297</v>
      </c>
      <c r="AF1" t="s">
        <v>6298</v>
      </c>
      <c r="AG1" t="s">
        <v>6299</v>
      </c>
      <c r="AH1" t="s">
        <v>6300</v>
      </c>
      <c r="AI1" t="s">
        <v>6301</v>
      </c>
      <c r="AJ1" t="s">
        <v>6302</v>
      </c>
      <c r="AK1" t="s">
        <v>6303</v>
      </c>
      <c r="AL1" t="s">
        <v>6304</v>
      </c>
      <c r="AM1" t="s">
        <v>6305</v>
      </c>
      <c r="AN1" t="s">
        <v>6306</v>
      </c>
      <c r="AO1" t="s">
        <v>6307</v>
      </c>
      <c r="AP1" t="s">
        <v>6308</v>
      </c>
      <c r="AQ1" t="s">
        <v>6309</v>
      </c>
      <c r="AR1" t="s">
        <v>15</v>
      </c>
      <c r="AS1" t="s">
        <v>13</v>
      </c>
      <c r="BA1" t="s">
        <v>6310</v>
      </c>
    </row>
    <row r="2" spans="1:53" s="133" customFormat="1">
      <c r="A2" s="129" t="s">
        <v>6396</v>
      </c>
      <c r="B2" s="130">
        <v>43740</v>
      </c>
      <c r="C2" s="129" t="s">
        <v>6397</v>
      </c>
      <c r="D2" s="129" t="s">
        <v>6398</v>
      </c>
      <c r="E2" s="129" t="s">
        <v>6399</v>
      </c>
      <c r="F2" s="129" t="s">
        <v>6312</v>
      </c>
      <c r="G2" s="129" t="s">
        <v>6373</v>
      </c>
      <c r="H2" s="129" t="s">
        <v>6374</v>
      </c>
      <c r="I2" s="129" t="s">
        <v>6375</v>
      </c>
      <c r="J2" s="129" t="s">
        <v>6354</v>
      </c>
      <c r="K2" s="129" t="s">
        <v>6400</v>
      </c>
      <c r="L2" s="129" t="s">
        <v>6401</v>
      </c>
      <c r="M2" s="129" t="s">
        <v>6402</v>
      </c>
      <c r="N2" s="129" t="s">
        <v>6354</v>
      </c>
      <c r="O2" s="129" t="s">
        <v>6403</v>
      </c>
      <c r="P2" s="129" t="s">
        <v>6404</v>
      </c>
      <c r="Q2" s="129" t="s">
        <v>6405</v>
      </c>
      <c r="R2" s="129" t="s">
        <v>6406</v>
      </c>
      <c r="S2" s="129" t="s">
        <v>6407</v>
      </c>
      <c r="T2" s="137">
        <v>20</v>
      </c>
      <c r="U2" s="137">
        <v>20</v>
      </c>
      <c r="V2" s="129" t="s">
        <v>6408</v>
      </c>
      <c r="W2" s="129" t="s">
        <v>6408</v>
      </c>
      <c r="X2" s="131">
        <v>119.7</v>
      </c>
      <c r="Y2" s="131">
        <v>119.7</v>
      </c>
      <c r="Z2" s="129" t="s">
        <v>6311</v>
      </c>
      <c r="AA2" s="132">
        <v>2394.0070000000001</v>
      </c>
      <c r="AB2" s="132">
        <v>-715.09299999999996</v>
      </c>
      <c r="AC2" s="132">
        <v>239.40100000000001</v>
      </c>
      <c r="AD2" s="132">
        <v>2633.4079999999999</v>
      </c>
      <c r="AE2" s="129" t="s">
        <v>6316</v>
      </c>
      <c r="AF2" s="129">
        <v>1000</v>
      </c>
      <c r="AG2" s="129" t="s">
        <v>6311</v>
      </c>
      <c r="AH2" s="129" t="s">
        <v>6409</v>
      </c>
      <c r="AI2" s="129" t="s">
        <v>6311</v>
      </c>
      <c r="AJ2" s="129" t="s">
        <v>6355</v>
      </c>
      <c r="AK2" s="129" t="s">
        <v>6356</v>
      </c>
      <c r="AL2" s="129" t="s">
        <v>6410</v>
      </c>
      <c r="AM2" s="133" t="s">
        <v>13</v>
      </c>
      <c r="AN2" s="133" t="s">
        <v>6373</v>
      </c>
      <c r="AO2" s="133" t="s">
        <v>6311</v>
      </c>
      <c r="AP2" s="133" t="s">
        <v>6311</v>
      </c>
      <c r="AQ2" s="134">
        <v>20</v>
      </c>
      <c r="AR2" s="143" t="s">
        <v>95</v>
      </c>
      <c r="AS2" t="s">
        <v>72</v>
      </c>
    </row>
    <row r="3" spans="1:53" s="133" customFormat="1">
      <c r="A3" s="129" t="s">
        <v>6396</v>
      </c>
      <c r="B3" s="130">
        <v>43740</v>
      </c>
      <c r="C3" s="129" t="s">
        <v>6397</v>
      </c>
      <c r="D3" s="129" t="s">
        <v>6398</v>
      </c>
      <c r="E3" s="129" t="s">
        <v>6399</v>
      </c>
      <c r="F3" s="129" t="s">
        <v>6312</v>
      </c>
      <c r="G3" s="129" t="s">
        <v>6373</v>
      </c>
      <c r="H3" s="129" t="s">
        <v>6374</v>
      </c>
      <c r="I3" s="129" t="s">
        <v>6375</v>
      </c>
      <c r="J3" s="129" t="s">
        <v>6354</v>
      </c>
      <c r="K3" s="129" t="s">
        <v>6400</v>
      </c>
      <c r="L3" s="129" t="s">
        <v>6401</v>
      </c>
      <c r="M3" s="129" t="s">
        <v>6402</v>
      </c>
      <c r="N3" s="129" t="s">
        <v>6354</v>
      </c>
      <c r="O3" s="129" t="s">
        <v>6403</v>
      </c>
      <c r="P3" s="129" t="s">
        <v>6404</v>
      </c>
      <c r="Q3" s="129" t="s">
        <v>6405</v>
      </c>
      <c r="R3" s="129" t="s">
        <v>6411</v>
      </c>
      <c r="S3" s="129" t="s">
        <v>6412</v>
      </c>
      <c r="T3" s="137">
        <v>10</v>
      </c>
      <c r="U3" s="137">
        <v>10</v>
      </c>
      <c r="V3" s="129" t="s">
        <v>6408</v>
      </c>
      <c r="W3" s="129" t="s">
        <v>6408</v>
      </c>
      <c r="X3" s="131">
        <v>340</v>
      </c>
      <c r="Y3" s="131">
        <v>340</v>
      </c>
      <c r="Z3" s="129" t="s">
        <v>6311</v>
      </c>
      <c r="AA3" s="132">
        <v>3400</v>
      </c>
      <c r="AB3" s="132">
        <v>0</v>
      </c>
      <c r="AC3" s="132">
        <v>339.99900000000002</v>
      </c>
      <c r="AD3" s="132">
        <v>3739.9989999999998</v>
      </c>
      <c r="AE3" s="129" t="s">
        <v>6316</v>
      </c>
      <c r="AF3" s="129" t="s">
        <v>6311</v>
      </c>
      <c r="AG3" s="129" t="s">
        <v>6311</v>
      </c>
      <c r="AH3" s="129" t="s">
        <v>6409</v>
      </c>
      <c r="AI3" s="129" t="s">
        <v>6311</v>
      </c>
      <c r="AJ3" s="129" t="s">
        <v>6355</v>
      </c>
      <c r="AK3" s="129" t="s">
        <v>6356</v>
      </c>
      <c r="AL3" s="129" t="s">
        <v>6410</v>
      </c>
      <c r="AM3" s="133" t="s">
        <v>13</v>
      </c>
      <c r="AN3" s="133" t="s">
        <v>6373</v>
      </c>
      <c r="AO3" s="133" t="s">
        <v>6311</v>
      </c>
      <c r="AP3" s="133" t="s">
        <v>6311</v>
      </c>
      <c r="AQ3" s="134">
        <v>10</v>
      </c>
      <c r="AR3" s="143" t="s">
        <v>95</v>
      </c>
      <c r="AS3" t="s">
        <v>72</v>
      </c>
    </row>
    <row r="4" spans="1:53" s="133" customFormat="1">
      <c r="A4" s="129" t="s">
        <v>6396</v>
      </c>
      <c r="B4" s="130">
        <v>43740</v>
      </c>
      <c r="C4" s="129" t="s">
        <v>6397</v>
      </c>
      <c r="D4" s="129" t="s">
        <v>6398</v>
      </c>
      <c r="E4" s="129" t="s">
        <v>6399</v>
      </c>
      <c r="F4" s="129" t="s">
        <v>6312</v>
      </c>
      <c r="G4" s="129" t="s">
        <v>6373</v>
      </c>
      <c r="H4" s="129" t="s">
        <v>6374</v>
      </c>
      <c r="I4" s="129" t="s">
        <v>6375</v>
      </c>
      <c r="J4" s="129" t="s">
        <v>6354</v>
      </c>
      <c r="K4" s="129" t="s">
        <v>6400</v>
      </c>
      <c r="L4" s="129" t="s">
        <v>6401</v>
      </c>
      <c r="M4" s="129" t="s">
        <v>6402</v>
      </c>
      <c r="N4" s="129" t="s">
        <v>6354</v>
      </c>
      <c r="O4" s="129" t="s">
        <v>6403</v>
      </c>
      <c r="P4" s="129" t="s">
        <v>6404</v>
      </c>
      <c r="Q4" s="129" t="s">
        <v>6405</v>
      </c>
      <c r="R4" s="129" t="s">
        <v>6413</v>
      </c>
      <c r="S4" s="129" t="s">
        <v>6414</v>
      </c>
      <c r="T4" s="137">
        <v>2</v>
      </c>
      <c r="U4" s="137">
        <v>2</v>
      </c>
      <c r="V4" s="129" t="s">
        <v>6408</v>
      </c>
      <c r="W4" s="129" t="s">
        <v>6408</v>
      </c>
      <c r="X4" s="131">
        <v>213.273</v>
      </c>
      <c r="Y4" s="131">
        <v>213.273</v>
      </c>
      <c r="Z4" s="129" t="s">
        <v>6311</v>
      </c>
      <c r="AA4" s="132">
        <v>426.54599999999999</v>
      </c>
      <c r="AB4" s="132">
        <v>0</v>
      </c>
      <c r="AC4" s="132">
        <v>42.655000000000001</v>
      </c>
      <c r="AD4" s="132">
        <v>469.20100000000002</v>
      </c>
      <c r="AE4" s="129" t="s">
        <v>6316</v>
      </c>
      <c r="AF4" s="129" t="s">
        <v>6311</v>
      </c>
      <c r="AG4" s="129" t="s">
        <v>6311</v>
      </c>
      <c r="AH4" s="129" t="s">
        <v>6409</v>
      </c>
      <c r="AI4" s="129" t="s">
        <v>6311</v>
      </c>
      <c r="AJ4" s="129" t="s">
        <v>6355</v>
      </c>
      <c r="AK4" s="129" t="s">
        <v>6356</v>
      </c>
      <c r="AL4" s="129" t="s">
        <v>6410</v>
      </c>
      <c r="AM4" s="133" t="s">
        <v>13</v>
      </c>
      <c r="AN4" s="133" t="s">
        <v>6373</v>
      </c>
      <c r="AO4" s="133" t="s">
        <v>6311</v>
      </c>
      <c r="AP4" s="133" t="s">
        <v>6311</v>
      </c>
      <c r="AQ4" s="134">
        <v>2</v>
      </c>
      <c r="AR4" s="143" t="s">
        <v>95</v>
      </c>
      <c r="AS4" t="s">
        <v>72</v>
      </c>
    </row>
    <row r="5" spans="1:53" s="133" customFormat="1">
      <c r="A5" s="129" t="s">
        <v>6396</v>
      </c>
      <c r="B5" s="130">
        <v>43740</v>
      </c>
      <c r="C5" s="129" t="s">
        <v>6397</v>
      </c>
      <c r="D5" s="129" t="s">
        <v>6398</v>
      </c>
      <c r="E5" s="129" t="s">
        <v>6399</v>
      </c>
      <c r="F5" s="129" t="s">
        <v>6312</v>
      </c>
      <c r="G5" s="129" t="s">
        <v>6373</v>
      </c>
      <c r="H5" s="129" t="s">
        <v>6374</v>
      </c>
      <c r="I5" s="129" t="s">
        <v>6375</v>
      </c>
      <c r="J5" s="129" t="s">
        <v>6354</v>
      </c>
      <c r="K5" s="129" t="s">
        <v>6400</v>
      </c>
      <c r="L5" s="129" t="s">
        <v>6401</v>
      </c>
      <c r="M5" s="129" t="s">
        <v>6402</v>
      </c>
      <c r="N5" s="129" t="s">
        <v>6354</v>
      </c>
      <c r="O5" s="129" t="s">
        <v>6403</v>
      </c>
      <c r="P5" s="129" t="s">
        <v>6404</v>
      </c>
      <c r="Q5" s="129" t="s">
        <v>6405</v>
      </c>
      <c r="R5" s="129" t="s">
        <v>6415</v>
      </c>
      <c r="S5" s="129" t="s">
        <v>6416</v>
      </c>
      <c r="T5" s="137">
        <v>3</v>
      </c>
      <c r="U5" s="137">
        <v>3</v>
      </c>
      <c r="V5" s="129" t="s">
        <v>6408</v>
      </c>
      <c r="W5" s="129" t="s">
        <v>6408</v>
      </c>
      <c r="X5" s="131">
        <v>300</v>
      </c>
      <c r="Y5" s="131">
        <v>300</v>
      </c>
      <c r="Z5" s="129" t="s">
        <v>6311</v>
      </c>
      <c r="AA5" s="132">
        <v>900</v>
      </c>
      <c r="AB5" s="132">
        <v>0</v>
      </c>
      <c r="AC5" s="132">
        <v>90</v>
      </c>
      <c r="AD5" s="132">
        <v>990</v>
      </c>
      <c r="AE5" s="129" t="s">
        <v>6316</v>
      </c>
      <c r="AF5" s="129" t="s">
        <v>6311</v>
      </c>
      <c r="AG5" s="129" t="s">
        <v>6311</v>
      </c>
      <c r="AH5" s="129" t="s">
        <v>6409</v>
      </c>
      <c r="AI5" s="129" t="s">
        <v>6311</v>
      </c>
      <c r="AJ5" s="129" t="s">
        <v>6355</v>
      </c>
      <c r="AK5" s="129" t="s">
        <v>6356</v>
      </c>
      <c r="AL5" s="129" t="s">
        <v>6410</v>
      </c>
      <c r="AM5" s="133" t="s">
        <v>13</v>
      </c>
      <c r="AN5" s="133" t="s">
        <v>6373</v>
      </c>
      <c r="AO5" s="133" t="s">
        <v>6311</v>
      </c>
      <c r="AP5" s="133" t="s">
        <v>6311</v>
      </c>
      <c r="AQ5" s="134">
        <v>3</v>
      </c>
      <c r="AR5" s="143" t="s">
        <v>95</v>
      </c>
      <c r="AS5" t="s">
        <v>72</v>
      </c>
    </row>
    <row r="6" spans="1:53" s="133" customFormat="1">
      <c r="A6" s="129" t="s">
        <v>6396</v>
      </c>
      <c r="B6" s="130">
        <v>43740</v>
      </c>
      <c r="C6" s="129" t="s">
        <v>6397</v>
      </c>
      <c r="D6" s="129" t="s">
        <v>6398</v>
      </c>
      <c r="E6" s="129" t="s">
        <v>6399</v>
      </c>
      <c r="F6" s="129" t="s">
        <v>6312</v>
      </c>
      <c r="G6" s="129" t="s">
        <v>6373</v>
      </c>
      <c r="H6" s="129" t="s">
        <v>6374</v>
      </c>
      <c r="I6" s="129" t="s">
        <v>6375</v>
      </c>
      <c r="J6" s="129" t="s">
        <v>6354</v>
      </c>
      <c r="K6" s="129" t="s">
        <v>6400</v>
      </c>
      <c r="L6" s="129" t="s">
        <v>6401</v>
      </c>
      <c r="M6" s="129" t="s">
        <v>6402</v>
      </c>
      <c r="N6" s="129" t="s">
        <v>6354</v>
      </c>
      <c r="O6" s="129" t="s">
        <v>6403</v>
      </c>
      <c r="P6" s="129" t="s">
        <v>6404</v>
      </c>
      <c r="Q6" s="129" t="s">
        <v>6405</v>
      </c>
      <c r="R6" s="129" t="s">
        <v>6417</v>
      </c>
      <c r="S6" s="129" t="s">
        <v>6418</v>
      </c>
      <c r="T6" s="137">
        <v>2</v>
      </c>
      <c r="U6" s="137">
        <v>2</v>
      </c>
      <c r="V6" s="129" t="s">
        <v>6408</v>
      </c>
      <c r="W6" s="129" t="s">
        <v>6408</v>
      </c>
      <c r="X6" s="131">
        <v>300</v>
      </c>
      <c r="Y6" s="131">
        <v>300</v>
      </c>
      <c r="Z6" s="129" t="s">
        <v>6311</v>
      </c>
      <c r="AA6" s="132">
        <v>600</v>
      </c>
      <c r="AB6" s="132">
        <v>0</v>
      </c>
      <c r="AC6" s="132">
        <v>60</v>
      </c>
      <c r="AD6" s="132">
        <v>660</v>
      </c>
      <c r="AE6" s="129" t="s">
        <v>6316</v>
      </c>
      <c r="AF6" s="129" t="s">
        <v>6311</v>
      </c>
      <c r="AG6" s="129" t="s">
        <v>6311</v>
      </c>
      <c r="AH6" s="129" t="s">
        <v>6409</v>
      </c>
      <c r="AI6" s="129" t="s">
        <v>6311</v>
      </c>
      <c r="AJ6" s="129" t="s">
        <v>6355</v>
      </c>
      <c r="AK6" s="129" t="s">
        <v>6356</v>
      </c>
      <c r="AL6" s="129" t="s">
        <v>6410</v>
      </c>
      <c r="AM6" s="133" t="s">
        <v>13</v>
      </c>
      <c r="AN6" s="133" t="s">
        <v>6373</v>
      </c>
      <c r="AO6" s="133" t="s">
        <v>6311</v>
      </c>
      <c r="AP6" s="133" t="s">
        <v>6311</v>
      </c>
      <c r="AQ6" s="134">
        <v>2</v>
      </c>
      <c r="AR6" s="143" t="s">
        <v>95</v>
      </c>
      <c r="AS6" t="s">
        <v>72</v>
      </c>
    </row>
    <row r="7" spans="1:53" s="133" customFormat="1">
      <c r="A7" s="129" t="s">
        <v>6396</v>
      </c>
      <c r="B7" s="130">
        <v>43740</v>
      </c>
      <c r="C7" s="129" t="s">
        <v>6397</v>
      </c>
      <c r="D7" s="129" t="s">
        <v>6398</v>
      </c>
      <c r="E7" s="129" t="s">
        <v>6399</v>
      </c>
      <c r="F7" s="129" t="s">
        <v>6312</v>
      </c>
      <c r="G7" s="129" t="s">
        <v>6373</v>
      </c>
      <c r="H7" s="129" t="s">
        <v>6374</v>
      </c>
      <c r="I7" s="129" t="s">
        <v>6375</v>
      </c>
      <c r="J7" s="129" t="s">
        <v>6354</v>
      </c>
      <c r="K7" s="129" t="s">
        <v>6400</v>
      </c>
      <c r="L7" s="129" t="s">
        <v>6401</v>
      </c>
      <c r="M7" s="129" t="s">
        <v>6402</v>
      </c>
      <c r="N7" s="129" t="s">
        <v>6354</v>
      </c>
      <c r="O7" s="129" t="s">
        <v>6403</v>
      </c>
      <c r="P7" s="129" t="s">
        <v>6404</v>
      </c>
      <c r="Q7" s="129" t="s">
        <v>6405</v>
      </c>
      <c r="R7" s="129" t="s">
        <v>6419</v>
      </c>
      <c r="S7" s="129" t="s">
        <v>6420</v>
      </c>
      <c r="T7" s="137">
        <v>1</v>
      </c>
      <c r="U7" s="137">
        <v>1</v>
      </c>
      <c r="V7" s="129" t="s">
        <v>6408</v>
      </c>
      <c r="W7" s="129" t="s">
        <v>6408</v>
      </c>
      <c r="X7" s="131">
        <v>300</v>
      </c>
      <c r="Y7" s="131">
        <v>300</v>
      </c>
      <c r="Z7" s="129" t="s">
        <v>6311</v>
      </c>
      <c r="AA7" s="132">
        <v>300</v>
      </c>
      <c r="AB7" s="132">
        <v>0</v>
      </c>
      <c r="AC7" s="132">
        <v>30</v>
      </c>
      <c r="AD7" s="132">
        <v>330</v>
      </c>
      <c r="AE7" s="129" t="s">
        <v>6316</v>
      </c>
      <c r="AF7" s="129" t="s">
        <v>6311</v>
      </c>
      <c r="AG7" s="129" t="s">
        <v>6311</v>
      </c>
      <c r="AH7" s="129" t="s">
        <v>6409</v>
      </c>
      <c r="AI7" s="129" t="s">
        <v>6311</v>
      </c>
      <c r="AJ7" s="129" t="s">
        <v>6355</v>
      </c>
      <c r="AK7" s="129" t="s">
        <v>6356</v>
      </c>
      <c r="AL7" s="129" t="s">
        <v>6410</v>
      </c>
      <c r="AM7" s="133" t="s">
        <v>13</v>
      </c>
      <c r="AN7" s="133" t="s">
        <v>6373</v>
      </c>
      <c r="AO7" s="133" t="s">
        <v>6311</v>
      </c>
      <c r="AP7" s="133" t="s">
        <v>6311</v>
      </c>
      <c r="AQ7" s="134">
        <v>1</v>
      </c>
      <c r="AR7" s="143" t="s">
        <v>95</v>
      </c>
      <c r="AS7" t="s">
        <v>72</v>
      </c>
    </row>
    <row r="8" spans="1:53" s="133" customFormat="1">
      <c r="A8" s="129" t="s">
        <v>6421</v>
      </c>
      <c r="B8" s="130">
        <v>43740</v>
      </c>
      <c r="C8" s="129" t="s">
        <v>6397</v>
      </c>
      <c r="D8" s="129" t="s">
        <v>6398</v>
      </c>
      <c r="E8" s="129" t="s">
        <v>6422</v>
      </c>
      <c r="F8" s="129" t="s">
        <v>6312</v>
      </c>
      <c r="G8" s="129" t="s">
        <v>6360</v>
      </c>
      <c r="H8" s="129" t="s">
        <v>6361</v>
      </c>
      <c r="I8" s="129" t="s">
        <v>6362</v>
      </c>
      <c r="J8" s="129" t="s">
        <v>6354</v>
      </c>
      <c r="K8" s="129" t="s">
        <v>6400</v>
      </c>
      <c r="L8" s="129" t="s">
        <v>6401</v>
      </c>
      <c r="M8" s="129" t="s">
        <v>6402</v>
      </c>
      <c r="N8" s="129" t="s">
        <v>6354</v>
      </c>
      <c r="O8" s="129" t="s">
        <v>6403</v>
      </c>
      <c r="P8" s="129" t="s">
        <v>6404</v>
      </c>
      <c r="Q8" s="129" t="s">
        <v>6405</v>
      </c>
      <c r="R8" s="129" t="s">
        <v>6406</v>
      </c>
      <c r="S8" s="129" t="s">
        <v>6407</v>
      </c>
      <c r="T8" s="137">
        <v>10</v>
      </c>
      <c r="U8" s="137">
        <v>10</v>
      </c>
      <c r="V8" s="129" t="s">
        <v>6408</v>
      </c>
      <c r="W8" s="129" t="s">
        <v>6408</v>
      </c>
      <c r="X8" s="131">
        <v>119.7</v>
      </c>
      <c r="Y8" s="131">
        <v>119.7</v>
      </c>
      <c r="Z8" s="129" t="s">
        <v>6311</v>
      </c>
      <c r="AA8" s="132">
        <v>1197.0029999999999</v>
      </c>
      <c r="AB8" s="132">
        <v>-357.54700000000003</v>
      </c>
      <c r="AC8" s="132">
        <v>119.7</v>
      </c>
      <c r="AD8" s="132">
        <v>1316.703</v>
      </c>
      <c r="AE8" s="129" t="s">
        <v>6316</v>
      </c>
      <c r="AF8" s="129" t="s">
        <v>6311</v>
      </c>
      <c r="AG8" s="129" t="s">
        <v>6311</v>
      </c>
      <c r="AH8" s="129" t="s">
        <v>6423</v>
      </c>
      <c r="AI8" s="129" t="s">
        <v>6311</v>
      </c>
      <c r="AJ8" s="129" t="s">
        <v>6355</v>
      </c>
      <c r="AK8" s="129" t="s">
        <v>6356</v>
      </c>
      <c r="AL8" s="129" t="s">
        <v>6410</v>
      </c>
      <c r="AM8" s="133" t="s">
        <v>13</v>
      </c>
      <c r="AN8" s="133" t="s">
        <v>6360</v>
      </c>
      <c r="AO8" s="133" t="s">
        <v>6311</v>
      </c>
      <c r="AP8" s="133" t="s">
        <v>6311</v>
      </c>
      <c r="AQ8" s="134">
        <v>10</v>
      </c>
      <c r="AR8" s="143" t="s">
        <v>94</v>
      </c>
      <c r="AS8" t="s">
        <v>72</v>
      </c>
    </row>
    <row r="9" spans="1:53" s="133" customFormat="1">
      <c r="A9" s="129" t="s">
        <v>6421</v>
      </c>
      <c r="B9" s="130">
        <v>43740</v>
      </c>
      <c r="C9" s="129" t="s">
        <v>6397</v>
      </c>
      <c r="D9" s="129" t="s">
        <v>6398</v>
      </c>
      <c r="E9" s="129" t="s">
        <v>6422</v>
      </c>
      <c r="F9" s="129" t="s">
        <v>6312</v>
      </c>
      <c r="G9" s="129" t="s">
        <v>6360</v>
      </c>
      <c r="H9" s="129" t="s">
        <v>6361</v>
      </c>
      <c r="I9" s="129" t="s">
        <v>6362</v>
      </c>
      <c r="J9" s="129" t="s">
        <v>6354</v>
      </c>
      <c r="K9" s="129" t="s">
        <v>6400</v>
      </c>
      <c r="L9" s="129" t="s">
        <v>6401</v>
      </c>
      <c r="M9" s="129" t="s">
        <v>6402</v>
      </c>
      <c r="N9" s="129" t="s">
        <v>6354</v>
      </c>
      <c r="O9" s="129" t="s">
        <v>6403</v>
      </c>
      <c r="P9" s="129" t="s">
        <v>6404</v>
      </c>
      <c r="Q9" s="129" t="s">
        <v>6405</v>
      </c>
      <c r="R9" s="129" t="s">
        <v>6411</v>
      </c>
      <c r="S9" s="129" t="s">
        <v>6412</v>
      </c>
      <c r="T9" s="137">
        <v>5</v>
      </c>
      <c r="U9" s="137">
        <v>5</v>
      </c>
      <c r="V9" s="129" t="s">
        <v>6408</v>
      </c>
      <c r="W9" s="129" t="s">
        <v>6408</v>
      </c>
      <c r="X9" s="131">
        <v>340</v>
      </c>
      <c r="Y9" s="131">
        <v>340</v>
      </c>
      <c r="Z9" s="129" t="s">
        <v>6311</v>
      </c>
      <c r="AA9" s="132">
        <v>1700</v>
      </c>
      <c r="AB9" s="132">
        <v>0</v>
      </c>
      <c r="AC9" s="132">
        <v>170</v>
      </c>
      <c r="AD9" s="132">
        <v>1870</v>
      </c>
      <c r="AE9" s="129" t="s">
        <v>6316</v>
      </c>
      <c r="AF9" s="129" t="s">
        <v>6311</v>
      </c>
      <c r="AG9" s="129" t="s">
        <v>6311</v>
      </c>
      <c r="AH9" s="129" t="s">
        <v>6423</v>
      </c>
      <c r="AI9" s="129" t="s">
        <v>6311</v>
      </c>
      <c r="AJ9" s="129" t="s">
        <v>6355</v>
      </c>
      <c r="AK9" s="129" t="s">
        <v>6356</v>
      </c>
      <c r="AL9" s="129" t="s">
        <v>6410</v>
      </c>
      <c r="AM9" s="133" t="s">
        <v>13</v>
      </c>
      <c r="AN9" s="133" t="s">
        <v>6360</v>
      </c>
      <c r="AO9" s="133" t="s">
        <v>6311</v>
      </c>
      <c r="AP9" s="133" t="s">
        <v>6311</v>
      </c>
      <c r="AQ9" s="134">
        <v>5</v>
      </c>
      <c r="AR9" s="143" t="s">
        <v>94</v>
      </c>
      <c r="AS9" t="s">
        <v>72</v>
      </c>
    </row>
    <row r="10" spans="1:53" s="133" customFormat="1">
      <c r="A10" s="129" t="s">
        <v>6421</v>
      </c>
      <c r="B10" s="130">
        <v>43740</v>
      </c>
      <c r="C10" s="129" t="s">
        <v>6397</v>
      </c>
      <c r="D10" s="129" t="s">
        <v>6398</v>
      </c>
      <c r="E10" s="129" t="s">
        <v>6422</v>
      </c>
      <c r="F10" s="129" t="s">
        <v>6312</v>
      </c>
      <c r="G10" s="129" t="s">
        <v>6360</v>
      </c>
      <c r="H10" s="129" t="s">
        <v>6361</v>
      </c>
      <c r="I10" s="129" t="s">
        <v>6362</v>
      </c>
      <c r="J10" s="129" t="s">
        <v>6354</v>
      </c>
      <c r="K10" s="129" t="s">
        <v>6400</v>
      </c>
      <c r="L10" s="129" t="s">
        <v>6401</v>
      </c>
      <c r="M10" s="129" t="s">
        <v>6402</v>
      </c>
      <c r="N10" s="129" t="s">
        <v>6354</v>
      </c>
      <c r="O10" s="129" t="s">
        <v>6403</v>
      </c>
      <c r="P10" s="129" t="s">
        <v>6404</v>
      </c>
      <c r="Q10" s="129" t="s">
        <v>6405</v>
      </c>
      <c r="R10" s="129" t="s">
        <v>6415</v>
      </c>
      <c r="S10" s="129" t="s">
        <v>6416</v>
      </c>
      <c r="T10" s="137">
        <v>1</v>
      </c>
      <c r="U10" s="137">
        <v>1</v>
      </c>
      <c r="V10" s="129" t="s">
        <v>6408</v>
      </c>
      <c r="W10" s="129" t="s">
        <v>6408</v>
      </c>
      <c r="X10" s="131">
        <v>300</v>
      </c>
      <c r="Y10" s="131">
        <v>300</v>
      </c>
      <c r="Z10" s="129" t="s">
        <v>6311</v>
      </c>
      <c r="AA10" s="132">
        <v>300</v>
      </c>
      <c r="AB10" s="132">
        <v>0</v>
      </c>
      <c r="AC10" s="132">
        <v>30</v>
      </c>
      <c r="AD10" s="132">
        <v>330</v>
      </c>
      <c r="AE10" s="129" t="s">
        <v>6316</v>
      </c>
      <c r="AF10" s="129" t="s">
        <v>6311</v>
      </c>
      <c r="AG10" s="129" t="s">
        <v>6311</v>
      </c>
      <c r="AH10" s="129" t="s">
        <v>6423</v>
      </c>
      <c r="AI10" s="129" t="s">
        <v>6311</v>
      </c>
      <c r="AJ10" s="129" t="s">
        <v>6355</v>
      </c>
      <c r="AK10" s="129" t="s">
        <v>6356</v>
      </c>
      <c r="AL10" s="129" t="s">
        <v>6410</v>
      </c>
      <c r="AM10" s="133" t="s">
        <v>13</v>
      </c>
      <c r="AN10" s="133" t="s">
        <v>6360</v>
      </c>
      <c r="AO10" s="133" t="s">
        <v>6311</v>
      </c>
      <c r="AP10" s="133" t="s">
        <v>6311</v>
      </c>
      <c r="AQ10" s="134">
        <v>1</v>
      </c>
      <c r="AR10" s="143" t="s">
        <v>94</v>
      </c>
      <c r="AS10" t="s">
        <v>72</v>
      </c>
    </row>
    <row r="11" spans="1:53" s="133" customFormat="1">
      <c r="A11" s="129" t="s">
        <v>6421</v>
      </c>
      <c r="B11" s="130">
        <v>43740</v>
      </c>
      <c r="C11" s="129" t="s">
        <v>6397</v>
      </c>
      <c r="D11" s="129" t="s">
        <v>6398</v>
      </c>
      <c r="E11" s="129" t="s">
        <v>6422</v>
      </c>
      <c r="F11" s="129" t="s">
        <v>6312</v>
      </c>
      <c r="G11" s="129" t="s">
        <v>6360</v>
      </c>
      <c r="H11" s="129" t="s">
        <v>6361</v>
      </c>
      <c r="I11" s="129" t="s">
        <v>6362</v>
      </c>
      <c r="J11" s="129" t="s">
        <v>6354</v>
      </c>
      <c r="K11" s="129" t="s">
        <v>6400</v>
      </c>
      <c r="L11" s="129" t="s">
        <v>6401</v>
      </c>
      <c r="M11" s="129" t="s">
        <v>6402</v>
      </c>
      <c r="N11" s="129" t="s">
        <v>6354</v>
      </c>
      <c r="O11" s="129" t="s">
        <v>6403</v>
      </c>
      <c r="P11" s="129" t="s">
        <v>6404</v>
      </c>
      <c r="Q11" s="129" t="s">
        <v>6405</v>
      </c>
      <c r="R11" s="129" t="s">
        <v>6417</v>
      </c>
      <c r="S11" s="129" t="s">
        <v>6418</v>
      </c>
      <c r="T11" s="137">
        <v>5</v>
      </c>
      <c r="U11" s="137">
        <v>5</v>
      </c>
      <c r="V11" s="129" t="s">
        <v>6408</v>
      </c>
      <c r="W11" s="129" t="s">
        <v>6408</v>
      </c>
      <c r="X11" s="131">
        <v>300</v>
      </c>
      <c r="Y11" s="131">
        <v>300</v>
      </c>
      <c r="Z11" s="129" t="s">
        <v>6311</v>
      </c>
      <c r="AA11" s="132">
        <v>1500</v>
      </c>
      <c r="AB11" s="132">
        <v>0</v>
      </c>
      <c r="AC11" s="132">
        <v>150</v>
      </c>
      <c r="AD11" s="132">
        <v>1650</v>
      </c>
      <c r="AE11" s="129" t="s">
        <v>6316</v>
      </c>
      <c r="AF11" s="129" t="s">
        <v>6311</v>
      </c>
      <c r="AG11" s="129" t="s">
        <v>6311</v>
      </c>
      <c r="AH11" s="129" t="s">
        <v>6423</v>
      </c>
      <c r="AI11" s="129" t="s">
        <v>6311</v>
      </c>
      <c r="AJ11" s="129" t="s">
        <v>6355</v>
      </c>
      <c r="AK11" s="129" t="s">
        <v>6356</v>
      </c>
      <c r="AL11" s="129" t="s">
        <v>6410</v>
      </c>
      <c r="AM11" s="133" t="s">
        <v>13</v>
      </c>
      <c r="AN11" s="133" t="s">
        <v>6360</v>
      </c>
      <c r="AO11" s="133" t="s">
        <v>6311</v>
      </c>
      <c r="AP11" s="133" t="s">
        <v>6311</v>
      </c>
      <c r="AQ11" s="134">
        <v>5</v>
      </c>
      <c r="AR11" s="143" t="s">
        <v>94</v>
      </c>
      <c r="AS11" t="s">
        <v>72</v>
      </c>
    </row>
    <row r="12" spans="1:53" s="133" customFormat="1">
      <c r="A12" s="129" t="s">
        <v>6421</v>
      </c>
      <c r="B12" s="130">
        <v>43740</v>
      </c>
      <c r="C12" s="129" t="s">
        <v>6397</v>
      </c>
      <c r="D12" s="129" t="s">
        <v>6398</v>
      </c>
      <c r="E12" s="129" t="s">
        <v>6422</v>
      </c>
      <c r="F12" s="129" t="s">
        <v>6312</v>
      </c>
      <c r="G12" s="129" t="s">
        <v>6360</v>
      </c>
      <c r="H12" s="129" t="s">
        <v>6361</v>
      </c>
      <c r="I12" s="129" t="s">
        <v>6362</v>
      </c>
      <c r="J12" s="129" t="s">
        <v>6354</v>
      </c>
      <c r="K12" s="129" t="s">
        <v>6400</v>
      </c>
      <c r="L12" s="129" t="s">
        <v>6401</v>
      </c>
      <c r="M12" s="129" t="s">
        <v>6402</v>
      </c>
      <c r="N12" s="129" t="s">
        <v>6354</v>
      </c>
      <c r="O12" s="129" t="s">
        <v>6403</v>
      </c>
      <c r="P12" s="129" t="s">
        <v>6404</v>
      </c>
      <c r="Q12" s="129" t="s">
        <v>6405</v>
      </c>
      <c r="R12" s="129" t="s">
        <v>6419</v>
      </c>
      <c r="S12" s="129" t="s">
        <v>6420</v>
      </c>
      <c r="T12" s="137">
        <v>1</v>
      </c>
      <c r="U12" s="137">
        <v>1</v>
      </c>
      <c r="V12" s="129" t="s">
        <v>6408</v>
      </c>
      <c r="W12" s="129" t="s">
        <v>6408</v>
      </c>
      <c r="X12" s="131">
        <v>300</v>
      </c>
      <c r="Y12" s="131">
        <v>300</v>
      </c>
      <c r="Z12" s="129" t="s">
        <v>6311</v>
      </c>
      <c r="AA12" s="132">
        <v>300</v>
      </c>
      <c r="AB12" s="132">
        <v>0</v>
      </c>
      <c r="AC12" s="132">
        <v>30</v>
      </c>
      <c r="AD12" s="132">
        <v>330</v>
      </c>
      <c r="AE12" s="129" t="s">
        <v>6316</v>
      </c>
      <c r="AF12" s="129" t="s">
        <v>6311</v>
      </c>
      <c r="AG12" s="129" t="s">
        <v>6311</v>
      </c>
      <c r="AH12" s="129" t="s">
        <v>6423</v>
      </c>
      <c r="AI12" s="129" t="s">
        <v>6311</v>
      </c>
      <c r="AJ12" s="129" t="s">
        <v>6355</v>
      </c>
      <c r="AK12" s="129" t="s">
        <v>6356</v>
      </c>
      <c r="AL12" s="129" t="s">
        <v>6410</v>
      </c>
      <c r="AM12" s="133" t="s">
        <v>13</v>
      </c>
      <c r="AN12" s="133" t="s">
        <v>6360</v>
      </c>
      <c r="AO12" s="133" t="s">
        <v>6311</v>
      </c>
      <c r="AP12" s="133" t="s">
        <v>6311</v>
      </c>
      <c r="AQ12" s="134">
        <v>1</v>
      </c>
      <c r="AR12" s="143" t="s">
        <v>94</v>
      </c>
      <c r="AS12" t="s">
        <v>72</v>
      </c>
    </row>
    <row r="13" spans="1:53" s="133" customFormat="1">
      <c r="A13" s="129" t="s">
        <v>6424</v>
      </c>
      <c r="B13" s="130">
        <v>43740</v>
      </c>
      <c r="C13" s="129" t="s">
        <v>6397</v>
      </c>
      <c r="D13" s="129" t="s">
        <v>6398</v>
      </c>
      <c r="E13" s="129" t="s">
        <v>6425</v>
      </c>
      <c r="F13" s="129" t="s">
        <v>6312</v>
      </c>
      <c r="G13" s="129" t="s">
        <v>6363</v>
      </c>
      <c r="H13" s="129" t="s">
        <v>6364</v>
      </c>
      <c r="I13" s="129" t="s">
        <v>6365</v>
      </c>
      <c r="J13" s="129" t="s">
        <v>6354</v>
      </c>
      <c r="K13" s="129" t="s">
        <v>6400</v>
      </c>
      <c r="L13" s="129" t="s">
        <v>6401</v>
      </c>
      <c r="M13" s="129" t="s">
        <v>6402</v>
      </c>
      <c r="N13" s="129" t="s">
        <v>6354</v>
      </c>
      <c r="O13" s="129" t="s">
        <v>6403</v>
      </c>
      <c r="P13" s="129" t="s">
        <v>6404</v>
      </c>
      <c r="Q13" s="129" t="s">
        <v>6405</v>
      </c>
      <c r="R13" s="129" t="s">
        <v>6406</v>
      </c>
      <c r="S13" s="129" t="s">
        <v>6407</v>
      </c>
      <c r="T13" s="137">
        <v>10</v>
      </c>
      <c r="U13" s="137">
        <v>10</v>
      </c>
      <c r="V13" s="129" t="s">
        <v>6408</v>
      </c>
      <c r="W13" s="129" t="s">
        <v>6408</v>
      </c>
      <c r="X13" s="131">
        <v>119.7</v>
      </c>
      <c r="Y13" s="131">
        <v>119.7</v>
      </c>
      <c r="Z13" s="129" t="s">
        <v>6311</v>
      </c>
      <c r="AA13" s="132">
        <v>1197.0029999999999</v>
      </c>
      <c r="AB13" s="132">
        <v>-357.54700000000003</v>
      </c>
      <c r="AC13" s="132">
        <v>119.7</v>
      </c>
      <c r="AD13" s="132">
        <v>1316.703</v>
      </c>
      <c r="AE13" s="129" t="s">
        <v>6316</v>
      </c>
      <c r="AF13" s="129" t="s">
        <v>6311</v>
      </c>
      <c r="AG13" s="129" t="s">
        <v>6311</v>
      </c>
      <c r="AH13" s="129" t="s">
        <v>6426</v>
      </c>
      <c r="AI13" s="129" t="s">
        <v>6311</v>
      </c>
      <c r="AJ13" s="129" t="s">
        <v>6355</v>
      </c>
      <c r="AK13" s="129" t="s">
        <v>6356</v>
      </c>
      <c r="AL13" s="129" t="s">
        <v>6410</v>
      </c>
      <c r="AM13" s="133" t="s">
        <v>13</v>
      </c>
      <c r="AN13" s="133" t="s">
        <v>6363</v>
      </c>
      <c r="AO13" s="133" t="s">
        <v>6311</v>
      </c>
      <c r="AP13" s="133" t="s">
        <v>6311</v>
      </c>
      <c r="AQ13" s="134">
        <v>10</v>
      </c>
      <c r="AR13" s="143" t="s">
        <v>95</v>
      </c>
      <c r="AS13" t="s">
        <v>72</v>
      </c>
    </row>
    <row r="14" spans="1:53" s="133" customFormat="1">
      <c r="A14" s="129" t="s">
        <v>6424</v>
      </c>
      <c r="B14" s="130">
        <v>43740</v>
      </c>
      <c r="C14" s="129" t="s">
        <v>6397</v>
      </c>
      <c r="D14" s="129" t="s">
        <v>6398</v>
      </c>
      <c r="E14" s="129" t="s">
        <v>6425</v>
      </c>
      <c r="F14" s="129" t="s">
        <v>6312</v>
      </c>
      <c r="G14" s="129" t="s">
        <v>6363</v>
      </c>
      <c r="H14" s="129" t="s">
        <v>6364</v>
      </c>
      <c r="I14" s="129" t="s">
        <v>6365</v>
      </c>
      <c r="J14" s="129" t="s">
        <v>6354</v>
      </c>
      <c r="K14" s="129" t="s">
        <v>6400</v>
      </c>
      <c r="L14" s="129" t="s">
        <v>6401</v>
      </c>
      <c r="M14" s="129" t="s">
        <v>6402</v>
      </c>
      <c r="N14" s="129" t="s">
        <v>6354</v>
      </c>
      <c r="O14" s="129" t="s">
        <v>6403</v>
      </c>
      <c r="P14" s="129" t="s">
        <v>6404</v>
      </c>
      <c r="Q14" s="129" t="s">
        <v>6405</v>
      </c>
      <c r="R14" s="129" t="s">
        <v>6411</v>
      </c>
      <c r="S14" s="129" t="s">
        <v>6412</v>
      </c>
      <c r="T14" s="137">
        <v>5</v>
      </c>
      <c r="U14" s="137">
        <v>5</v>
      </c>
      <c r="V14" s="129" t="s">
        <v>6408</v>
      </c>
      <c r="W14" s="129" t="s">
        <v>6408</v>
      </c>
      <c r="X14" s="131">
        <v>340</v>
      </c>
      <c r="Y14" s="131">
        <v>340</v>
      </c>
      <c r="Z14" s="129" t="s">
        <v>6311</v>
      </c>
      <c r="AA14" s="132">
        <v>1700</v>
      </c>
      <c r="AB14" s="132">
        <v>0</v>
      </c>
      <c r="AC14" s="132">
        <v>170</v>
      </c>
      <c r="AD14" s="132">
        <v>1870</v>
      </c>
      <c r="AE14" s="129" t="s">
        <v>6316</v>
      </c>
      <c r="AF14" s="129" t="s">
        <v>6311</v>
      </c>
      <c r="AG14" s="129" t="s">
        <v>6311</v>
      </c>
      <c r="AH14" s="129" t="s">
        <v>6426</v>
      </c>
      <c r="AI14" s="129" t="s">
        <v>6311</v>
      </c>
      <c r="AJ14" s="129" t="s">
        <v>6355</v>
      </c>
      <c r="AK14" s="129" t="s">
        <v>6356</v>
      </c>
      <c r="AL14" s="129" t="s">
        <v>6410</v>
      </c>
      <c r="AM14" s="133" t="s">
        <v>13</v>
      </c>
      <c r="AN14" s="133" t="s">
        <v>6363</v>
      </c>
      <c r="AO14" s="133" t="s">
        <v>6311</v>
      </c>
      <c r="AP14" s="133" t="s">
        <v>6311</v>
      </c>
      <c r="AQ14" s="134">
        <v>5</v>
      </c>
      <c r="AR14" s="143" t="s">
        <v>95</v>
      </c>
      <c r="AS14" t="s">
        <v>72</v>
      </c>
    </row>
    <row r="15" spans="1:53" s="133" customFormat="1">
      <c r="A15" s="129" t="s">
        <v>6424</v>
      </c>
      <c r="B15" s="130">
        <v>43740</v>
      </c>
      <c r="C15" s="129" t="s">
        <v>6397</v>
      </c>
      <c r="D15" s="129" t="s">
        <v>6398</v>
      </c>
      <c r="E15" s="129" t="s">
        <v>6425</v>
      </c>
      <c r="F15" s="129" t="s">
        <v>6312</v>
      </c>
      <c r="G15" s="129" t="s">
        <v>6363</v>
      </c>
      <c r="H15" s="129" t="s">
        <v>6364</v>
      </c>
      <c r="I15" s="129" t="s">
        <v>6365</v>
      </c>
      <c r="J15" s="129" t="s">
        <v>6354</v>
      </c>
      <c r="K15" s="129" t="s">
        <v>6400</v>
      </c>
      <c r="L15" s="129" t="s">
        <v>6401</v>
      </c>
      <c r="M15" s="129" t="s">
        <v>6402</v>
      </c>
      <c r="N15" s="129" t="s">
        <v>6354</v>
      </c>
      <c r="O15" s="129" t="s">
        <v>6403</v>
      </c>
      <c r="P15" s="129" t="s">
        <v>6404</v>
      </c>
      <c r="Q15" s="129" t="s">
        <v>6405</v>
      </c>
      <c r="R15" s="129" t="s">
        <v>6415</v>
      </c>
      <c r="S15" s="129" t="s">
        <v>6416</v>
      </c>
      <c r="T15" s="137">
        <v>2</v>
      </c>
      <c r="U15" s="137">
        <v>2</v>
      </c>
      <c r="V15" s="129" t="s">
        <v>6408</v>
      </c>
      <c r="W15" s="129" t="s">
        <v>6408</v>
      </c>
      <c r="X15" s="131">
        <v>300</v>
      </c>
      <c r="Y15" s="131">
        <v>300</v>
      </c>
      <c r="Z15" s="129" t="s">
        <v>6311</v>
      </c>
      <c r="AA15" s="132">
        <v>600</v>
      </c>
      <c r="AB15" s="132">
        <v>0</v>
      </c>
      <c r="AC15" s="132">
        <v>60</v>
      </c>
      <c r="AD15" s="132">
        <v>660</v>
      </c>
      <c r="AE15" s="129" t="s">
        <v>6316</v>
      </c>
      <c r="AF15" s="129" t="s">
        <v>6311</v>
      </c>
      <c r="AG15" s="129" t="s">
        <v>6311</v>
      </c>
      <c r="AH15" s="129" t="s">
        <v>6426</v>
      </c>
      <c r="AI15" s="129" t="s">
        <v>6311</v>
      </c>
      <c r="AJ15" s="129" t="s">
        <v>6355</v>
      </c>
      <c r="AK15" s="129" t="s">
        <v>6356</v>
      </c>
      <c r="AL15" s="129" t="s">
        <v>6410</v>
      </c>
      <c r="AM15" s="133" t="s">
        <v>13</v>
      </c>
      <c r="AN15" s="133" t="s">
        <v>6363</v>
      </c>
      <c r="AO15" s="133" t="s">
        <v>6311</v>
      </c>
      <c r="AP15" s="133" t="s">
        <v>6311</v>
      </c>
      <c r="AQ15" s="134">
        <v>2</v>
      </c>
      <c r="AR15" s="143" t="s">
        <v>95</v>
      </c>
      <c r="AS15" t="s">
        <v>72</v>
      </c>
    </row>
    <row r="16" spans="1:53" s="133" customFormat="1">
      <c r="A16" s="129" t="s">
        <v>6424</v>
      </c>
      <c r="B16" s="130">
        <v>43740</v>
      </c>
      <c r="C16" s="129" t="s">
        <v>6397</v>
      </c>
      <c r="D16" s="129" t="s">
        <v>6398</v>
      </c>
      <c r="E16" s="129" t="s">
        <v>6425</v>
      </c>
      <c r="F16" s="129" t="s">
        <v>6312</v>
      </c>
      <c r="G16" s="129" t="s">
        <v>6363</v>
      </c>
      <c r="H16" s="129" t="s">
        <v>6364</v>
      </c>
      <c r="I16" s="129" t="s">
        <v>6365</v>
      </c>
      <c r="J16" s="129" t="s">
        <v>6354</v>
      </c>
      <c r="K16" s="129" t="s">
        <v>6400</v>
      </c>
      <c r="L16" s="129" t="s">
        <v>6401</v>
      </c>
      <c r="M16" s="129" t="s">
        <v>6402</v>
      </c>
      <c r="N16" s="129" t="s">
        <v>6354</v>
      </c>
      <c r="O16" s="129" t="s">
        <v>6403</v>
      </c>
      <c r="P16" s="129" t="s">
        <v>6404</v>
      </c>
      <c r="Q16" s="129" t="s">
        <v>6405</v>
      </c>
      <c r="R16" s="129" t="s">
        <v>6417</v>
      </c>
      <c r="S16" s="129" t="s">
        <v>6418</v>
      </c>
      <c r="T16" s="137">
        <v>10</v>
      </c>
      <c r="U16" s="137">
        <v>10</v>
      </c>
      <c r="V16" s="129" t="s">
        <v>6408</v>
      </c>
      <c r="W16" s="129" t="s">
        <v>6408</v>
      </c>
      <c r="X16" s="131">
        <v>300</v>
      </c>
      <c r="Y16" s="131">
        <v>300</v>
      </c>
      <c r="Z16" s="129" t="s">
        <v>6311</v>
      </c>
      <c r="AA16" s="132">
        <v>3000</v>
      </c>
      <c r="AB16" s="132">
        <v>0</v>
      </c>
      <c r="AC16" s="132">
        <v>300</v>
      </c>
      <c r="AD16" s="132">
        <v>3300</v>
      </c>
      <c r="AE16" s="129" t="s">
        <v>6316</v>
      </c>
      <c r="AF16" s="129" t="s">
        <v>6311</v>
      </c>
      <c r="AG16" s="129" t="s">
        <v>6311</v>
      </c>
      <c r="AH16" s="129" t="s">
        <v>6426</v>
      </c>
      <c r="AI16" s="129" t="s">
        <v>6311</v>
      </c>
      <c r="AJ16" s="129" t="s">
        <v>6355</v>
      </c>
      <c r="AK16" s="129" t="s">
        <v>6356</v>
      </c>
      <c r="AL16" s="129" t="s">
        <v>6410</v>
      </c>
      <c r="AM16" s="133" t="s">
        <v>13</v>
      </c>
      <c r="AN16" s="133" t="s">
        <v>6363</v>
      </c>
      <c r="AO16" s="133" t="s">
        <v>6311</v>
      </c>
      <c r="AP16" s="133" t="s">
        <v>6311</v>
      </c>
      <c r="AQ16" s="134">
        <v>10</v>
      </c>
      <c r="AR16" s="143" t="s">
        <v>95</v>
      </c>
      <c r="AS16" t="s">
        <v>72</v>
      </c>
    </row>
    <row r="17" spans="1:45" s="133" customFormat="1">
      <c r="A17" s="129" t="s">
        <v>6424</v>
      </c>
      <c r="B17" s="130">
        <v>43740</v>
      </c>
      <c r="C17" s="129" t="s">
        <v>6397</v>
      </c>
      <c r="D17" s="129" t="s">
        <v>6398</v>
      </c>
      <c r="E17" s="129" t="s">
        <v>6425</v>
      </c>
      <c r="F17" s="129" t="s">
        <v>6312</v>
      </c>
      <c r="G17" s="129" t="s">
        <v>6363</v>
      </c>
      <c r="H17" s="129" t="s">
        <v>6364</v>
      </c>
      <c r="I17" s="129" t="s">
        <v>6365</v>
      </c>
      <c r="J17" s="129" t="s">
        <v>6354</v>
      </c>
      <c r="K17" s="129" t="s">
        <v>6400</v>
      </c>
      <c r="L17" s="129" t="s">
        <v>6401</v>
      </c>
      <c r="M17" s="129" t="s">
        <v>6402</v>
      </c>
      <c r="N17" s="129" t="s">
        <v>6354</v>
      </c>
      <c r="O17" s="129" t="s">
        <v>6403</v>
      </c>
      <c r="P17" s="129" t="s">
        <v>6404</v>
      </c>
      <c r="Q17" s="129" t="s">
        <v>6405</v>
      </c>
      <c r="R17" s="129" t="s">
        <v>6419</v>
      </c>
      <c r="S17" s="129" t="s">
        <v>6420</v>
      </c>
      <c r="T17" s="137">
        <v>5</v>
      </c>
      <c r="U17" s="137">
        <v>5</v>
      </c>
      <c r="V17" s="129" t="s">
        <v>6408</v>
      </c>
      <c r="W17" s="129" t="s">
        <v>6408</v>
      </c>
      <c r="X17" s="131">
        <v>300</v>
      </c>
      <c r="Y17" s="131">
        <v>300</v>
      </c>
      <c r="Z17" s="129" t="s">
        <v>6311</v>
      </c>
      <c r="AA17" s="132">
        <v>1500</v>
      </c>
      <c r="AB17" s="132">
        <v>0</v>
      </c>
      <c r="AC17" s="132">
        <v>150</v>
      </c>
      <c r="AD17" s="132">
        <v>1650</v>
      </c>
      <c r="AE17" s="129" t="s">
        <v>6316</v>
      </c>
      <c r="AF17" s="129" t="s">
        <v>6311</v>
      </c>
      <c r="AG17" s="129" t="s">
        <v>6311</v>
      </c>
      <c r="AH17" s="129" t="s">
        <v>6426</v>
      </c>
      <c r="AI17" s="129" t="s">
        <v>6311</v>
      </c>
      <c r="AJ17" s="129" t="s">
        <v>6355</v>
      </c>
      <c r="AK17" s="129" t="s">
        <v>6356</v>
      </c>
      <c r="AL17" s="129" t="s">
        <v>6410</v>
      </c>
      <c r="AM17" s="133" t="s">
        <v>13</v>
      </c>
      <c r="AN17" s="133" t="s">
        <v>6363</v>
      </c>
      <c r="AO17" s="133" t="s">
        <v>6311</v>
      </c>
      <c r="AP17" s="133" t="s">
        <v>6311</v>
      </c>
      <c r="AQ17" s="134">
        <v>5</v>
      </c>
      <c r="AR17" s="143" t="s">
        <v>95</v>
      </c>
      <c r="AS17" t="s">
        <v>72</v>
      </c>
    </row>
    <row r="18" spans="1:45" s="133" customFormat="1">
      <c r="A18" s="129" t="s">
        <v>6427</v>
      </c>
      <c r="B18" s="130">
        <v>43741</v>
      </c>
      <c r="C18" s="129" t="s">
        <v>6397</v>
      </c>
      <c r="D18" s="129" t="s">
        <v>6398</v>
      </c>
      <c r="E18" s="129" t="s">
        <v>6428</v>
      </c>
      <c r="F18" s="129" t="s">
        <v>6312</v>
      </c>
      <c r="G18" s="129" t="s">
        <v>6313</v>
      </c>
      <c r="H18" s="129" t="s">
        <v>6314</v>
      </c>
      <c r="I18" s="129" t="str">
        <f>+AO18</f>
        <v>BIG C - THANG LONG</v>
      </c>
      <c r="J18" s="129" t="s">
        <v>6354</v>
      </c>
      <c r="K18" s="129" t="s">
        <v>6400</v>
      </c>
      <c r="L18" s="129" t="s">
        <v>6401</v>
      </c>
      <c r="M18" s="129" t="s">
        <v>6402</v>
      </c>
      <c r="N18" s="129" t="s">
        <v>6354</v>
      </c>
      <c r="O18" s="129" t="s">
        <v>6403</v>
      </c>
      <c r="P18" s="129" t="s">
        <v>6404</v>
      </c>
      <c r="Q18" s="129" t="s">
        <v>6405</v>
      </c>
      <c r="R18" s="129" t="s">
        <v>6406</v>
      </c>
      <c r="S18" s="129" t="s">
        <v>6407</v>
      </c>
      <c r="T18" s="137">
        <v>5</v>
      </c>
      <c r="U18" s="137">
        <v>5</v>
      </c>
      <c r="V18" s="129" t="s">
        <v>6408</v>
      </c>
      <c r="W18" s="129" t="s">
        <v>6408</v>
      </c>
      <c r="X18" s="131">
        <v>155.45500000000001</v>
      </c>
      <c r="Y18" s="131">
        <v>155.45500000000001</v>
      </c>
      <c r="Z18" s="129" t="s">
        <v>6311</v>
      </c>
      <c r="AA18" s="132">
        <v>777.27499999999998</v>
      </c>
      <c r="AB18" s="132">
        <v>0</v>
      </c>
      <c r="AC18" s="132">
        <v>77.727999999999994</v>
      </c>
      <c r="AD18" s="132">
        <v>855.00300000000004</v>
      </c>
      <c r="AE18" s="129" t="s">
        <v>6316</v>
      </c>
      <c r="AF18" s="129" t="s">
        <v>6311</v>
      </c>
      <c r="AG18" s="129" t="s">
        <v>6311</v>
      </c>
      <c r="AH18" s="129" t="s">
        <v>6429</v>
      </c>
      <c r="AI18" s="129" t="s">
        <v>6311</v>
      </c>
      <c r="AJ18" s="129" t="s">
        <v>6355</v>
      </c>
      <c r="AK18" s="129" t="s">
        <v>6356</v>
      </c>
      <c r="AL18" s="129" t="s">
        <v>6410</v>
      </c>
      <c r="AM18" s="133" t="s">
        <v>6311</v>
      </c>
      <c r="AN18" s="133" t="s">
        <v>6430</v>
      </c>
      <c r="AO18" s="133" t="s">
        <v>6318</v>
      </c>
      <c r="AP18" s="133" t="s">
        <v>6369</v>
      </c>
      <c r="AQ18" s="134">
        <v>5</v>
      </c>
      <c r="AR18" s="143" t="s">
        <v>34</v>
      </c>
      <c r="AS18" s="133" t="s">
        <v>30</v>
      </c>
    </row>
    <row r="19" spans="1:45" s="133" customFormat="1">
      <c r="A19" s="129" t="s">
        <v>6427</v>
      </c>
      <c r="B19" s="130">
        <v>43741</v>
      </c>
      <c r="C19" s="129" t="s">
        <v>6397</v>
      </c>
      <c r="D19" s="129" t="s">
        <v>6398</v>
      </c>
      <c r="E19" s="129" t="s">
        <v>6428</v>
      </c>
      <c r="F19" s="129" t="s">
        <v>6312</v>
      </c>
      <c r="G19" s="129" t="s">
        <v>6313</v>
      </c>
      <c r="H19" s="129" t="s">
        <v>6314</v>
      </c>
      <c r="I19" s="129" t="str">
        <f t="shared" ref="I19:I57" si="0">+AO19</f>
        <v>BIG C - THANG LONG</v>
      </c>
      <c r="J19" s="129" t="s">
        <v>6354</v>
      </c>
      <c r="K19" s="129" t="s">
        <v>6400</v>
      </c>
      <c r="L19" s="129" t="s">
        <v>6401</v>
      </c>
      <c r="M19" s="129" t="s">
        <v>6402</v>
      </c>
      <c r="N19" s="129" t="s">
        <v>6354</v>
      </c>
      <c r="O19" s="129" t="s">
        <v>6403</v>
      </c>
      <c r="P19" s="129" t="s">
        <v>6404</v>
      </c>
      <c r="Q19" s="129" t="s">
        <v>6405</v>
      </c>
      <c r="R19" s="129" t="s">
        <v>6417</v>
      </c>
      <c r="S19" s="129" t="s">
        <v>6418</v>
      </c>
      <c r="T19" s="137">
        <v>5</v>
      </c>
      <c r="U19" s="137">
        <v>5</v>
      </c>
      <c r="V19" s="129" t="s">
        <v>6408</v>
      </c>
      <c r="W19" s="129" t="s">
        <v>6408</v>
      </c>
      <c r="X19" s="131">
        <v>313.63600000000002</v>
      </c>
      <c r="Y19" s="131">
        <v>313.63600000000002</v>
      </c>
      <c r="Z19" s="129" t="s">
        <v>6311</v>
      </c>
      <c r="AA19" s="132">
        <v>1568.18</v>
      </c>
      <c r="AB19" s="132">
        <v>0</v>
      </c>
      <c r="AC19" s="132">
        <v>156.81800000000001</v>
      </c>
      <c r="AD19" s="132">
        <v>1724.998</v>
      </c>
      <c r="AE19" s="129" t="s">
        <v>6316</v>
      </c>
      <c r="AF19" s="129" t="s">
        <v>6311</v>
      </c>
      <c r="AG19" s="129" t="s">
        <v>6311</v>
      </c>
      <c r="AH19" s="129" t="s">
        <v>6429</v>
      </c>
      <c r="AI19" s="129" t="s">
        <v>6311</v>
      </c>
      <c r="AJ19" s="129" t="s">
        <v>6355</v>
      </c>
      <c r="AK19" s="129" t="s">
        <v>6356</v>
      </c>
      <c r="AL19" s="129" t="s">
        <v>6410</v>
      </c>
      <c r="AM19" s="133" t="s">
        <v>6311</v>
      </c>
      <c r="AN19" s="133" t="s">
        <v>6430</v>
      </c>
      <c r="AO19" s="133" t="s">
        <v>6318</v>
      </c>
      <c r="AP19" s="133" t="s">
        <v>6369</v>
      </c>
      <c r="AQ19" s="134">
        <v>5</v>
      </c>
      <c r="AR19" s="143" t="s">
        <v>34</v>
      </c>
      <c r="AS19" s="133" t="s">
        <v>30</v>
      </c>
    </row>
    <row r="20" spans="1:45" s="133" customFormat="1">
      <c r="A20" s="129" t="s">
        <v>6427</v>
      </c>
      <c r="B20" s="130">
        <v>43741</v>
      </c>
      <c r="C20" s="129" t="s">
        <v>6397</v>
      </c>
      <c r="D20" s="129" t="s">
        <v>6398</v>
      </c>
      <c r="E20" s="129" t="s">
        <v>6428</v>
      </c>
      <c r="F20" s="129" t="s">
        <v>6312</v>
      </c>
      <c r="G20" s="129" t="s">
        <v>6313</v>
      </c>
      <c r="H20" s="129" t="s">
        <v>6314</v>
      </c>
      <c r="I20" s="129" t="str">
        <f t="shared" si="0"/>
        <v>BIG C - THANG LONG</v>
      </c>
      <c r="J20" s="129" t="s">
        <v>6354</v>
      </c>
      <c r="K20" s="129" t="s">
        <v>6400</v>
      </c>
      <c r="L20" s="129" t="s">
        <v>6401</v>
      </c>
      <c r="M20" s="129" t="s">
        <v>6402</v>
      </c>
      <c r="N20" s="129" t="s">
        <v>6354</v>
      </c>
      <c r="O20" s="129" t="s">
        <v>6403</v>
      </c>
      <c r="P20" s="129" t="s">
        <v>6404</v>
      </c>
      <c r="Q20" s="129" t="s">
        <v>6405</v>
      </c>
      <c r="R20" s="129" t="s">
        <v>6419</v>
      </c>
      <c r="S20" s="129" t="s">
        <v>6420</v>
      </c>
      <c r="T20" s="137">
        <v>10</v>
      </c>
      <c r="U20" s="137">
        <v>10</v>
      </c>
      <c r="V20" s="129" t="s">
        <v>6408</v>
      </c>
      <c r="W20" s="129" t="s">
        <v>6408</v>
      </c>
      <c r="X20" s="131">
        <v>313.63600000000002</v>
      </c>
      <c r="Y20" s="131">
        <v>313.63600000000002</v>
      </c>
      <c r="Z20" s="129" t="s">
        <v>6311</v>
      </c>
      <c r="AA20" s="132">
        <v>3136.36</v>
      </c>
      <c r="AB20" s="132">
        <v>0</v>
      </c>
      <c r="AC20" s="132">
        <v>313.63600000000002</v>
      </c>
      <c r="AD20" s="132">
        <v>3449.9960000000001</v>
      </c>
      <c r="AE20" s="129" t="s">
        <v>6316</v>
      </c>
      <c r="AF20" s="129" t="s">
        <v>6311</v>
      </c>
      <c r="AG20" s="129" t="s">
        <v>6311</v>
      </c>
      <c r="AH20" s="129" t="s">
        <v>6429</v>
      </c>
      <c r="AI20" s="129" t="s">
        <v>6311</v>
      </c>
      <c r="AJ20" s="129" t="s">
        <v>6355</v>
      </c>
      <c r="AK20" s="129" t="s">
        <v>6356</v>
      </c>
      <c r="AL20" s="129" t="s">
        <v>6410</v>
      </c>
      <c r="AM20" s="133" t="s">
        <v>6311</v>
      </c>
      <c r="AN20" s="133" t="s">
        <v>6430</v>
      </c>
      <c r="AO20" s="133" t="s">
        <v>6318</v>
      </c>
      <c r="AP20" s="133" t="s">
        <v>6369</v>
      </c>
      <c r="AQ20" s="134">
        <v>10</v>
      </c>
      <c r="AR20" s="143" t="s">
        <v>34</v>
      </c>
      <c r="AS20" s="133" t="s">
        <v>30</v>
      </c>
    </row>
    <row r="21" spans="1:45" s="133" customFormat="1">
      <c r="A21" s="129" t="s">
        <v>6431</v>
      </c>
      <c r="B21" s="130">
        <v>43741</v>
      </c>
      <c r="C21" s="129" t="s">
        <v>6397</v>
      </c>
      <c r="D21" s="129" t="s">
        <v>6398</v>
      </c>
      <c r="E21" s="129" t="s">
        <v>6432</v>
      </c>
      <c r="F21" s="129" t="s">
        <v>6312</v>
      </c>
      <c r="G21" s="129" t="s">
        <v>6313</v>
      </c>
      <c r="H21" s="129" t="s">
        <v>6314</v>
      </c>
      <c r="I21" s="129" t="str">
        <f t="shared" si="0"/>
        <v>BIG C - HAI PHONG</v>
      </c>
      <c r="J21" s="129" t="s">
        <v>6354</v>
      </c>
      <c r="K21" s="129" t="s">
        <v>6400</v>
      </c>
      <c r="L21" s="129" t="s">
        <v>6401</v>
      </c>
      <c r="M21" s="129" t="s">
        <v>6402</v>
      </c>
      <c r="N21" s="129" t="s">
        <v>6354</v>
      </c>
      <c r="O21" s="129" t="s">
        <v>6403</v>
      </c>
      <c r="P21" s="129" t="s">
        <v>6404</v>
      </c>
      <c r="Q21" s="129" t="s">
        <v>6405</v>
      </c>
      <c r="R21" s="129" t="s">
        <v>6406</v>
      </c>
      <c r="S21" s="129" t="s">
        <v>6407</v>
      </c>
      <c r="T21" s="137">
        <v>2</v>
      </c>
      <c r="U21" s="137">
        <v>2</v>
      </c>
      <c r="V21" s="129" t="s">
        <v>6408</v>
      </c>
      <c r="W21" s="129" t="s">
        <v>6408</v>
      </c>
      <c r="X21" s="131">
        <v>155.45500000000001</v>
      </c>
      <c r="Y21" s="131">
        <v>155.45500000000001</v>
      </c>
      <c r="Z21" s="129" t="s">
        <v>6311</v>
      </c>
      <c r="AA21" s="132">
        <v>310.91000000000003</v>
      </c>
      <c r="AB21" s="132">
        <v>0</v>
      </c>
      <c r="AC21" s="132">
        <v>31.091000000000001</v>
      </c>
      <c r="AD21" s="132">
        <v>342.00099999999998</v>
      </c>
      <c r="AE21" s="129" t="s">
        <v>6316</v>
      </c>
      <c r="AF21" s="129" t="s">
        <v>6311</v>
      </c>
      <c r="AG21" s="129" t="s">
        <v>6311</v>
      </c>
      <c r="AH21" s="129" t="s">
        <v>6433</v>
      </c>
      <c r="AI21" s="129" t="s">
        <v>6311</v>
      </c>
      <c r="AJ21" s="129" t="s">
        <v>6355</v>
      </c>
      <c r="AK21" s="129" t="s">
        <v>6356</v>
      </c>
      <c r="AL21" s="129" t="s">
        <v>6410</v>
      </c>
      <c r="AM21" s="133" t="s">
        <v>6311</v>
      </c>
      <c r="AN21" s="133" t="s">
        <v>6434</v>
      </c>
      <c r="AO21" s="133" t="s">
        <v>6325</v>
      </c>
      <c r="AP21" s="133" t="s">
        <v>6369</v>
      </c>
      <c r="AQ21" s="134">
        <v>2</v>
      </c>
      <c r="AR21" s="143" t="s">
        <v>34</v>
      </c>
      <c r="AS21" s="133" t="s">
        <v>30</v>
      </c>
    </row>
    <row r="22" spans="1:45" s="133" customFormat="1">
      <c r="A22" s="129" t="s">
        <v>6431</v>
      </c>
      <c r="B22" s="130">
        <v>43741</v>
      </c>
      <c r="C22" s="129" t="s">
        <v>6397</v>
      </c>
      <c r="D22" s="129" t="s">
        <v>6398</v>
      </c>
      <c r="E22" s="129" t="s">
        <v>6432</v>
      </c>
      <c r="F22" s="129" t="s">
        <v>6312</v>
      </c>
      <c r="G22" s="129" t="s">
        <v>6313</v>
      </c>
      <c r="H22" s="129" t="s">
        <v>6314</v>
      </c>
      <c r="I22" s="129" t="str">
        <f t="shared" si="0"/>
        <v>BIG C - HAI PHONG</v>
      </c>
      <c r="J22" s="129" t="s">
        <v>6354</v>
      </c>
      <c r="K22" s="129" t="s">
        <v>6400</v>
      </c>
      <c r="L22" s="129" t="s">
        <v>6401</v>
      </c>
      <c r="M22" s="129" t="s">
        <v>6402</v>
      </c>
      <c r="N22" s="129" t="s">
        <v>6354</v>
      </c>
      <c r="O22" s="129" t="s">
        <v>6403</v>
      </c>
      <c r="P22" s="129" t="s">
        <v>6404</v>
      </c>
      <c r="Q22" s="129" t="s">
        <v>6405</v>
      </c>
      <c r="R22" s="129" t="s">
        <v>6411</v>
      </c>
      <c r="S22" s="129" t="s">
        <v>6412</v>
      </c>
      <c r="T22" s="137">
        <v>2</v>
      </c>
      <c r="U22" s="137">
        <v>2</v>
      </c>
      <c r="V22" s="129" t="s">
        <v>6408</v>
      </c>
      <c r="W22" s="129" t="s">
        <v>6408</v>
      </c>
      <c r="X22" s="131">
        <v>355.45499999999998</v>
      </c>
      <c r="Y22" s="131">
        <v>355.45499999999998</v>
      </c>
      <c r="Z22" s="129" t="s">
        <v>6311</v>
      </c>
      <c r="AA22" s="132">
        <v>710.91</v>
      </c>
      <c r="AB22" s="132">
        <v>0</v>
      </c>
      <c r="AC22" s="132">
        <v>71.090999999999994</v>
      </c>
      <c r="AD22" s="132">
        <v>782.00099999999998</v>
      </c>
      <c r="AE22" s="129" t="s">
        <v>6316</v>
      </c>
      <c r="AF22" s="129" t="s">
        <v>6311</v>
      </c>
      <c r="AG22" s="129" t="s">
        <v>6311</v>
      </c>
      <c r="AH22" s="129" t="s">
        <v>6433</v>
      </c>
      <c r="AI22" s="129" t="s">
        <v>6311</v>
      </c>
      <c r="AJ22" s="129" t="s">
        <v>6355</v>
      </c>
      <c r="AK22" s="129" t="s">
        <v>6356</v>
      </c>
      <c r="AL22" s="129" t="s">
        <v>6410</v>
      </c>
      <c r="AM22" s="133" t="s">
        <v>6311</v>
      </c>
      <c r="AN22" s="133" t="s">
        <v>6434</v>
      </c>
      <c r="AO22" s="133" t="s">
        <v>6325</v>
      </c>
      <c r="AP22" s="133" t="s">
        <v>6369</v>
      </c>
      <c r="AQ22" s="134">
        <v>2</v>
      </c>
      <c r="AR22" s="143" t="s">
        <v>34</v>
      </c>
      <c r="AS22" s="133" t="s">
        <v>30</v>
      </c>
    </row>
    <row r="23" spans="1:45" s="133" customFormat="1">
      <c r="A23" s="129" t="s">
        <v>6431</v>
      </c>
      <c r="B23" s="130">
        <v>43741</v>
      </c>
      <c r="C23" s="129" t="s">
        <v>6397</v>
      </c>
      <c r="D23" s="129" t="s">
        <v>6398</v>
      </c>
      <c r="E23" s="129" t="s">
        <v>6432</v>
      </c>
      <c r="F23" s="129" t="s">
        <v>6312</v>
      </c>
      <c r="G23" s="129" t="s">
        <v>6313</v>
      </c>
      <c r="H23" s="129" t="s">
        <v>6314</v>
      </c>
      <c r="I23" s="129" t="str">
        <f t="shared" si="0"/>
        <v>BIG C - HAI PHONG</v>
      </c>
      <c r="J23" s="129" t="s">
        <v>6354</v>
      </c>
      <c r="K23" s="129" t="s">
        <v>6400</v>
      </c>
      <c r="L23" s="129" t="s">
        <v>6401</v>
      </c>
      <c r="M23" s="129" t="s">
        <v>6402</v>
      </c>
      <c r="N23" s="129" t="s">
        <v>6354</v>
      </c>
      <c r="O23" s="129" t="s">
        <v>6403</v>
      </c>
      <c r="P23" s="129" t="s">
        <v>6404</v>
      </c>
      <c r="Q23" s="129" t="s">
        <v>6405</v>
      </c>
      <c r="R23" s="129" t="s">
        <v>6417</v>
      </c>
      <c r="S23" s="129" t="s">
        <v>6418</v>
      </c>
      <c r="T23" s="137">
        <v>7</v>
      </c>
      <c r="U23" s="137">
        <v>7</v>
      </c>
      <c r="V23" s="129" t="s">
        <v>6408</v>
      </c>
      <c r="W23" s="129" t="s">
        <v>6408</v>
      </c>
      <c r="X23" s="131">
        <v>313.63600000000002</v>
      </c>
      <c r="Y23" s="131">
        <v>313.63600000000002</v>
      </c>
      <c r="Z23" s="129" t="s">
        <v>6311</v>
      </c>
      <c r="AA23" s="132">
        <v>2195.4520000000002</v>
      </c>
      <c r="AB23" s="132">
        <v>0</v>
      </c>
      <c r="AC23" s="132">
        <v>219.54599999999999</v>
      </c>
      <c r="AD23" s="132">
        <v>2414.998</v>
      </c>
      <c r="AE23" s="129" t="s">
        <v>6316</v>
      </c>
      <c r="AF23" s="129" t="s">
        <v>6311</v>
      </c>
      <c r="AG23" s="129" t="s">
        <v>6311</v>
      </c>
      <c r="AH23" s="129" t="s">
        <v>6433</v>
      </c>
      <c r="AI23" s="129" t="s">
        <v>6311</v>
      </c>
      <c r="AJ23" s="129" t="s">
        <v>6355</v>
      </c>
      <c r="AK23" s="129" t="s">
        <v>6356</v>
      </c>
      <c r="AL23" s="129" t="s">
        <v>6410</v>
      </c>
      <c r="AM23" s="133" t="s">
        <v>6311</v>
      </c>
      <c r="AN23" s="133" t="s">
        <v>6434</v>
      </c>
      <c r="AO23" s="133" t="s">
        <v>6325</v>
      </c>
      <c r="AP23" s="133" t="s">
        <v>6369</v>
      </c>
      <c r="AQ23" s="134">
        <v>7</v>
      </c>
      <c r="AR23" s="143" t="s">
        <v>34</v>
      </c>
      <c r="AS23" s="133" t="s">
        <v>30</v>
      </c>
    </row>
    <row r="24" spans="1:45" s="133" customFormat="1">
      <c r="A24" s="129" t="s">
        <v>6431</v>
      </c>
      <c r="B24" s="130">
        <v>43741</v>
      </c>
      <c r="C24" s="129" t="s">
        <v>6397</v>
      </c>
      <c r="D24" s="129" t="s">
        <v>6398</v>
      </c>
      <c r="E24" s="129" t="s">
        <v>6432</v>
      </c>
      <c r="F24" s="129" t="s">
        <v>6312</v>
      </c>
      <c r="G24" s="129" t="s">
        <v>6313</v>
      </c>
      <c r="H24" s="129" t="s">
        <v>6314</v>
      </c>
      <c r="I24" s="129" t="str">
        <f t="shared" si="0"/>
        <v>BIG C - HAI PHONG</v>
      </c>
      <c r="J24" s="129" t="s">
        <v>6354</v>
      </c>
      <c r="K24" s="129" t="s">
        <v>6400</v>
      </c>
      <c r="L24" s="129" t="s">
        <v>6401</v>
      </c>
      <c r="M24" s="129" t="s">
        <v>6402</v>
      </c>
      <c r="N24" s="129" t="s">
        <v>6354</v>
      </c>
      <c r="O24" s="129" t="s">
        <v>6403</v>
      </c>
      <c r="P24" s="129" t="s">
        <v>6404</v>
      </c>
      <c r="Q24" s="129" t="s">
        <v>6405</v>
      </c>
      <c r="R24" s="129" t="s">
        <v>6415</v>
      </c>
      <c r="S24" s="129" t="s">
        <v>6416</v>
      </c>
      <c r="T24" s="137">
        <v>4</v>
      </c>
      <c r="U24" s="137">
        <v>4</v>
      </c>
      <c r="V24" s="129" t="s">
        <v>6408</v>
      </c>
      <c r="W24" s="129" t="s">
        <v>6408</v>
      </c>
      <c r="X24" s="131">
        <v>313.63600000000002</v>
      </c>
      <c r="Y24" s="131">
        <v>313.63600000000002</v>
      </c>
      <c r="Z24" s="129" t="s">
        <v>6311</v>
      </c>
      <c r="AA24" s="132">
        <v>1254.5440000000001</v>
      </c>
      <c r="AB24" s="132">
        <v>0</v>
      </c>
      <c r="AC24" s="132">
        <v>125.45399999999999</v>
      </c>
      <c r="AD24" s="132">
        <v>1379.998</v>
      </c>
      <c r="AE24" s="129" t="s">
        <v>6316</v>
      </c>
      <c r="AF24" s="129" t="s">
        <v>6311</v>
      </c>
      <c r="AG24" s="129" t="s">
        <v>6311</v>
      </c>
      <c r="AH24" s="129" t="s">
        <v>6433</v>
      </c>
      <c r="AI24" s="129" t="s">
        <v>6311</v>
      </c>
      <c r="AJ24" s="129" t="s">
        <v>6355</v>
      </c>
      <c r="AK24" s="129" t="s">
        <v>6356</v>
      </c>
      <c r="AL24" s="129" t="s">
        <v>6410</v>
      </c>
      <c r="AM24" s="133" t="s">
        <v>6311</v>
      </c>
      <c r="AN24" s="133" t="s">
        <v>6434</v>
      </c>
      <c r="AO24" s="133" t="s">
        <v>6325</v>
      </c>
      <c r="AP24" s="133" t="s">
        <v>6369</v>
      </c>
      <c r="AQ24" s="134">
        <v>4</v>
      </c>
      <c r="AR24" s="143" t="s">
        <v>34</v>
      </c>
      <c r="AS24" s="133" t="s">
        <v>30</v>
      </c>
    </row>
    <row r="25" spans="1:45" s="133" customFormat="1">
      <c r="A25" s="129" t="s">
        <v>6435</v>
      </c>
      <c r="B25" s="130">
        <v>43741</v>
      </c>
      <c r="C25" s="129" t="s">
        <v>6397</v>
      </c>
      <c r="D25" s="129" t="s">
        <v>6398</v>
      </c>
      <c r="E25" s="129" t="s">
        <v>6436</v>
      </c>
      <c r="F25" s="129" t="s">
        <v>6312</v>
      </c>
      <c r="G25" s="129" t="s">
        <v>6313</v>
      </c>
      <c r="H25" s="129" t="s">
        <v>6314</v>
      </c>
      <c r="I25" s="129" t="str">
        <f t="shared" si="0"/>
        <v>BIG C - DA NANG</v>
      </c>
      <c r="J25" s="129" t="s">
        <v>6354</v>
      </c>
      <c r="K25" s="129" t="s">
        <v>6400</v>
      </c>
      <c r="L25" s="129" t="s">
        <v>6401</v>
      </c>
      <c r="M25" s="129" t="s">
        <v>6402</v>
      </c>
      <c r="N25" s="129" t="s">
        <v>6354</v>
      </c>
      <c r="O25" s="129" t="s">
        <v>6403</v>
      </c>
      <c r="P25" s="129" t="s">
        <v>6404</v>
      </c>
      <c r="Q25" s="129" t="s">
        <v>6405</v>
      </c>
      <c r="R25" s="129" t="s">
        <v>6406</v>
      </c>
      <c r="S25" s="129" t="s">
        <v>6407</v>
      </c>
      <c r="T25" s="137">
        <v>10</v>
      </c>
      <c r="U25" s="137">
        <v>10</v>
      </c>
      <c r="V25" s="129" t="s">
        <v>6408</v>
      </c>
      <c r="W25" s="129" t="s">
        <v>6408</v>
      </c>
      <c r="X25" s="131">
        <v>155.45500000000001</v>
      </c>
      <c r="Y25" s="131">
        <v>155.45500000000001</v>
      </c>
      <c r="Z25" s="129" t="s">
        <v>6311</v>
      </c>
      <c r="AA25" s="132">
        <v>1554.55</v>
      </c>
      <c r="AB25" s="132">
        <v>0</v>
      </c>
      <c r="AC25" s="132">
        <v>155.45500000000001</v>
      </c>
      <c r="AD25" s="132">
        <v>1710.0050000000001</v>
      </c>
      <c r="AE25" s="129" t="s">
        <v>6316</v>
      </c>
      <c r="AF25" s="129" t="s">
        <v>6311</v>
      </c>
      <c r="AG25" s="129" t="s">
        <v>6311</v>
      </c>
      <c r="AH25" s="129" t="s">
        <v>6437</v>
      </c>
      <c r="AI25" s="129" t="s">
        <v>6311</v>
      </c>
      <c r="AJ25" s="129" t="s">
        <v>6355</v>
      </c>
      <c r="AK25" s="129" t="s">
        <v>6356</v>
      </c>
      <c r="AL25" s="129" t="s">
        <v>6410</v>
      </c>
      <c r="AM25" s="133" t="s">
        <v>6311</v>
      </c>
      <c r="AN25" s="133" t="s">
        <v>6438</v>
      </c>
      <c r="AO25" s="133" t="s">
        <v>6319</v>
      </c>
      <c r="AP25" s="133" t="s">
        <v>6369</v>
      </c>
      <c r="AQ25" s="134">
        <v>10</v>
      </c>
      <c r="AR25" s="143" t="s">
        <v>29</v>
      </c>
      <c r="AS25" s="133" t="s">
        <v>30</v>
      </c>
    </row>
    <row r="26" spans="1:45" s="133" customFormat="1">
      <c r="A26" s="129" t="s">
        <v>6435</v>
      </c>
      <c r="B26" s="130">
        <v>43741</v>
      </c>
      <c r="C26" s="129" t="s">
        <v>6397</v>
      </c>
      <c r="D26" s="129" t="s">
        <v>6398</v>
      </c>
      <c r="E26" s="129" t="s">
        <v>6436</v>
      </c>
      <c r="F26" s="129" t="s">
        <v>6312</v>
      </c>
      <c r="G26" s="129" t="s">
        <v>6313</v>
      </c>
      <c r="H26" s="129" t="s">
        <v>6314</v>
      </c>
      <c r="I26" s="129" t="str">
        <f t="shared" si="0"/>
        <v>BIG C - DA NANG</v>
      </c>
      <c r="J26" s="129" t="s">
        <v>6354</v>
      </c>
      <c r="K26" s="129" t="s">
        <v>6400</v>
      </c>
      <c r="L26" s="129" t="s">
        <v>6401</v>
      </c>
      <c r="M26" s="129" t="s">
        <v>6402</v>
      </c>
      <c r="N26" s="129" t="s">
        <v>6354</v>
      </c>
      <c r="O26" s="129" t="s">
        <v>6403</v>
      </c>
      <c r="P26" s="129" t="s">
        <v>6404</v>
      </c>
      <c r="Q26" s="129" t="s">
        <v>6405</v>
      </c>
      <c r="R26" s="129" t="s">
        <v>6411</v>
      </c>
      <c r="S26" s="129" t="s">
        <v>6412</v>
      </c>
      <c r="T26" s="137">
        <v>6</v>
      </c>
      <c r="U26" s="137">
        <v>6</v>
      </c>
      <c r="V26" s="129" t="s">
        <v>6408</v>
      </c>
      <c r="W26" s="129" t="s">
        <v>6408</v>
      </c>
      <c r="X26" s="131">
        <v>355.45499999999998</v>
      </c>
      <c r="Y26" s="131">
        <v>355.45499999999998</v>
      </c>
      <c r="Z26" s="129" t="s">
        <v>6311</v>
      </c>
      <c r="AA26" s="132">
        <v>2132.73</v>
      </c>
      <c r="AB26" s="132">
        <v>0</v>
      </c>
      <c r="AC26" s="132">
        <v>213.273</v>
      </c>
      <c r="AD26" s="132">
        <v>2346.0030000000002</v>
      </c>
      <c r="AE26" s="129" t="s">
        <v>6316</v>
      </c>
      <c r="AF26" s="129" t="s">
        <v>6311</v>
      </c>
      <c r="AG26" s="129" t="s">
        <v>6311</v>
      </c>
      <c r="AH26" s="129" t="s">
        <v>6437</v>
      </c>
      <c r="AI26" s="129" t="s">
        <v>6311</v>
      </c>
      <c r="AJ26" s="129" t="s">
        <v>6355</v>
      </c>
      <c r="AK26" s="129" t="s">
        <v>6356</v>
      </c>
      <c r="AL26" s="129" t="s">
        <v>6410</v>
      </c>
      <c r="AM26" s="133" t="s">
        <v>6311</v>
      </c>
      <c r="AN26" s="133" t="s">
        <v>6438</v>
      </c>
      <c r="AO26" s="133" t="s">
        <v>6319</v>
      </c>
      <c r="AP26" s="133" t="s">
        <v>6369</v>
      </c>
      <c r="AQ26" s="134">
        <v>6</v>
      </c>
      <c r="AR26" s="143" t="s">
        <v>29</v>
      </c>
      <c r="AS26" s="133" t="s">
        <v>30</v>
      </c>
    </row>
    <row r="27" spans="1:45" s="133" customFormat="1">
      <c r="A27" s="129" t="s">
        <v>6435</v>
      </c>
      <c r="B27" s="130">
        <v>43741</v>
      </c>
      <c r="C27" s="129" t="s">
        <v>6397</v>
      </c>
      <c r="D27" s="129" t="s">
        <v>6398</v>
      </c>
      <c r="E27" s="129" t="s">
        <v>6436</v>
      </c>
      <c r="F27" s="129" t="s">
        <v>6312</v>
      </c>
      <c r="G27" s="129" t="s">
        <v>6313</v>
      </c>
      <c r="H27" s="129" t="s">
        <v>6314</v>
      </c>
      <c r="I27" s="129" t="str">
        <f t="shared" si="0"/>
        <v>BIG C - DA NANG</v>
      </c>
      <c r="J27" s="129" t="s">
        <v>6354</v>
      </c>
      <c r="K27" s="129" t="s">
        <v>6400</v>
      </c>
      <c r="L27" s="129" t="s">
        <v>6401</v>
      </c>
      <c r="M27" s="129" t="s">
        <v>6402</v>
      </c>
      <c r="N27" s="129" t="s">
        <v>6354</v>
      </c>
      <c r="O27" s="129" t="s">
        <v>6403</v>
      </c>
      <c r="P27" s="129" t="s">
        <v>6404</v>
      </c>
      <c r="Q27" s="129" t="s">
        <v>6405</v>
      </c>
      <c r="R27" s="129" t="s">
        <v>6417</v>
      </c>
      <c r="S27" s="129" t="s">
        <v>6418</v>
      </c>
      <c r="T27" s="137">
        <v>5</v>
      </c>
      <c r="U27" s="137">
        <v>5</v>
      </c>
      <c r="V27" s="129" t="s">
        <v>6408</v>
      </c>
      <c r="W27" s="129" t="s">
        <v>6408</v>
      </c>
      <c r="X27" s="131">
        <v>313.63600000000002</v>
      </c>
      <c r="Y27" s="131">
        <v>313.63600000000002</v>
      </c>
      <c r="Z27" s="129" t="s">
        <v>6311</v>
      </c>
      <c r="AA27" s="132">
        <v>1568.18</v>
      </c>
      <c r="AB27" s="132">
        <v>0</v>
      </c>
      <c r="AC27" s="132">
        <v>156.81800000000001</v>
      </c>
      <c r="AD27" s="132">
        <v>1724.998</v>
      </c>
      <c r="AE27" s="129" t="s">
        <v>6316</v>
      </c>
      <c r="AF27" s="129" t="s">
        <v>6311</v>
      </c>
      <c r="AG27" s="129" t="s">
        <v>6311</v>
      </c>
      <c r="AH27" s="129" t="s">
        <v>6437</v>
      </c>
      <c r="AI27" s="129" t="s">
        <v>6311</v>
      </c>
      <c r="AJ27" s="129" t="s">
        <v>6355</v>
      </c>
      <c r="AK27" s="129" t="s">
        <v>6356</v>
      </c>
      <c r="AL27" s="129" t="s">
        <v>6410</v>
      </c>
      <c r="AM27" s="133" t="s">
        <v>6311</v>
      </c>
      <c r="AN27" s="133" t="s">
        <v>6438</v>
      </c>
      <c r="AO27" s="133" t="s">
        <v>6319</v>
      </c>
      <c r="AP27" s="133" t="s">
        <v>6369</v>
      </c>
      <c r="AQ27" s="134">
        <v>5</v>
      </c>
      <c r="AR27" s="143" t="s">
        <v>29</v>
      </c>
      <c r="AS27" s="133" t="s">
        <v>30</v>
      </c>
    </row>
    <row r="28" spans="1:45" s="133" customFormat="1">
      <c r="A28" s="129" t="s">
        <v>6435</v>
      </c>
      <c r="B28" s="130">
        <v>43741</v>
      </c>
      <c r="C28" s="129" t="s">
        <v>6397</v>
      </c>
      <c r="D28" s="129" t="s">
        <v>6398</v>
      </c>
      <c r="E28" s="129" t="s">
        <v>6436</v>
      </c>
      <c r="F28" s="129" t="s">
        <v>6312</v>
      </c>
      <c r="G28" s="129" t="s">
        <v>6313</v>
      </c>
      <c r="H28" s="129" t="s">
        <v>6314</v>
      </c>
      <c r="I28" s="129" t="str">
        <f t="shared" si="0"/>
        <v>BIG C - DA NANG</v>
      </c>
      <c r="J28" s="129" t="s">
        <v>6354</v>
      </c>
      <c r="K28" s="129" t="s">
        <v>6400</v>
      </c>
      <c r="L28" s="129" t="s">
        <v>6401</v>
      </c>
      <c r="M28" s="129" t="s">
        <v>6402</v>
      </c>
      <c r="N28" s="129" t="s">
        <v>6354</v>
      </c>
      <c r="O28" s="129" t="s">
        <v>6403</v>
      </c>
      <c r="P28" s="129" t="s">
        <v>6404</v>
      </c>
      <c r="Q28" s="129" t="s">
        <v>6405</v>
      </c>
      <c r="R28" s="129" t="s">
        <v>6415</v>
      </c>
      <c r="S28" s="129" t="s">
        <v>6416</v>
      </c>
      <c r="T28" s="137">
        <v>3</v>
      </c>
      <c r="U28" s="137">
        <v>3</v>
      </c>
      <c r="V28" s="129" t="s">
        <v>6408</v>
      </c>
      <c r="W28" s="129" t="s">
        <v>6408</v>
      </c>
      <c r="X28" s="131">
        <v>313.63600000000002</v>
      </c>
      <c r="Y28" s="131">
        <v>313.63600000000002</v>
      </c>
      <c r="Z28" s="129" t="s">
        <v>6311</v>
      </c>
      <c r="AA28" s="132">
        <v>940.90800000000002</v>
      </c>
      <c r="AB28" s="132">
        <v>0</v>
      </c>
      <c r="AC28" s="132">
        <v>94.090999999999994</v>
      </c>
      <c r="AD28" s="132">
        <v>1034.999</v>
      </c>
      <c r="AE28" s="129" t="s">
        <v>6316</v>
      </c>
      <c r="AF28" s="129" t="s">
        <v>6311</v>
      </c>
      <c r="AG28" s="129" t="s">
        <v>6311</v>
      </c>
      <c r="AH28" s="129" t="s">
        <v>6437</v>
      </c>
      <c r="AI28" s="129" t="s">
        <v>6311</v>
      </c>
      <c r="AJ28" s="129" t="s">
        <v>6355</v>
      </c>
      <c r="AK28" s="129" t="s">
        <v>6356</v>
      </c>
      <c r="AL28" s="129" t="s">
        <v>6410</v>
      </c>
      <c r="AM28" s="133" t="s">
        <v>6311</v>
      </c>
      <c r="AN28" s="133" t="s">
        <v>6438</v>
      </c>
      <c r="AO28" s="133" t="s">
        <v>6319</v>
      </c>
      <c r="AP28" s="133" t="s">
        <v>6369</v>
      </c>
      <c r="AQ28" s="134">
        <v>3</v>
      </c>
      <c r="AR28" s="143" t="s">
        <v>29</v>
      </c>
      <c r="AS28" s="133" t="s">
        <v>30</v>
      </c>
    </row>
    <row r="29" spans="1:45" s="133" customFormat="1">
      <c r="A29" s="129" t="s">
        <v>6435</v>
      </c>
      <c r="B29" s="130">
        <v>43741</v>
      </c>
      <c r="C29" s="129" t="s">
        <v>6397</v>
      </c>
      <c r="D29" s="129" t="s">
        <v>6398</v>
      </c>
      <c r="E29" s="129" t="s">
        <v>6436</v>
      </c>
      <c r="F29" s="129" t="s">
        <v>6312</v>
      </c>
      <c r="G29" s="129" t="s">
        <v>6313</v>
      </c>
      <c r="H29" s="129" t="s">
        <v>6314</v>
      </c>
      <c r="I29" s="129" t="str">
        <f t="shared" si="0"/>
        <v>BIG C - DA NANG</v>
      </c>
      <c r="J29" s="129" t="s">
        <v>6354</v>
      </c>
      <c r="K29" s="129" t="s">
        <v>6400</v>
      </c>
      <c r="L29" s="129" t="s">
        <v>6401</v>
      </c>
      <c r="M29" s="129" t="s">
        <v>6402</v>
      </c>
      <c r="N29" s="129" t="s">
        <v>6354</v>
      </c>
      <c r="O29" s="129" t="s">
        <v>6403</v>
      </c>
      <c r="P29" s="129" t="s">
        <v>6404</v>
      </c>
      <c r="Q29" s="129" t="s">
        <v>6405</v>
      </c>
      <c r="R29" s="129" t="s">
        <v>6419</v>
      </c>
      <c r="S29" s="129" t="s">
        <v>6420</v>
      </c>
      <c r="T29" s="137">
        <v>3</v>
      </c>
      <c r="U29" s="137">
        <v>3</v>
      </c>
      <c r="V29" s="129" t="s">
        <v>6408</v>
      </c>
      <c r="W29" s="129" t="s">
        <v>6408</v>
      </c>
      <c r="X29" s="131">
        <v>313.63600000000002</v>
      </c>
      <c r="Y29" s="131">
        <v>313.63600000000002</v>
      </c>
      <c r="Z29" s="129" t="s">
        <v>6311</v>
      </c>
      <c r="AA29" s="132">
        <v>940.90800000000002</v>
      </c>
      <c r="AB29" s="132">
        <v>0</v>
      </c>
      <c r="AC29" s="132">
        <v>94.090999999999994</v>
      </c>
      <c r="AD29" s="132">
        <v>1034.999</v>
      </c>
      <c r="AE29" s="129" t="s">
        <v>6316</v>
      </c>
      <c r="AF29" s="129" t="s">
        <v>6311</v>
      </c>
      <c r="AG29" s="129" t="s">
        <v>6311</v>
      </c>
      <c r="AH29" s="129" t="s">
        <v>6437</v>
      </c>
      <c r="AI29" s="129" t="s">
        <v>6311</v>
      </c>
      <c r="AJ29" s="129" t="s">
        <v>6355</v>
      </c>
      <c r="AK29" s="129" t="s">
        <v>6356</v>
      </c>
      <c r="AL29" s="129" t="s">
        <v>6410</v>
      </c>
      <c r="AM29" s="133" t="s">
        <v>6311</v>
      </c>
      <c r="AN29" s="133" t="s">
        <v>6438</v>
      </c>
      <c r="AO29" s="133" t="s">
        <v>6319</v>
      </c>
      <c r="AP29" s="133" t="s">
        <v>6369</v>
      </c>
      <c r="AQ29" s="134">
        <v>3</v>
      </c>
      <c r="AR29" s="143" t="s">
        <v>29</v>
      </c>
      <c r="AS29" s="133" t="s">
        <v>30</v>
      </c>
    </row>
    <row r="30" spans="1:45" s="133" customFormat="1">
      <c r="A30" s="129" t="s">
        <v>6439</v>
      </c>
      <c r="B30" s="130">
        <v>43741</v>
      </c>
      <c r="C30" s="129" t="s">
        <v>6397</v>
      </c>
      <c r="D30" s="129" t="s">
        <v>6398</v>
      </c>
      <c r="E30" s="129" t="s">
        <v>6440</v>
      </c>
      <c r="F30" s="129" t="s">
        <v>6312</v>
      </c>
      <c r="G30" s="129" t="s">
        <v>6313</v>
      </c>
      <c r="H30" s="129" t="s">
        <v>6314</v>
      </c>
      <c r="I30" s="129" t="str">
        <f t="shared" si="0"/>
        <v>BIG C - GARDEN MALL</v>
      </c>
      <c r="J30" s="129" t="s">
        <v>6354</v>
      </c>
      <c r="K30" s="129" t="s">
        <v>6400</v>
      </c>
      <c r="L30" s="129" t="s">
        <v>6401</v>
      </c>
      <c r="M30" s="129" t="s">
        <v>6402</v>
      </c>
      <c r="N30" s="129" t="s">
        <v>6354</v>
      </c>
      <c r="O30" s="129" t="s">
        <v>6403</v>
      </c>
      <c r="P30" s="129" t="s">
        <v>6404</v>
      </c>
      <c r="Q30" s="129" t="s">
        <v>6405</v>
      </c>
      <c r="R30" s="129" t="s">
        <v>6406</v>
      </c>
      <c r="S30" s="129" t="s">
        <v>6407</v>
      </c>
      <c r="T30" s="137">
        <v>10</v>
      </c>
      <c r="U30" s="137">
        <v>10</v>
      </c>
      <c r="V30" s="129" t="s">
        <v>6408</v>
      </c>
      <c r="W30" s="129" t="s">
        <v>6408</v>
      </c>
      <c r="X30" s="131">
        <v>155.45500000000001</v>
      </c>
      <c r="Y30" s="131">
        <v>155.45500000000001</v>
      </c>
      <c r="Z30" s="129" t="s">
        <v>6311</v>
      </c>
      <c r="AA30" s="132">
        <v>1554.55</v>
      </c>
      <c r="AB30" s="132">
        <v>0</v>
      </c>
      <c r="AC30" s="132">
        <v>155.45500000000001</v>
      </c>
      <c r="AD30" s="132">
        <v>1710.0050000000001</v>
      </c>
      <c r="AE30" s="129" t="s">
        <v>6316</v>
      </c>
      <c r="AF30" s="129" t="s">
        <v>6311</v>
      </c>
      <c r="AG30" s="129" t="s">
        <v>6311</v>
      </c>
      <c r="AH30" s="129" t="s">
        <v>6441</v>
      </c>
      <c r="AI30" s="129" t="s">
        <v>6311</v>
      </c>
      <c r="AJ30" s="129" t="s">
        <v>6355</v>
      </c>
      <c r="AK30" s="129" t="s">
        <v>6356</v>
      </c>
      <c r="AL30" s="129" t="s">
        <v>6410</v>
      </c>
      <c r="AM30" s="133" t="s">
        <v>6311</v>
      </c>
      <c r="AN30" s="133" t="s">
        <v>6442</v>
      </c>
      <c r="AO30" s="133" t="s">
        <v>6320</v>
      </c>
      <c r="AP30" s="133" t="s">
        <v>6369</v>
      </c>
      <c r="AQ30" s="134">
        <v>10</v>
      </c>
      <c r="AR30" s="143" t="s">
        <v>34</v>
      </c>
      <c r="AS30" s="133" t="s">
        <v>30</v>
      </c>
    </row>
    <row r="31" spans="1:45" s="133" customFormat="1">
      <c r="A31" s="129" t="s">
        <v>6439</v>
      </c>
      <c r="B31" s="130">
        <v>43741</v>
      </c>
      <c r="C31" s="129" t="s">
        <v>6397</v>
      </c>
      <c r="D31" s="129" t="s">
        <v>6398</v>
      </c>
      <c r="E31" s="129" t="s">
        <v>6440</v>
      </c>
      <c r="F31" s="129" t="s">
        <v>6312</v>
      </c>
      <c r="G31" s="129" t="s">
        <v>6313</v>
      </c>
      <c r="H31" s="129" t="s">
        <v>6314</v>
      </c>
      <c r="I31" s="129" t="str">
        <f t="shared" si="0"/>
        <v>BIG C - GARDEN MALL</v>
      </c>
      <c r="J31" s="129" t="s">
        <v>6354</v>
      </c>
      <c r="K31" s="129" t="s">
        <v>6400</v>
      </c>
      <c r="L31" s="129" t="s">
        <v>6401</v>
      </c>
      <c r="M31" s="129" t="s">
        <v>6402</v>
      </c>
      <c r="N31" s="129" t="s">
        <v>6354</v>
      </c>
      <c r="O31" s="129" t="s">
        <v>6403</v>
      </c>
      <c r="P31" s="129" t="s">
        <v>6404</v>
      </c>
      <c r="Q31" s="129" t="s">
        <v>6405</v>
      </c>
      <c r="R31" s="129" t="s">
        <v>6411</v>
      </c>
      <c r="S31" s="129" t="s">
        <v>6412</v>
      </c>
      <c r="T31" s="137">
        <v>5</v>
      </c>
      <c r="U31" s="137">
        <v>5</v>
      </c>
      <c r="V31" s="129" t="s">
        <v>6408</v>
      </c>
      <c r="W31" s="129" t="s">
        <v>6408</v>
      </c>
      <c r="X31" s="131">
        <v>355.45499999999998</v>
      </c>
      <c r="Y31" s="131">
        <v>355.45499999999998</v>
      </c>
      <c r="Z31" s="129" t="s">
        <v>6311</v>
      </c>
      <c r="AA31" s="132">
        <v>1777.2750000000001</v>
      </c>
      <c r="AB31" s="132">
        <v>0</v>
      </c>
      <c r="AC31" s="132">
        <v>177.72800000000001</v>
      </c>
      <c r="AD31" s="132">
        <v>1955.0029999999999</v>
      </c>
      <c r="AE31" s="129" t="s">
        <v>6316</v>
      </c>
      <c r="AF31" s="129" t="s">
        <v>6311</v>
      </c>
      <c r="AG31" s="129" t="s">
        <v>6311</v>
      </c>
      <c r="AH31" s="129" t="s">
        <v>6441</v>
      </c>
      <c r="AI31" s="129" t="s">
        <v>6311</v>
      </c>
      <c r="AJ31" s="129" t="s">
        <v>6355</v>
      </c>
      <c r="AK31" s="129" t="s">
        <v>6356</v>
      </c>
      <c r="AL31" s="129" t="s">
        <v>6410</v>
      </c>
      <c r="AM31" s="133" t="s">
        <v>6311</v>
      </c>
      <c r="AN31" s="133" t="s">
        <v>6442</v>
      </c>
      <c r="AO31" s="133" t="s">
        <v>6320</v>
      </c>
      <c r="AP31" s="133" t="s">
        <v>6369</v>
      </c>
      <c r="AQ31" s="134">
        <v>5</v>
      </c>
      <c r="AR31" s="143" t="s">
        <v>34</v>
      </c>
      <c r="AS31" s="133" t="s">
        <v>30</v>
      </c>
    </row>
    <row r="32" spans="1:45" s="133" customFormat="1">
      <c r="A32" s="129" t="s">
        <v>6439</v>
      </c>
      <c r="B32" s="130">
        <v>43741</v>
      </c>
      <c r="C32" s="129" t="s">
        <v>6397</v>
      </c>
      <c r="D32" s="129" t="s">
        <v>6398</v>
      </c>
      <c r="E32" s="129" t="s">
        <v>6440</v>
      </c>
      <c r="F32" s="129" t="s">
        <v>6312</v>
      </c>
      <c r="G32" s="129" t="s">
        <v>6313</v>
      </c>
      <c r="H32" s="129" t="s">
        <v>6314</v>
      </c>
      <c r="I32" s="129" t="str">
        <f t="shared" si="0"/>
        <v>BIG C - GARDEN MALL</v>
      </c>
      <c r="J32" s="129" t="s">
        <v>6354</v>
      </c>
      <c r="K32" s="129" t="s">
        <v>6400</v>
      </c>
      <c r="L32" s="129" t="s">
        <v>6401</v>
      </c>
      <c r="M32" s="129" t="s">
        <v>6402</v>
      </c>
      <c r="N32" s="129" t="s">
        <v>6354</v>
      </c>
      <c r="O32" s="129" t="s">
        <v>6403</v>
      </c>
      <c r="P32" s="129" t="s">
        <v>6404</v>
      </c>
      <c r="Q32" s="129" t="s">
        <v>6405</v>
      </c>
      <c r="R32" s="129" t="s">
        <v>6417</v>
      </c>
      <c r="S32" s="129" t="s">
        <v>6418</v>
      </c>
      <c r="T32" s="137">
        <v>5</v>
      </c>
      <c r="U32" s="137">
        <v>5</v>
      </c>
      <c r="V32" s="129" t="s">
        <v>6408</v>
      </c>
      <c r="W32" s="129" t="s">
        <v>6408</v>
      </c>
      <c r="X32" s="131">
        <v>313.63600000000002</v>
      </c>
      <c r="Y32" s="131">
        <v>313.63600000000002</v>
      </c>
      <c r="Z32" s="129" t="s">
        <v>6311</v>
      </c>
      <c r="AA32" s="132">
        <v>1568.18</v>
      </c>
      <c r="AB32" s="132">
        <v>0</v>
      </c>
      <c r="AC32" s="132">
        <v>156.81800000000001</v>
      </c>
      <c r="AD32" s="132">
        <v>1724.998</v>
      </c>
      <c r="AE32" s="129" t="s">
        <v>6316</v>
      </c>
      <c r="AF32" s="129" t="s">
        <v>6311</v>
      </c>
      <c r="AG32" s="129" t="s">
        <v>6311</v>
      </c>
      <c r="AH32" s="129" t="s">
        <v>6441</v>
      </c>
      <c r="AI32" s="129" t="s">
        <v>6311</v>
      </c>
      <c r="AJ32" s="129" t="s">
        <v>6355</v>
      </c>
      <c r="AK32" s="129" t="s">
        <v>6356</v>
      </c>
      <c r="AL32" s="129" t="s">
        <v>6410</v>
      </c>
      <c r="AM32" s="133" t="s">
        <v>6311</v>
      </c>
      <c r="AN32" s="133" t="s">
        <v>6442</v>
      </c>
      <c r="AO32" s="133" t="s">
        <v>6320</v>
      </c>
      <c r="AP32" s="133" t="s">
        <v>6369</v>
      </c>
      <c r="AQ32" s="134">
        <v>5</v>
      </c>
      <c r="AR32" s="143" t="s">
        <v>34</v>
      </c>
      <c r="AS32" s="133" t="s">
        <v>30</v>
      </c>
    </row>
    <row r="33" spans="1:45" s="133" customFormat="1">
      <c r="A33" s="129" t="s">
        <v>6439</v>
      </c>
      <c r="B33" s="130">
        <v>43741</v>
      </c>
      <c r="C33" s="129" t="s">
        <v>6397</v>
      </c>
      <c r="D33" s="129" t="s">
        <v>6398</v>
      </c>
      <c r="E33" s="129" t="s">
        <v>6440</v>
      </c>
      <c r="F33" s="129" t="s">
        <v>6312</v>
      </c>
      <c r="G33" s="129" t="s">
        <v>6313</v>
      </c>
      <c r="H33" s="129" t="s">
        <v>6314</v>
      </c>
      <c r="I33" s="129" t="str">
        <f t="shared" si="0"/>
        <v>BIG C - GARDEN MALL</v>
      </c>
      <c r="J33" s="129" t="s">
        <v>6354</v>
      </c>
      <c r="K33" s="129" t="s">
        <v>6400</v>
      </c>
      <c r="L33" s="129" t="s">
        <v>6401</v>
      </c>
      <c r="M33" s="129" t="s">
        <v>6402</v>
      </c>
      <c r="N33" s="129" t="s">
        <v>6354</v>
      </c>
      <c r="O33" s="129" t="s">
        <v>6403</v>
      </c>
      <c r="P33" s="129" t="s">
        <v>6404</v>
      </c>
      <c r="Q33" s="129" t="s">
        <v>6405</v>
      </c>
      <c r="R33" s="129" t="s">
        <v>6415</v>
      </c>
      <c r="S33" s="129" t="s">
        <v>6416</v>
      </c>
      <c r="T33" s="137">
        <v>2</v>
      </c>
      <c r="U33" s="137">
        <v>2</v>
      </c>
      <c r="V33" s="129" t="s">
        <v>6408</v>
      </c>
      <c r="W33" s="129" t="s">
        <v>6408</v>
      </c>
      <c r="X33" s="131">
        <v>313.63600000000002</v>
      </c>
      <c r="Y33" s="131">
        <v>313.63600000000002</v>
      </c>
      <c r="Z33" s="129" t="s">
        <v>6311</v>
      </c>
      <c r="AA33" s="132">
        <v>627.27200000000005</v>
      </c>
      <c r="AB33" s="132">
        <v>0</v>
      </c>
      <c r="AC33" s="132">
        <v>62.726999999999997</v>
      </c>
      <c r="AD33" s="132">
        <v>689.99900000000002</v>
      </c>
      <c r="AE33" s="129" t="s">
        <v>6316</v>
      </c>
      <c r="AF33" s="129" t="s">
        <v>6311</v>
      </c>
      <c r="AG33" s="129" t="s">
        <v>6311</v>
      </c>
      <c r="AH33" s="129" t="s">
        <v>6441</v>
      </c>
      <c r="AI33" s="129" t="s">
        <v>6311</v>
      </c>
      <c r="AJ33" s="129" t="s">
        <v>6355</v>
      </c>
      <c r="AK33" s="129" t="s">
        <v>6356</v>
      </c>
      <c r="AL33" s="129" t="s">
        <v>6410</v>
      </c>
      <c r="AM33" s="133" t="s">
        <v>6311</v>
      </c>
      <c r="AN33" s="133" t="s">
        <v>6442</v>
      </c>
      <c r="AO33" s="133" t="s">
        <v>6320</v>
      </c>
      <c r="AP33" s="133" t="s">
        <v>6369</v>
      </c>
      <c r="AQ33" s="134">
        <v>2</v>
      </c>
      <c r="AR33" s="143" t="s">
        <v>34</v>
      </c>
      <c r="AS33" s="133" t="s">
        <v>30</v>
      </c>
    </row>
    <row r="34" spans="1:45" s="133" customFormat="1">
      <c r="A34" s="129" t="s">
        <v>6443</v>
      </c>
      <c r="B34" s="130">
        <v>43741</v>
      </c>
      <c r="C34" s="129" t="s">
        <v>6397</v>
      </c>
      <c r="D34" s="129" t="s">
        <v>6398</v>
      </c>
      <c r="E34" s="129" t="s">
        <v>6444</v>
      </c>
      <c r="F34" s="129" t="s">
        <v>6312</v>
      </c>
      <c r="G34" s="129" t="s">
        <v>6313</v>
      </c>
      <c r="H34" s="129" t="s">
        <v>6314</v>
      </c>
      <c r="I34" s="129" t="str">
        <f t="shared" si="0"/>
        <v>BIG C - VINH</v>
      </c>
      <c r="J34" s="129" t="s">
        <v>6354</v>
      </c>
      <c r="K34" s="129" t="s">
        <v>6400</v>
      </c>
      <c r="L34" s="129" t="s">
        <v>6401</v>
      </c>
      <c r="M34" s="129" t="s">
        <v>6402</v>
      </c>
      <c r="N34" s="129" t="s">
        <v>6354</v>
      </c>
      <c r="O34" s="129" t="s">
        <v>6403</v>
      </c>
      <c r="P34" s="129" t="s">
        <v>6404</v>
      </c>
      <c r="Q34" s="129" t="s">
        <v>6405</v>
      </c>
      <c r="R34" s="129" t="s">
        <v>6406</v>
      </c>
      <c r="S34" s="129" t="s">
        <v>6407</v>
      </c>
      <c r="T34" s="137">
        <v>2</v>
      </c>
      <c r="U34" s="137">
        <v>2</v>
      </c>
      <c r="V34" s="129" t="s">
        <v>6408</v>
      </c>
      <c r="W34" s="129" t="s">
        <v>6408</v>
      </c>
      <c r="X34" s="131">
        <v>155.45500000000001</v>
      </c>
      <c r="Y34" s="131">
        <v>155.45500000000001</v>
      </c>
      <c r="Z34" s="129" t="s">
        <v>6311</v>
      </c>
      <c r="AA34" s="132">
        <v>310.91000000000003</v>
      </c>
      <c r="AB34" s="132">
        <v>0</v>
      </c>
      <c r="AC34" s="132">
        <v>31.091000000000001</v>
      </c>
      <c r="AD34" s="132">
        <v>342.00099999999998</v>
      </c>
      <c r="AE34" s="129" t="s">
        <v>6316</v>
      </c>
      <c r="AF34" s="129" t="s">
        <v>6311</v>
      </c>
      <c r="AG34" s="129" t="s">
        <v>6311</v>
      </c>
      <c r="AH34" s="129" t="s">
        <v>6445</v>
      </c>
      <c r="AI34" s="129" t="s">
        <v>6311</v>
      </c>
      <c r="AJ34" s="129" t="s">
        <v>6355</v>
      </c>
      <c r="AK34" s="129" t="s">
        <v>6356</v>
      </c>
      <c r="AL34" s="129" t="s">
        <v>6410</v>
      </c>
      <c r="AM34" s="133" t="s">
        <v>6311</v>
      </c>
      <c r="AN34" s="133" t="s">
        <v>6446</v>
      </c>
      <c r="AO34" s="133" t="s">
        <v>6345</v>
      </c>
      <c r="AP34" s="133" t="s">
        <v>6369</v>
      </c>
      <c r="AQ34" s="134">
        <v>2</v>
      </c>
      <c r="AR34" s="143" t="s">
        <v>34</v>
      </c>
      <c r="AS34" s="133" t="s">
        <v>30</v>
      </c>
    </row>
    <row r="35" spans="1:45" s="133" customFormat="1">
      <c r="A35" s="129" t="s">
        <v>6443</v>
      </c>
      <c r="B35" s="130">
        <v>43741</v>
      </c>
      <c r="C35" s="129" t="s">
        <v>6397</v>
      </c>
      <c r="D35" s="129" t="s">
        <v>6398</v>
      </c>
      <c r="E35" s="129" t="s">
        <v>6444</v>
      </c>
      <c r="F35" s="129" t="s">
        <v>6312</v>
      </c>
      <c r="G35" s="129" t="s">
        <v>6313</v>
      </c>
      <c r="H35" s="129" t="s">
        <v>6314</v>
      </c>
      <c r="I35" s="129" t="str">
        <f t="shared" si="0"/>
        <v>BIG C - VINH</v>
      </c>
      <c r="J35" s="129" t="s">
        <v>6354</v>
      </c>
      <c r="K35" s="129" t="s">
        <v>6400</v>
      </c>
      <c r="L35" s="129" t="s">
        <v>6401</v>
      </c>
      <c r="M35" s="129" t="s">
        <v>6402</v>
      </c>
      <c r="N35" s="129" t="s">
        <v>6354</v>
      </c>
      <c r="O35" s="129" t="s">
        <v>6403</v>
      </c>
      <c r="P35" s="129" t="s">
        <v>6404</v>
      </c>
      <c r="Q35" s="129" t="s">
        <v>6405</v>
      </c>
      <c r="R35" s="129" t="s">
        <v>6411</v>
      </c>
      <c r="S35" s="129" t="s">
        <v>6412</v>
      </c>
      <c r="T35" s="137">
        <v>1</v>
      </c>
      <c r="U35" s="137">
        <v>1</v>
      </c>
      <c r="V35" s="129" t="s">
        <v>6408</v>
      </c>
      <c r="W35" s="129" t="s">
        <v>6408</v>
      </c>
      <c r="X35" s="131">
        <v>355.45499999999998</v>
      </c>
      <c r="Y35" s="131">
        <v>355.45499999999998</v>
      </c>
      <c r="Z35" s="129" t="s">
        <v>6311</v>
      </c>
      <c r="AA35" s="132">
        <v>355.45499999999998</v>
      </c>
      <c r="AB35" s="132">
        <v>0</v>
      </c>
      <c r="AC35" s="132">
        <v>35.545999999999999</v>
      </c>
      <c r="AD35" s="132">
        <v>391.00099999999998</v>
      </c>
      <c r="AE35" s="129" t="s">
        <v>6316</v>
      </c>
      <c r="AF35" s="129" t="s">
        <v>6311</v>
      </c>
      <c r="AG35" s="129" t="s">
        <v>6311</v>
      </c>
      <c r="AH35" s="129" t="s">
        <v>6445</v>
      </c>
      <c r="AI35" s="129" t="s">
        <v>6311</v>
      </c>
      <c r="AJ35" s="129" t="s">
        <v>6355</v>
      </c>
      <c r="AK35" s="129" t="s">
        <v>6356</v>
      </c>
      <c r="AL35" s="129" t="s">
        <v>6410</v>
      </c>
      <c r="AM35" s="133" t="s">
        <v>6311</v>
      </c>
      <c r="AN35" s="133" t="s">
        <v>6446</v>
      </c>
      <c r="AO35" s="133" t="s">
        <v>6345</v>
      </c>
      <c r="AP35" s="133" t="s">
        <v>6369</v>
      </c>
      <c r="AQ35" s="134">
        <v>1</v>
      </c>
      <c r="AR35" s="143" t="s">
        <v>34</v>
      </c>
      <c r="AS35" s="133" t="s">
        <v>30</v>
      </c>
    </row>
    <row r="36" spans="1:45" s="133" customFormat="1">
      <c r="A36" s="129" t="s">
        <v>6443</v>
      </c>
      <c r="B36" s="130">
        <v>43741</v>
      </c>
      <c r="C36" s="129" t="s">
        <v>6397</v>
      </c>
      <c r="D36" s="129" t="s">
        <v>6398</v>
      </c>
      <c r="E36" s="129" t="s">
        <v>6444</v>
      </c>
      <c r="F36" s="129" t="s">
        <v>6312</v>
      </c>
      <c r="G36" s="129" t="s">
        <v>6313</v>
      </c>
      <c r="H36" s="129" t="s">
        <v>6314</v>
      </c>
      <c r="I36" s="129" t="str">
        <f t="shared" si="0"/>
        <v>BIG C - VINH</v>
      </c>
      <c r="J36" s="129" t="s">
        <v>6354</v>
      </c>
      <c r="K36" s="129" t="s">
        <v>6400</v>
      </c>
      <c r="L36" s="129" t="s">
        <v>6401</v>
      </c>
      <c r="M36" s="129" t="s">
        <v>6402</v>
      </c>
      <c r="N36" s="129" t="s">
        <v>6354</v>
      </c>
      <c r="O36" s="129" t="s">
        <v>6403</v>
      </c>
      <c r="P36" s="129" t="s">
        <v>6404</v>
      </c>
      <c r="Q36" s="129" t="s">
        <v>6405</v>
      </c>
      <c r="R36" s="129" t="s">
        <v>6417</v>
      </c>
      <c r="S36" s="129" t="s">
        <v>6418</v>
      </c>
      <c r="T36" s="137">
        <v>5</v>
      </c>
      <c r="U36" s="137">
        <v>5</v>
      </c>
      <c r="V36" s="129" t="s">
        <v>6408</v>
      </c>
      <c r="W36" s="129" t="s">
        <v>6408</v>
      </c>
      <c r="X36" s="131">
        <v>313.63600000000002</v>
      </c>
      <c r="Y36" s="131">
        <v>313.63600000000002</v>
      </c>
      <c r="Z36" s="129" t="s">
        <v>6311</v>
      </c>
      <c r="AA36" s="132">
        <v>1568.18</v>
      </c>
      <c r="AB36" s="132">
        <v>0</v>
      </c>
      <c r="AC36" s="132">
        <v>156.81700000000001</v>
      </c>
      <c r="AD36" s="132">
        <v>1724.9970000000001</v>
      </c>
      <c r="AE36" s="129" t="s">
        <v>6316</v>
      </c>
      <c r="AF36" s="129" t="s">
        <v>6311</v>
      </c>
      <c r="AG36" s="129" t="s">
        <v>6311</v>
      </c>
      <c r="AH36" s="129" t="s">
        <v>6445</v>
      </c>
      <c r="AI36" s="129" t="s">
        <v>6311</v>
      </c>
      <c r="AJ36" s="129" t="s">
        <v>6355</v>
      </c>
      <c r="AK36" s="129" t="s">
        <v>6356</v>
      </c>
      <c r="AL36" s="129" t="s">
        <v>6410</v>
      </c>
      <c r="AM36" s="133" t="s">
        <v>6311</v>
      </c>
      <c r="AN36" s="133" t="s">
        <v>6446</v>
      </c>
      <c r="AO36" s="133" t="s">
        <v>6345</v>
      </c>
      <c r="AP36" s="133" t="s">
        <v>6369</v>
      </c>
      <c r="AQ36" s="134">
        <v>5</v>
      </c>
      <c r="AR36" s="143" t="s">
        <v>34</v>
      </c>
      <c r="AS36" s="133" t="s">
        <v>30</v>
      </c>
    </row>
    <row r="37" spans="1:45" s="133" customFormat="1">
      <c r="A37" s="129" t="s">
        <v>6443</v>
      </c>
      <c r="B37" s="130">
        <v>43741</v>
      </c>
      <c r="C37" s="129" t="s">
        <v>6397</v>
      </c>
      <c r="D37" s="129" t="s">
        <v>6398</v>
      </c>
      <c r="E37" s="129" t="s">
        <v>6444</v>
      </c>
      <c r="F37" s="129" t="s">
        <v>6312</v>
      </c>
      <c r="G37" s="129" t="s">
        <v>6313</v>
      </c>
      <c r="H37" s="129" t="s">
        <v>6314</v>
      </c>
      <c r="I37" s="129" t="str">
        <f t="shared" si="0"/>
        <v>BIG C - VINH</v>
      </c>
      <c r="J37" s="129" t="s">
        <v>6354</v>
      </c>
      <c r="K37" s="129" t="s">
        <v>6400</v>
      </c>
      <c r="L37" s="129" t="s">
        <v>6401</v>
      </c>
      <c r="M37" s="129" t="s">
        <v>6402</v>
      </c>
      <c r="N37" s="129" t="s">
        <v>6354</v>
      </c>
      <c r="O37" s="129" t="s">
        <v>6403</v>
      </c>
      <c r="P37" s="129" t="s">
        <v>6404</v>
      </c>
      <c r="Q37" s="129" t="s">
        <v>6405</v>
      </c>
      <c r="R37" s="129" t="s">
        <v>6415</v>
      </c>
      <c r="S37" s="129" t="s">
        <v>6416</v>
      </c>
      <c r="T37" s="137">
        <v>3</v>
      </c>
      <c r="U37" s="137">
        <v>3</v>
      </c>
      <c r="V37" s="129" t="s">
        <v>6408</v>
      </c>
      <c r="W37" s="129" t="s">
        <v>6408</v>
      </c>
      <c r="X37" s="131">
        <v>313.63600000000002</v>
      </c>
      <c r="Y37" s="131">
        <v>313.63600000000002</v>
      </c>
      <c r="Z37" s="129" t="s">
        <v>6311</v>
      </c>
      <c r="AA37" s="132">
        <v>940.90800000000002</v>
      </c>
      <c r="AB37" s="132">
        <v>0</v>
      </c>
      <c r="AC37" s="132">
        <v>94.090999999999994</v>
      </c>
      <c r="AD37" s="132">
        <v>1034.999</v>
      </c>
      <c r="AE37" s="129" t="s">
        <v>6316</v>
      </c>
      <c r="AF37" s="129" t="s">
        <v>6311</v>
      </c>
      <c r="AG37" s="129" t="s">
        <v>6311</v>
      </c>
      <c r="AH37" s="129" t="s">
        <v>6445</v>
      </c>
      <c r="AI37" s="129" t="s">
        <v>6311</v>
      </c>
      <c r="AJ37" s="129" t="s">
        <v>6355</v>
      </c>
      <c r="AK37" s="129" t="s">
        <v>6356</v>
      </c>
      <c r="AL37" s="129" t="s">
        <v>6410</v>
      </c>
      <c r="AM37" s="133" t="s">
        <v>6311</v>
      </c>
      <c r="AN37" s="133" t="s">
        <v>6446</v>
      </c>
      <c r="AO37" s="133" t="s">
        <v>6345</v>
      </c>
      <c r="AP37" s="133" t="s">
        <v>6369</v>
      </c>
      <c r="AQ37" s="134">
        <v>3</v>
      </c>
      <c r="AR37" s="143" t="s">
        <v>34</v>
      </c>
      <c r="AS37" s="133" t="s">
        <v>30</v>
      </c>
    </row>
    <row r="38" spans="1:45" s="133" customFormat="1">
      <c r="A38" s="129" t="s">
        <v>6443</v>
      </c>
      <c r="B38" s="130">
        <v>43741</v>
      </c>
      <c r="C38" s="129" t="s">
        <v>6397</v>
      </c>
      <c r="D38" s="129" t="s">
        <v>6398</v>
      </c>
      <c r="E38" s="129" t="s">
        <v>6444</v>
      </c>
      <c r="F38" s="129" t="s">
        <v>6312</v>
      </c>
      <c r="G38" s="129" t="s">
        <v>6313</v>
      </c>
      <c r="H38" s="129" t="s">
        <v>6314</v>
      </c>
      <c r="I38" s="129" t="str">
        <f t="shared" si="0"/>
        <v>BIG C - VINH</v>
      </c>
      <c r="J38" s="129" t="s">
        <v>6354</v>
      </c>
      <c r="K38" s="129" t="s">
        <v>6400</v>
      </c>
      <c r="L38" s="129" t="s">
        <v>6401</v>
      </c>
      <c r="M38" s="129" t="s">
        <v>6402</v>
      </c>
      <c r="N38" s="129" t="s">
        <v>6354</v>
      </c>
      <c r="O38" s="129" t="s">
        <v>6403</v>
      </c>
      <c r="P38" s="129" t="s">
        <v>6404</v>
      </c>
      <c r="Q38" s="129" t="s">
        <v>6405</v>
      </c>
      <c r="R38" s="129" t="s">
        <v>6419</v>
      </c>
      <c r="S38" s="129" t="s">
        <v>6420</v>
      </c>
      <c r="T38" s="137">
        <v>3</v>
      </c>
      <c r="U38" s="137">
        <v>3</v>
      </c>
      <c r="V38" s="129" t="s">
        <v>6408</v>
      </c>
      <c r="W38" s="129" t="s">
        <v>6408</v>
      </c>
      <c r="X38" s="131">
        <v>313.63600000000002</v>
      </c>
      <c r="Y38" s="131">
        <v>313.63600000000002</v>
      </c>
      <c r="Z38" s="129" t="s">
        <v>6311</v>
      </c>
      <c r="AA38" s="132">
        <v>940.90800000000002</v>
      </c>
      <c r="AB38" s="132">
        <v>0</v>
      </c>
      <c r="AC38" s="132">
        <v>94.090999999999994</v>
      </c>
      <c r="AD38" s="132">
        <v>1034.999</v>
      </c>
      <c r="AE38" s="129" t="s">
        <v>6316</v>
      </c>
      <c r="AF38" s="129" t="s">
        <v>6311</v>
      </c>
      <c r="AG38" s="129" t="s">
        <v>6311</v>
      </c>
      <c r="AH38" s="129" t="s">
        <v>6445</v>
      </c>
      <c r="AI38" s="129" t="s">
        <v>6311</v>
      </c>
      <c r="AJ38" s="129" t="s">
        <v>6355</v>
      </c>
      <c r="AK38" s="129" t="s">
        <v>6356</v>
      </c>
      <c r="AL38" s="129" t="s">
        <v>6410</v>
      </c>
      <c r="AM38" s="133" t="s">
        <v>6311</v>
      </c>
      <c r="AN38" s="133" t="s">
        <v>6446</v>
      </c>
      <c r="AO38" s="133" t="s">
        <v>6345</v>
      </c>
      <c r="AP38" s="133" t="s">
        <v>6369</v>
      </c>
      <c r="AQ38" s="134">
        <v>3</v>
      </c>
      <c r="AR38" s="143" t="s">
        <v>34</v>
      </c>
      <c r="AS38" s="133" t="s">
        <v>30</v>
      </c>
    </row>
    <row r="39" spans="1:45" s="133" customFormat="1">
      <c r="A39" s="129" t="s">
        <v>6447</v>
      </c>
      <c r="B39" s="130">
        <v>43741</v>
      </c>
      <c r="C39" s="129" t="s">
        <v>6397</v>
      </c>
      <c r="D39" s="129" t="s">
        <v>6398</v>
      </c>
      <c r="E39" s="129" t="s">
        <v>6448</v>
      </c>
      <c r="F39" s="129" t="s">
        <v>6312</v>
      </c>
      <c r="G39" s="129" t="s">
        <v>6313</v>
      </c>
      <c r="H39" s="129" t="s">
        <v>6314</v>
      </c>
      <c r="I39" s="129" t="str">
        <f t="shared" si="0"/>
        <v>BIG C - HAI DUONG</v>
      </c>
      <c r="J39" s="129" t="s">
        <v>6354</v>
      </c>
      <c r="K39" s="129" t="s">
        <v>6400</v>
      </c>
      <c r="L39" s="129" t="s">
        <v>6401</v>
      </c>
      <c r="M39" s="129" t="s">
        <v>6402</v>
      </c>
      <c r="N39" s="129" t="s">
        <v>6354</v>
      </c>
      <c r="O39" s="129" t="s">
        <v>6403</v>
      </c>
      <c r="P39" s="129" t="s">
        <v>6404</v>
      </c>
      <c r="Q39" s="129" t="s">
        <v>6405</v>
      </c>
      <c r="R39" s="129" t="s">
        <v>6406</v>
      </c>
      <c r="S39" s="129" t="s">
        <v>6407</v>
      </c>
      <c r="T39" s="137">
        <v>6</v>
      </c>
      <c r="U39" s="137">
        <v>6</v>
      </c>
      <c r="V39" s="129" t="s">
        <v>6408</v>
      </c>
      <c r="W39" s="129" t="s">
        <v>6408</v>
      </c>
      <c r="X39" s="131">
        <v>155.45500000000001</v>
      </c>
      <c r="Y39" s="131">
        <v>155.45500000000001</v>
      </c>
      <c r="Z39" s="129" t="s">
        <v>6311</v>
      </c>
      <c r="AA39" s="132">
        <v>932.73</v>
      </c>
      <c r="AB39" s="132">
        <v>0</v>
      </c>
      <c r="AC39" s="132">
        <v>93.272000000000006</v>
      </c>
      <c r="AD39" s="132">
        <v>1026.002</v>
      </c>
      <c r="AE39" s="129" t="s">
        <v>6316</v>
      </c>
      <c r="AF39" s="129" t="s">
        <v>6311</v>
      </c>
      <c r="AG39" s="129" t="s">
        <v>6311</v>
      </c>
      <c r="AH39" s="129" t="s">
        <v>6449</v>
      </c>
      <c r="AI39" s="129" t="s">
        <v>6311</v>
      </c>
      <c r="AJ39" s="129" t="s">
        <v>6355</v>
      </c>
      <c r="AK39" s="129" t="s">
        <v>6356</v>
      </c>
      <c r="AL39" s="129" t="s">
        <v>6410</v>
      </c>
      <c r="AM39" s="133" t="s">
        <v>6311</v>
      </c>
      <c r="AN39" s="133" t="s">
        <v>6450</v>
      </c>
      <c r="AO39" s="133" t="s">
        <v>6322</v>
      </c>
      <c r="AP39" s="133" t="s">
        <v>6369</v>
      </c>
      <c r="AQ39" s="134">
        <v>6</v>
      </c>
      <c r="AR39" s="143" t="s">
        <v>34</v>
      </c>
      <c r="AS39" s="133" t="s">
        <v>30</v>
      </c>
    </row>
    <row r="40" spans="1:45" s="133" customFormat="1">
      <c r="A40" s="129" t="s">
        <v>6447</v>
      </c>
      <c r="B40" s="130">
        <v>43741</v>
      </c>
      <c r="C40" s="129" t="s">
        <v>6397</v>
      </c>
      <c r="D40" s="129" t="s">
        <v>6398</v>
      </c>
      <c r="E40" s="129" t="s">
        <v>6448</v>
      </c>
      <c r="F40" s="129" t="s">
        <v>6312</v>
      </c>
      <c r="G40" s="129" t="s">
        <v>6313</v>
      </c>
      <c r="H40" s="129" t="s">
        <v>6314</v>
      </c>
      <c r="I40" s="129" t="str">
        <f t="shared" si="0"/>
        <v>BIG C - HAI DUONG</v>
      </c>
      <c r="J40" s="129" t="s">
        <v>6354</v>
      </c>
      <c r="K40" s="129" t="s">
        <v>6400</v>
      </c>
      <c r="L40" s="129" t="s">
        <v>6401</v>
      </c>
      <c r="M40" s="129" t="s">
        <v>6402</v>
      </c>
      <c r="N40" s="129" t="s">
        <v>6354</v>
      </c>
      <c r="O40" s="129" t="s">
        <v>6403</v>
      </c>
      <c r="P40" s="129" t="s">
        <v>6404</v>
      </c>
      <c r="Q40" s="129" t="s">
        <v>6405</v>
      </c>
      <c r="R40" s="129" t="s">
        <v>6417</v>
      </c>
      <c r="S40" s="129" t="s">
        <v>6418</v>
      </c>
      <c r="T40" s="137">
        <v>1</v>
      </c>
      <c r="U40" s="137">
        <v>1</v>
      </c>
      <c r="V40" s="129" t="s">
        <v>6408</v>
      </c>
      <c r="W40" s="129" t="s">
        <v>6408</v>
      </c>
      <c r="X40" s="131">
        <v>313.63600000000002</v>
      </c>
      <c r="Y40" s="131">
        <v>313.63600000000002</v>
      </c>
      <c r="Z40" s="129" t="s">
        <v>6311</v>
      </c>
      <c r="AA40" s="132">
        <v>313.63600000000002</v>
      </c>
      <c r="AB40" s="132">
        <v>0</v>
      </c>
      <c r="AC40" s="132">
        <v>31.364000000000001</v>
      </c>
      <c r="AD40" s="132">
        <v>345</v>
      </c>
      <c r="AE40" s="129" t="s">
        <v>6316</v>
      </c>
      <c r="AF40" s="129" t="s">
        <v>6311</v>
      </c>
      <c r="AG40" s="129" t="s">
        <v>6311</v>
      </c>
      <c r="AH40" s="129" t="s">
        <v>6449</v>
      </c>
      <c r="AI40" s="129" t="s">
        <v>6311</v>
      </c>
      <c r="AJ40" s="129" t="s">
        <v>6355</v>
      </c>
      <c r="AK40" s="129" t="s">
        <v>6356</v>
      </c>
      <c r="AL40" s="129" t="s">
        <v>6410</v>
      </c>
      <c r="AM40" s="133" t="s">
        <v>6311</v>
      </c>
      <c r="AN40" s="133" t="s">
        <v>6450</v>
      </c>
      <c r="AO40" s="133" t="s">
        <v>6322</v>
      </c>
      <c r="AP40" s="133" t="s">
        <v>6369</v>
      </c>
      <c r="AQ40" s="134">
        <v>1</v>
      </c>
      <c r="AR40" s="143" t="s">
        <v>34</v>
      </c>
      <c r="AS40" s="133" t="s">
        <v>30</v>
      </c>
    </row>
    <row r="41" spans="1:45" s="133" customFormat="1">
      <c r="A41" s="129" t="s">
        <v>6447</v>
      </c>
      <c r="B41" s="130">
        <v>43741</v>
      </c>
      <c r="C41" s="129" t="s">
        <v>6397</v>
      </c>
      <c r="D41" s="129" t="s">
        <v>6398</v>
      </c>
      <c r="E41" s="129" t="s">
        <v>6448</v>
      </c>
      <c r="F41" s="129" t="s">
        <v>6312</v>
      </c>
      <c r="G41" s="129" t="s">
        <v>6313</v>
      </c>
      <c r="H41" s="129" t="s">
        <v>6314</v>
      </c>
      <c r="I41" s="129" t="str">
        <f t="shared" si="0"/>
        <v>BIG C - HAI DUONG</v>
      </c>
      <c r="J41" s="129" t="s">
        <v>6354</v>
      </c>
      <c r="K41" s="129" t="s">
        <v>6400</v>
      </c>
      <c r="L41" s="129" t="s">
        <v>6401</v>
      </c>
      <c r="M41" s="129" t="s">
        <v>6402</v>
      </c>
      <c r="N41" s="129" t="s">
        <v>6354</v>
      </c>
      <c r="O41" s="129" t="s">
        <v>6403</v>
      </c>
      <c r="P41" s="129" t="s">
        <v>6404</v>
      </c>
      <c r="Q41" s="129" t="s">
        <v>6405</v>
      </c>
      <c r="R41" s="129" t="s">
        <v>6415</v>
      </c>
      <c r="S41" s="129" t="s">
        <v>6416</v>
      </c>
      <c r="T41" s="137">
        <v>1</v>
      </c>
      <c r="U41" s="137">
        <v>1</v>
      </c>
      <c r="V41" s="129" t="s">
        <v>6408</v>
      </c>
      <c r="W41" s="129" t="s">
        <v>6408</v>
      </c>
      <c r="X41" s="131">
        <v>313.63600000000002</v>
      </c>
      <c r="Y41" s="131">
        <v>313.63600000000002</v>
      </c>
      <c r="Z41" s="129" t="s">
        <v>6311</v>
      </c>
      <c r="AA41" s="132">
        <v>313.63600000000002</v>
      </c>
      <c r="AB41" s="132">
        <v>0</v>
      </c>
      <c r="AC41" s="132">
        <v>31.364000000000001</v>
      </c>
      <c r="AD41" s="132">
        <v>345</v>
      </c>
      <c r="AE41" s="129" t="s">
        <v>6316</v>
      </c>
      <c r="AF41" s="129" t="s">
        <v>6311</v>
      </c>
      <c r="AG41" s="129" t="s">
        <v>6311</v>
      </c>
      <c r="AH41" s="129" t="s">
        <v>6449</v>
      </c>
      <c r="AI41" s="129" t="s">
        <v>6311</v>
      </c>
      <c r="AJ41" s="129" t="s">
        <v>6355</v>
      </c>
      <c r="AK41" s="129" t="s">
        <v>6356</v>
      </c>
      <c r="AL41" s="129" t="s">
        <v>6410</v>
      </c>
      <c r="AM41" s="133" t="s">
        <v>6311</v>
      </c>
      <c r="AN41" s="133" t="s">
        <v>6450</v>
      </c>
      <c r="AO41" s="133" t="s">
        <v>6322</v>
      </c>
      <c r="AP41" s="133" t="s">
        <v>6369</v>
      </c>
      <c r="AQ41" s="134">
        <v>1</v>
      </c>
      <c r="AR41" s="143" t="s">
        <v>34</v>
      </c>
      <c r="AS41" s="133" t="s">
        <v>30</v>
      </c>
    </row>
    <row r="42" spans="1:45" s="133" customFormat="1">
      <c r="A42" s="129" t="s">
        <v>6447</v>
      </c>
      <c r="B42" s="130">
        <v>43741</v>
      </c>
      <c r="C42" s="129" t="s">
        <v>6397</v>
      </c>
      <c r="D42" s="129" t="s">
        <v>6398</v>
      </c>
      <c r="E42" s="129" t="s">
        <v>6448</v>
      </c>
      <c r="F42" s="129" t="s">
        <v>6312</v>
      </c>
      <c r="G42" s="129" t="s">
        <v>6313</v>
      </c>
      <c r="H42" s="129" t="s">
        <v>6314</v>
      </c>
      <c r="I42" s="129" t="str">
        <f t="shared" si="0"/>
        <v>BIG C - HAI DUONG</v>
      </c>
      <c r="J42" s="129" t="s">
        <v>6354</v>
      </c>
      <c r="K42" s="129" t="s">
        <v>6400</v>
      </c>
      <c r="L42" s="129" t="s">
        <v>6401</v>
      </c>
      <c r="M42" s="129" t="s">
        <v>6402</v>
      </c>
      <c r="N42" s="129" t="s">
        <v>6354</v>
      </c>
      <c r="O42" s="129" t="s">
        <v>6403</v>
      </c>
      <c r="P42" s="129" t="s">
        <v>6404</v>
      </c>
      <c r="Q42" s="129" t="s">
        <v>6405</v>
      </c>
      <c r="R42" s="129" t="s">
        <v>6419</v>
      </c>
      <c r="S42" s="129" t="s">
        <v>6420</v>
      </c>
      <c r="T42" s="137">
        <v>1</v>
      </c>
      <c r="U42" s="137">
        <v>1</v>
      </c>
      <c r="V42" s="129" t="s">
        <v>6408</v>
      </c>
      <c r="W42" s="129" t="s">
        <v>6408</v>
      </c>
      <c r="X42" s="131">
        <v>313.63600000000002</v>
      </c>
      <c r="Y42" s="131">
        <v>313.63600000000002</v>
      </c>
      <c r="Z42" s="129" t="s">
        <v>6311</v>
      </c>
      <c r="AA42" s="132">
        <v>313.63600000000002</v>
      </c>
      <c r="AB42" s="132">
        <v>0</v>
      </c>
      <c r="AC42" s="132">
        <v>31.364000000000001</v>
      </c>
      <c r="AD42" s="132">
        <v>345</v>
      </c>
      <c r="AE42" s="129" t="s">
        <v>6316</v>
      </c>
      <c r="AF42" s="129" t="s">
        <v>6311</v>
      </c>
      <c r="AG42" s="129" t="s">
        <v>6311</v>
      </c>
      <c r="AH42" s="129" t="s">
        <v>6449</v>
      </c>
      <c r="AI42" s="129" t="s">
        <v>6311</v>
      </c>
      <c r="AJ42" s="129" t="s">
        <v>6355</v>
      </c>
      <c r="AK42" s="129" t="s">
        <v>6356</v>
      </c>
      <c r="AL42" s="129" t="s">
        <v>6410</v>
      </c>
      <c r="AM42" s="133" t="s">
        <v>6311</v>
      </c>
      <c r="AN42" s="133" t="s">
        <v>6450</v>
      </c>
      <c r="AO42" s="133" t="s">
        <v>6322</v>
      </c>
      <c r="AP42" s="133" t="s">
        <v>6369</v>
      </c>
      <c r="AQ42" s="134">
        <v>1</v>
      </c>
      <c r="AR42" s="143" t="s">
        <v>34</v>
      </c>
      <c r="AS42" s="133" t="s">
        <v>30</v>
      </c>
    </row>
    <row r="43" spans="1:45" s="133" customFormat="1">
      <c r="A43" s="129" t="s">
        <v>6451</v>
      </c>
      <c r="B43" s="130">
        <v>43741</v>
      </c>
      <c r="C43" s="129" t="s">
        <v>6397</v>
      </c>
      <c r="D43" s="129" t="s">
        <v>6398</v>
      </c>
      <c r="E43" s="129" t="s">
        <v>6452</v>
      </c>
      <c r="F43" s="129" t="s">
        <v>6312</v>
      </c>
      <c r="G43" s="129" t="s">
        <v>6313</v>
      </c>
      <c r="H43" s="129" t="s">
        <v>6314</v>
      </c>
      <c r="I43" s="129" t="str">
        <f t="shared" si="0"/>
        <v>BIG C - DA LAT</v>
      </c>
      <c r="J43" s="129" t="s">
        <v>6354</v>
      </c>
      <c r="K43" s="129" t="s">
        <v>6400</v>
      </c>
      <c r="L43" s="129" t="s">
        <v>6401</v>
      </c>
      <c r="M43" s="129" t="s">
        <v>6402</v>
      </c>
      <c r="N43" s="129" t="s">
        <v>6354</v>
      </c>
      <c r="O43" s="129" t="s">
        <v>6403</v>
      </c>
      <c r="P43" s="129" t="s">
        <v>6404</v>
      </c>
      <c r="Q43" s="129" t="s">
        <v>6405</v>
      </c>
      <c r="R43" s="129" t="s">
        <v>6406</v>
      </c>
      <c r="S43" s="129" t="s">
        <v>6407</v>
      </c>
      <c r="T43" s="137">
        <v>1</v>
      </c>
      <c r="U43" s="137">
        <v>1</v>
      </c>
      <c r="V43" s="129" t="s">
        <v>6408</v>
      </c>
      <c r="W43" s="129" t="s">
        <v>6408</v>
      </c>
      <c r="X43" s="131">
        <v>155.45500000000001</v>
      </c>
      <c r="Y43" s="131">
        <v>155.45500000000001</v>
      </c>
      <c r="Z43" s="129" t="s">
        <v>6311</v>
      </c>
      <c r="AA43" s="132">
        <v>155.45500000000001</v>
      </c>
      <c r="AB43" s="132">
        <v>0</v>
      </c>
      <c r="AC43" s="132">
        <v>15.545999999999999</v>
      </c>
      <c r="AD43" s="132">
        <v>171.001</v>
      </c>
      <c r="AE43" s="129" t="s">
        <v>6316</v>
      </c>
      <c r="AF43" s="129" t="s">
        <v>6311</v>
      </c>
      <c r="AG43" s="129" t="s">
        <v>6311</v>
      </c>
      <c r="AH43" s="129" t="s">
        <v>6453</v>
      </c>
      <c r="AI43" s="129" t="s">
        <v>6311</v>
      </c>
      <c r="AJ43" s="129" t="s">
        <v>6355</v>
      </c>
      <c r="AK43" s="129" t="s">
        <v>6356</v>
      </c>
      <c r="AL43" s="129" t="s">
        <v>6410</v>
      </c>
      <c r="AM43" s="133" t="s">
        <v>6311</v>
      </c>
      <c r="AN43" s="133" t="s">
        <v>6454</v>
      </c>
      <c r="AO43" s="133" t="s">
        <v>6349</v>
      </c>
      <c r="AP43" s="133" t="s">
        <v>13</v>
      </c>
      <c r="AQ43" s="134">
        <v>1</v>
      </c>
      <c r="AR43" s="143" t="s">
        <v>95</v>
      </c>
      <c r="AS43" t="s">
        <v>72</v>
      </c>
    </row>
    <row r="44" spans="1:45" s="133" customFormat="1">
      <c r="A44" s="129" t="s">
        <v>6451</v>
      </c>
      <c r="B44" s="130">
        <v>43741</v>
      </c>
      <c r="C44" s="129" t="s">
        <v>6397</v>
      </c>
      <c r="D44" s="129" t="s">
        <v>6398</v>
      </c>
      <c r="E44" s="129" t="s">
        <v>6452</v>
      </c>
      <c r="F44" s="129" t="s">
        <v>6312</v>
      </c>
      <c r="G44" s="129" t="s">
        <v>6313</v>
      </c>
      <c r="H44" s="129" t="s">
        <v>6314</v>
      </c>
      <c r="I44" s="129" t="str">
        <f t="shared" si="0"/>
        <v>BIG C - DA LAT</v>
      </c>
      <c r="J44" s="129" t="s">
        <v>6354</v>
      </c>
      <c r="K44" s="129" t="s">
        <v>6400</v>
      </c>
      <c r="L44" s="129" t="s">
        <v>6401</v>
      </c>
      <c r="M44" s="129" t="s">
        <v>6402</v>
      </c>
      <c r="N44" s="129" t="s">
        <v>6354</v>
      </c>
      <c r="O44" s="129" t="s">
        <v>6403</v>
      </c>
      <c r="P44" s="129" t="s">
        <v>6404</v>
      </c>
      <c r="Q44" s="129" t="s">
        <v>6405</v>
      </c>
      <c r="R44" s="129" t="s">
        <v>6411</v>
      </c>
      <c r="S44" s="129" t="s">
        <v>6412</v>
      </c>
      <c r="T44" s="137">
        <v>2</v>
      </c>
      <c r="U44" s="137">
        <v>2</v>
      </c>
      <c r="V44" s="129" t="s">
        <v>6408</v>
      </c>
      <c r="W44" s="129" t="s">
        <v>6408</v>
      </c>
      <c r="X44" s="131">
        <v>355.45499999999998</v>
      </c>
      <c r="Y44" s="131">
        <v>355.45499999999998</v>
      </c>
      <c r="Z44" s="129" t="s">
        <v>6311</v>
      </c>
      <c r="AA44" s="132">
        <v>710.91</v>
      </c>
      <c r="AB44" s="132">
        <v>0</v>
      </c>
      <c r="AC44" s="132">
        <v>71.090999999999994</v>
      </c>
      <c r="AD44" s="132">
        <v>782.00099999999998</v>
      </c>
      <c r="AE44" s="129" t="s">
        <v>6316</v>
      </c>
      <c r="AF44" s="129" t="s">
        <v>6311</v>
      </c>
      <c r="AG44" s="129" t="s">
        <v>6311</v>
      </c>
      <c r="AH44" s="129" t="s">
        <v>6453</v>
      </c>
      <c r="AI44" s="129" t="s">
        <v>6311</v>
      </c>
      <c r="AJ44" s="129" t="s">
        <v>6355</v>
      </c>
      <c r="AK44" s="129" t="s">
        <v>6356</v>
      </c>
      <c r="AL44" s="129" t="s">
        <v>6410</v>
      </c>
      <c r="AM44" s="133" t="s">
        <v>6311</v>
      </c>
      <c r="AN44" s="133" t="s">
        <v>6454</v>
      </c>
      <c r="AO44" s="133" t="s">
        <v>6349</v>
      </c>
      <c r="AP44" s="133" t="s">
        <v>13</v>
      </c>
      <c r="AQ44" s="134">
        <v>2</v>
      </c>
      <c r="AR44" s="143" t="s">
        <v>95</v>
      </c>
      <c r="AS44" t="s">
        <v>72</v>
      </c>
    </row>
    <row r="45" spans="1:45" s="133" customFormat="1">
      <c r="A45" s="129" t="s">
        <v>6451</v>
      </c>
      <c r="B45" s="130">
        <v>43741</v>
      </c>
      <c r="C45" s="129" t="s">
        <v>6397</v>
      </c>
      <c r="D45" s="129" t="s">
        <v>6398</v>
      </c>
      <c r="E45" s="129" t="s">
        <v>6452</v>
      </c>
      <c r="F45" s="129" t="s">
        <v>6312</v>
      </c>
      <c r="G45" s="129" t="s">
        <v>6313</v>
      </c>
      <c r="H45" s="129" t="s">
        <v>6314</v>
      </c>
      <c r="I45" s="129" t="str">
        <f t="shared" si="0"/>
        <v>BIG C - DA LAT</v>
      </c>
      <c r="J45" s="129" t="s">
        <v>6354</v>
      </c>
      <c r="K45" s="129" t="s">
        <v>6400</v>
      </c>
      <c r="L45" s="129" t="s">
        <v>6401</v>
      </c>
      <c r="M45" s="129" t="s">
        <v>6402</v>
      </c>
      <c r="N45" s="129" t="s">
        <v>6354</v>
      </c>
      <c r="O45" s="129" t="s">
        <v>6403</v>
      </c>
      <c r="P45" s="129" t="s">
        <v>6404</v>
      </c>
      <c r="Q45" s="129" t="s">
        <v>6405</v>
      </c>
      <c r="R45" s="129" t="s">
        <v>6417</v>
      </c>
      <c r="S45" s="129" t="s">
        <v>6418</v>
      </c>
      <c r="T45" s="137">
        <v>3</v>
      </c>
      <c r="U45" s="137">
        <v>3</v>
      </c>
      <c r="V45" s="129" t="s">
        <v>6408</v>
      </c>
      <c r="W45" s="129" t="s">
        <v>6408</v>
      </c>
      <c r="X45" s="131">
        <v>313.63600000000002</v>
      </c>
      <c r="Y45" s="131">
        <v>313.63600000000002</v>
      </c>
      <c r="Z45" s="129" t="s">
        <v>6311</v>
      </c>
      <c r="AA45" s="132">
        <v>940.90800000000002</v>
      </c>
      <c r="AB45" s="132">
        <v>0</v>
      </c>
      <c r="AC45" s="132">
        <v>94.090999999999994</v>
      </c>
      <c r="AD45" s="132">
        <v>1034.999</v>
      </c>
      <c r="AE45" s="129" t="s">
        <v>6316</v>
      </c>
      <c r="AF45" s="129" t="s">
        <v>6311</v>
      </c>
      <c r="AG45" s="129" t="s">
        <v>6311</v>
      </c>
      <c r="AH45" s="129" t="s">
        <v>6453</v>
      </c>
      <c r="AI45" s="129" t="s">
        <v>6311</v>
      </c>
      <c r="AJ45" s="129" t="s">
        <v>6355</v>
      </c>
      <c r="AK45" s="129" t="s">
        <v>6356</v>
      </c>
      <c r="AL45" s="129" t="s">
        <v>6410</v>
      </c>
      <c r="AM45" s="133" t="s">
        <v>6311</v>
      </c>
      <c r="AN45" s="133" t="s">
        <v>6454</v>
      </c>
      <c r="AO45" s="133" t="s">
        <v>6349</v>
      </c>
      <c r="AP45" s="133" t="s">
        <v>13</v>
      </c>
      <c r="AQ45" s="134">
        <v>3</v>
      </c>
      <c r="AR45" s="143" t="s">
        <v>95</v>
      </c>
      <c r="AS45" t="s">
        <v>72</v>
      </c>
    </row>
    <row r="46" spans="1:45" s="133" customFormat="1">
      <c r="A46" s="129" t="s">
        <v>6451</v>
      </c>
      <c r="B46" s="130">
        <v>43741</v>
      </c>
      <c r="C46" s="129" t="s">
        <v>6397</v>
      </c>
      <c r="D46" s="129" t="s">
        <v>6398</v>
      </c>
      <c r="E46" s="129" t="s">
        <v>6452</v>
      </c>
      <c r="F46" s="129" t="s">
        <v>6312</v>
      </c>
      <c r="G46" s="129" t="s">
        <v>6313</v>
      </c>
      <c r="H46" s="129" t="s">
        <v>6314</v>
      </c>
      <c r="I46" s="129" t="str">
        <f t="shared" si="0"/>
        <v>BIG C - DA LAT</v>
      </c>
      <c r="J46" s="129" t="s">
        <v>6354</v>
      </c>
      <c r="K46" s="129" t="s">
        <v>6400</v>
      </c>
      <c r="L46" s="129" t="s">
        <v>6401</v>
      </c>
      <c r="M46" s="129" t="s">
        <v>6402</v>
      </c>
      <c r="N46" s="129" t="s">
        <v>6354</v>
      </c>
      <c r="O46" s="129" t="s">
        <v>6403</v>
      </c>
      <c r="P46" s="129" t="s">
        <v>6404</v>
      </c>
      <c r="Q46" s="129" t="s">
        <v>6405</v>
      </c>
      <c r="R46" s="129" t="s">
        <v>6415</v>
      </c>
      <c r="S46" s="129" t="s">
        <v>6416</v>
      </c>
      <c r="T46" s="137">
        <v>3</v>
      </c>
      <c r="U46" s="137">
        <v>3</v>
      </c>
      <c r="V46" s="129" t="s">
        <v>6408</v>
      </c>
      <c r="W46" s="129" t="s">
        <v>6408</v>
      </c>
      <c r="X46" s="131">
        <v>313.63600000000002</v>
      </c>
      <c r="Y46" s="131">
        <v>313.63600000000002</v>
      </c>
      <c r="Z46" s="129" t="s">
        <v>6311</v>
      </c>
      <c r="AA46" s="132">
        <v>940.90800000000002</v>
      </c>
      <c r="AB46" s="132">
        <v>0</v>
      </c>
      <c r="AC46" s="132">
        <v>94.09</v>
      </c>
      <c r="AD46" s="132">
        <v>1034.998</v>
      </c>
      <c r="AE46" s="129" t="s">
        <v>6316</v>
      </c>
      <c r="AF46" s="129" t="s">
        <v>6311</v>
      </c>
      <c r="AG46" s="129" t="s">
        <v>6311</v>
      </c>
      <c r="AH46" s="129" t="s">
        <v>6453</v>
      </c>
      <c r="AI46" s="129" t="s">
        <v>6311</v>
      </c>
      <c r="AJ46" s="129" t="s">
        <v>6355</v>
      </c>
      <c r="AK46" s="129" t="s">
        <v>6356</v>
      </c>
      <c r="AL46" s="129" t="s">
        <v>6410</v>
      </c>
      <c r="AM46" s="133" t="s">
        <v>6311</v>
      </c>
      <c r="AN46" s="133" t="s">
        <v>6454</v>
      </c>
      <c r="AO46" s="133" t="s">
        <v>6349</v>
      </c>
      <c r="AP46" s="133" t="s">
        <v>13</v>
      </c>
      <c r="AQ46" s="134">
        <v>3</v>
      </c>
      <c r="AR46" s="143" t="s">
        <v>95</v>
      </c>
      <c r="AS46" t="s">
        <v>72</v>
      </c>
    </row>
    <row r="47" spans="1:45" s="133" customFormat="1">
      <c r="A47" s="129" t="s">
        <v>6451</v>
      </c>
      <c r="B47" s="130">
        <v>43741</v>
      </c>
      <c r="C47" s="129" t="s">
        <v>6397</v>
      </c>
      <c r="D47" s="129" t="s">
        <v>6398</v>
      </c>
      <c r="E47" s="129" t="s">
        <v>6452</v>
      </c>
      <c r="F47" s="129" t="s">
        <v>6312</v>
      </c>
      <c r="G47" s="129" t="s">
        <v>6313</v>
      </c>
      <c r="H47" s="129" t="s">
        <v>6314</v>
      </c>
      <c r="I47" s="129" t="str">
        <f t="shared" si="0"/>
        <v>BIG C - DA LAT</v>
      </c>
      <c r="J47" s="129" t="s">
        <v>6354</v>
      </c>
      <c r="K47" s="129" t="s">
        <v>6400</v>
      </c>
      <c r="L47" s="129" t="s">
        <v>6401</v>
      </c>
      <c r="M47" s="129" t="s">
        <v>6402</v>
      </c>
      <c r="N47" s="129" t="s">
        <v>6354</v>
      </c>
      <c r="O47" s="129" t="s">
        <v>6403</v>
      </c>
      <c r="P47" s="129" t="s">
        <v>6404</v>
      </c>
      <c r="Q47" s="129" t="s">
        <v>6405</v>
      </c>
      <c r="R47" s="129" t="s">
        <v>6419</v>
      </c>
      <c r="S47" s="129" t="s">
        <v>6420</v>
      </c>
      <c r="T47" s="137">
        <v>2</v>
      </c>
      <c r="U47" s="137">
        <v>2</v>
      </c>
      <c r="V47" s="129" t="s">
        <v>6408</v>
      </c>
      <c r="W47" s="129" t="s">
        <v>6408</v>
      </c>
      <c r="X47" s="131">
        <v>313.63600000000002</v>
      </c>
      <c r="Y47" s="131">
        <v>313.63600000000002</v>
      </c>
      <c r="Z47" s="129" t="s">
        <v>6311</v>
      </c>
      <c r="AA47" s="132">
        <v>627.27200000000005</v>
      </c>
      <c r="AB47" s="132">
        <v>0</v>
      </c>
      <c r="AC47" s="132">
        <v>62.726999999999997</v>
      </c>
      <c r="AD47" s="132">
        <v>689.99900000000002</v>
      </c>
      <c r="AE47" s="129" t="s">
        <v>6316</v>
      </c>
      <c r="AF47" s="129" t="s">
        <v>6311</v>
      </c>
      <c r="AG47" s="129" t="s">
        <v>6311</v>
      </c>
      <c r="AH47" s="129" t="s">
        <v>6453</v>
      </c>
      <c r="AI47" s="129" t="s">
        <v>6311</v>
      </c>
      <c r="AJ47" s="129" t="s">
        <v>6355</v>
      </c>
      <c r="AK47" s="129" t="s">
        <v>6356</v>
      </c>
      <c r="AL47" s="129" t="s">
        <v>6410</v>
      </c>
      <c r="AM47" s="133" t="s">
        <v>6311</v>
      </c>
      <c r="AN47" s="133" t="s">
        <v>6454</v>
      </c>
      <c r="AO47" s="133" t="s">
        <v>6349</v>
      </c>
      <c r="AP47" s="133" t="s">
        <v>13</v>
      </c>
      <c r="AQ47" s="134">
        <v>2</v>
      </c>
      <c r="AR47" s="143" t="s">
        <v>95</v>
      </c>
      <c r="AS47" t="s">
        <v>72</v>
      </c>
    </row>
    <row r="48" spans="1:45" s="133" customFormat="1">
      <c r="A48" s="129" t="s">
        <v>6455</v>
      </c>
      <c r="B48" s="130">
        <v>43741</v>
      </c>
      <c r="C48" s="129" t="s">
        <v>6397</v>
      </c>
      <c r="D48" s="129" t="s">
        <v>6398</v>
      </c>
      <c r="E48" s="129" t="s">
        <v>6456</v>
      </c>
      <c r="F48" s="129" t="s">
        <v>6312</v>
      </c>
      <c r="G48" s="129" t="s">
        <v>6313</v>
      </c>
      <c r="H48" s="129" t="s">
        <v>6314</v>
      </c>
      <c r="I48" s="129" t="str">
        <f t="shared" si="0"/>
        <v>BIG C - HA LONG</v>
      </c>
      <c r="J48" s="129" t="s">
        <v>6354</v>
      </c>
      <c r="K48" s="129" t="s">
        <v>6400</v>
      </c>
      <c r="L48" s="129" t="s">
        <v>6401</v>
      </c>
      <c r="M48" s="129" t="s">
        <v>6402</v>
      </c>
      <c r="N48" s="129" t="s">
        <v>6354</v>
      </c>
      <c r="O48" s="129" t="s">
        <v>6403</v>
      </c>
      <c r="P48" s="129" t="s">
        <v>6404</v>
      </c>
      <c r="Q48" s="129" t="s">
        <v>6405</v>
      </c>
      <c r="R48" s="129" t="s">
        <v>6406</v>
      </c>
      <c r="S48" s="129" t="s">
        <v>6407</v>
      </c>
      <c r="T48" s="137">
        <v>10</v>
      </c>
      <c r="U48" s="137">
        <v>10</v>
      </c>
      <c r="V48" s="129" t="s">
        <v>6408</v>
      </c>
      <c r="W48" s="129" t="s">
        <v>6408</v>
      </c>
      <c r="X48" s="131">
        <v>155.45500000000001</v>
      </c>
      <c r="Y48" s="131">
        <v>155.45500000000001</v>
      </c>
      <c r="Z48" s="129" t="s">
        <v>6311</v>
      </c>
      <c r="AA48" s="132">
        <v>1554.55</v>
      </c>
      <c r="AB48" s="132">
        <v>0</v>
      </c>
      <c r="AC48" s="132">
        <v>155.45500000000001</v>
      </c>
      <c r="AD48" s="132">
        <v>1710.0050000000001</v>
      </c>
      <c r="AE48" s="129" t="s">
        <v>6316</v>
      </c>
      <c r="AF48" s="129" t="s">
        <v>6311</v>
      </c>
      <c r="AG48" s="129" t="s">
        <v>6311</v>
      </c>
      <c r="AH48" s="129" t="s">
        <v>6457</v>
      </c>
      <c r="AI48" s="129" t="s">
        <v>6311</v>
      </c>
      <c r="AJ48" s="129" t="s">
        <v>6355</v>
      </c>
      <c r="AK48" s="129" t="s">
        <v>6356</v>
      </c>
      <c r="AL48" s="129" t="s">
        <v>6410</v>
      </c>
      <c r="AM48" s="133" t="s">
        <v>6311</v>
      </c>
      <c r="AN48" s="133" t="s">
        <v>6458</v>
      </c>
      <c r="AO48" s="133" t="s">
        <v>6340</v>
      </c>
      <c r="AP48" s="133" t="s">
        <v>6369</v>
      </c>
      <c r="AQ48" s="134">
        <v>10</v>
      </c>
      <c r="AR48" s="143" t="s">
        <v>34</v>
      </c>
      <c r="AS48" s="133" t="s">
        <v>30</v>
      </c>
    </row>
    <row r="49" spans="1:45" s="133" customFormat="1">
      <c r="A49" s="129" t="s">
        <v>6455</v>
      </c>
      <c r="B49" s="130">
        <v>43741</v>
      </c>
      <c r="C49" s="129" t="s">
        <v>6397</v>
      </c>
      <c r="D49" s="129" t="s">
        <v>6398</v>
      </c>
      <c r="E49" s="129" t="s">
        <v>6456</v>
      </c>
      <c r="F49" s="129" t="s">
        <v>6312</v>
      </c>
      <c r="G49" s="129" t="s">
        <v>6313</v>
      </c>
      <c r="H49" s="129" t="s">
        <v>6314</v>
      </c>
      <c r="I49" s="129" t="str">
        <f t="shared" si="0"/>
        <v>BIG C - HA LONG</v>
      </c>
      <c r="J49" s="129" t="s">
        <v>6354</v>
      </c>
      <c r="K49" s="129" t="s">
        <v>6400</v>
      </c>
      <c r="L49" s="129" t="s">
        <v>6401</v>
      </c>
      <c r="M49" s="129" t="s">
        <v>6402</v>
      </c>
      <c r="N49" s="129" t="s">
        <v>6354</v>
      </c>
      <c r="O49" s="129" t="s">
        <v>6403</v>
      </c>
      <c r="P49" s="129" t="s">
        <v>6404</v>
      </c>
      <c r="Q49" s="129" t="s">
        <v>6405</v>
      </c>
      <c r="R49" s="129" t="s">
        <v>6415</v>
      </c>
      <c r="S49" s="129" t="s">
        <v>6416</v>
      </c>
      <c r="T49" s="137">
        <v>2</v>
      </c>
      <c r="U49" s="137">
        <v>2</v>
      </c>
      <c r="V49" s="129" t="s">
        <v>6408</v>
      </c>
      <c r="W49" s="129" t="s">
        <v>6408</v>
      </c>
      <c r="X49" s="131">
        <v>313.63600000000002</v>
      </c>
      <c r="Y49" s="131">
        <v>313.63600000000002</v>
      </c>
      <c r="Z49" s="129" t="s">
        <v>6311</v>
      </c>
      <c r="AA49" s="132">
        <v>627.27200000000005</v>
      </c>
      <c r="AB49" s="132">
        <v>0</v>
      </c>
      <c r="AC49" s="132">
        <v>62.726999999999997</v>
      </c>
      <c r="AD49" s="132">
        <v>689.99900000000002</v>
      </c>
      <c r="AE49" s="129" t="s">
        <v>6316</v>
      </c>
      <c r="AF49" s="129" t="s">
        <v>6311</v>
      </c>
      <c r="AG49" s="129" t="s">
        <v>6311</v>
      </c>
      <c r="AH49" s="129" t="s">
        <v>6457</v>
      </c>
      <c r="AI49" s="129" t="s">
        <v>6311</v>
      </c>
      <c r="AJ49" s="129" t="s">
        <v>6355</v>
      </c>
      <c r="AK49" s="129" t="s">
        <v>6356</v>
      </c>
      <c r="AL49" s="129" t="s">
        <v>6410</v>
      </c>
      <c r="AM49" s="133" t="s">
        <v>6311</v>
      </c>
      <c r="AN49" s="133" t="s">
        <v>6458</v>
      </c>
      <c r="AO49" s="133" t="s">
        <v>6340</v>
      </c>
      <c r="AP49" s="133" t="s">
        <v>6369</v>
      </c>
      <c r="AQ49" s="134">
        <v>2</v>
      </c>
      <c r="AR49" s="143" t="s">
        <v>34</v>
      </c>
      <c r="AS49" s="133" t="s">
        <v>30</v>
      </c>
    </row>
    <row r="50" spans="1:45" s="138" customFormat="1">
      <c r="A50" s="129" t="s">
        <v>6455</v>
      </c>
      <c r="B50" s="130">
        <v>43741</v>
      </c>
      <c r="C50" s="129" t="s">
        <v>6397</v>
      </c>
      <c r="D50" s="129" t="s">
        <v>6398</v>
      </c>
      <c r="E50" s="129" t="s">
        <v>6456</v>
      </c>
      <c r="F50" s="129" t="s">
        <v>6312</v>
      </c>
      <c r="G50" s="129" t="s">
        <v>6313</v>
      </c>
      <c r="H50" s="129" t="s">
        <v>6314</v>
      </c>
      <c r="I50" s="129" t="str">
        <f t="shared" si="0"/>
        <v>BIG C - HA LONG</v>
      </c>
      <c r="J50" s="129" t="s">
        <v>6354</v>
      </c>
      <c r="K50" s="129" t="s">
        <v>6400</v>
      </c>
      <c r="L50" s="129" t="s">
        <v>6401</v>
      </c>
      <c r="M50" s="129" t="s">
        <v>6402</v>
      </c>
      <c r="N50" s="129" t="s">
        <v>6354</v>
      </c>
      <c r="O50" s="129" t="s">
        <v>6403</v>
      </c>
      <c r="P50" s="129" t="s">
        <v>6404</v>
      </c>
      <c r="Q50" s="129" t="s">
        <v>6405</v>
      </c>
      <c r="R50" s="129" t="s">
        <v>6419</v>
      </c>
      <c r="S50" s="129" t="s">
        <v>6420</v>
      </c>
      <c r="T50" s="137">
        <v>1</v>
      </c>
      <c r="U50" s="137">
        <v>1</v>
      </c>
      <c r="V50" s="129" t="s">
        <v>6408</v>
      </c>
      <c r="W50" s="129" t="s">
        <v>6408</v>
      </c>
      <c r="X50" s="131">
        <v>313.63600000000002</v>
      </c>
      <c r="Y50" s="131">
        <v>313.63600000000002</v>
      </c>
      <c r="Z50" s="129" t="s">
        <v>6311</v>
      </c>
      <c r="AA50" s="132">
        <v>313.63600000000002</v>
      </c>
      <c r="AB50" s="132">
        <v>0</v>
      </c>
      <c r="AC50" s="132">
        <v>31.364000000000001</v>
      </c>
      <c r="AD50" s="132">
        <v>345</v>
      </c>
      <c r="AE50" s="129" t="s">
        <v>6316</v>
      </c>
      <c r="AF50" s="129" t="s">
        <v>6311</v>
      </c>
      <c r="AG50" s="129" t="s">
        <v>6311</v>
      </c>
      <c r="AH50" s="129" t="s">
        <v>6457</v>
      </c>
      <c r="AI50" s="129" t="s">
        <v>6311</v>
      </c>
      <c r="AJ50" s="129" t="s">
        <v>6355</v>
      </c>
      <c r="AK50" s="129" t="s">
        <v>6356</v>
      </c>
      <c r="AL50" s="129" t="s">
        <v>6410</v>
      </c>
      <c r="AM50" s="133" t="s">
        <v>6311</v>
      </c>
      <c r="AN50" s="133" t="s">
        <v>6458</v>
      </c>
      <c r="AO50" s="133" t="s">
        <v>6340</v>
      </c>
      <c r="AP50" s="133" t="s">
        <v>6369</v>
      </c>
      <c r="AQ50" s="134">
        <v>1</v>
      </c>
      <c r="AR50" s="143" t="s">
        <v>34</v>
      </c>
      <c r="AS50" s="133" t="s">
        <v>30</v>
      </c>
    </row>
    <row r="51" spans="1:45" s="138" customFormat="1">
      <c r="A51" s="129" t="s">
        <v>6459</v>
      </c>
      <c r="B51" s="130">
        <v>43741</v>
      </c>
      <c r="C51" s="129" t="s">
        <v>6397</v>
      </c>
      <c r="D51" s="129" t="s">
        <v>6398</v>
      </c>
      <c r="E51" s="129" t="s">
        <v>6460</v>
      </c>
      <c r="F51" s="129" t="s">
        <v>6312</v>
      </c>
      <c r="G51" s="129" t="s">
        <v>6313</v>
      </c>
      <c r="H51" s="129" t="s">
        <v>6314</v>
      </c>
      <c r="I51" s="129" t="str">
        <f t="shared" si="0"/>
        <v>BIG C - LE TRONG TAN</v>
      </c>
      <c r="J51" s="129" t="s">
        <v>6354</v>
      </c>
      <c r="K51" s="129" t="s">
        <v>6400</v>
      </c>
      <c r="L51" s="129" t="s">
        <v>6401</v>
      </c>
      <c r="M51" s="129" t="s">
        <v>6402</v>
      </c>
      <c r="N51" s="129" t="s">
        <v>6354</v>
      </c>
      <c r="O51" s="129" t="s">
        <v>6403</v>
      </c>
      <c r="P51" s="129" t="s">
        <v>6404</v>
      </c>
      <c r="Q51" s="129" t="s">
        <v>6405</v>
      </c>
      <c r="R51" s="129" t="s">
        <v>6406</v>
      </c>
      <c r="S51" s="129" t="s">
        <v>6407</v>
      </c>
      <c r="T51" s="137">
        <v>10</v>
      </c>
      <c r="U51" s="137">
        <v>10</v>
      </c>
      <c r="V51" s="129" t="s">
        <v>6408</v>
      </c>
      <c r="W51" s="129" t="s">
        <v>6408</v>
      </c>
      <c r="X51" s="131">
        <v>155.45500000000001</v>
      </c>
      <c r="Y51" s="131">
        <v>155.45500000000001</v>
      </c>
      <c r="Z51" s="129" t="s">
        <v>6311</v>
      </c>
      <c r="AA51" s="132">
        <v>1554.55</v>
      </c>
      <c r="AB51" s="132">
        <v>0</v>
      </c>
      <c r="AC51" s="132">
        <v>155.45500000000001</v>
      </c>
      <c r="AD51" s="132">
        <v>1710.0050000000001</v>
      </c>
      <c r="AE51" s="129" t="s">
        <v>6316</v>
      </c>
      <c r="AF51" s="129" t="s">
        <v>6311</v>
      </c>
      <c r="AG51" s="129" t="s">
        <v>6311</v>
      </c>
      <c r="AH51" s="129" t="s">
        <v>6461</v>
      </c>
      <c r="AI51" s="129" t="s">
        <v>6311</v>
      </c>
      <c r="AJ51" s="129" t="s">
        <v>6355</v>
      </c>
      <c r="AK51" s="129" t="s">
        <v>6356</v>
      </c>
      <c r="AL51" s="129" t="s">
        <v>6410</v>
      </c>
      <c r="AM51" s="133" t="s">
        <v>6311</v>
      </c>
      <c r="AN51" s="133" t="s">
        <v>6462</v>
      </c>
      <c r="AO51" s="133" t="s">
        <v>6324</v>
      </c>
      <c r="AP51" s="133" t="s">
        <v>6369</v>
      </c>
      <c r="AQ51" s="134">
        <v>10</v>
      </c>
      <c r="AR51" s="143" t="s">
        <v>34</v>
      </c>
      <c r="AS51" s="133" t="s">
        <v>30</v>
      </c>
    </row>
    <row r="52" spans="1:45" s="138" customFormat="1">
      <c r="A52" s="129" t="s">
        <v>6459</v>
      </c>
      <c r="B52" s="130">
        <v>43741</v>
      </c>
      <c r="C52" s="129" t="s">
        <v>6397</v>
      </c>
      <c r="D52" s="129" t="s">
        <v>6398</v>
      </c>
      <c r="E52" s="129" t="s">
        <v>6460</v>
      </c>
      <c r="F52" s="129" t="s">
        <v>6312</v>
      </c>
      <c r="G52" s="129" t="s">
        <v>6313</v>
      </c>
      <c r="H52" s="129" t="s">
        <v>6314</v>
      </c>
      <c r="I52" s="129" t="str">
        <f t="shared" si="0"/>
        <v>BIG C - LE TRONG TAN</v>
      </c>
      <c r="J52" s="129" t="s">
        <v>6354</v>
      </c>
      <c r="K52" s="129" t="s">
        <v>6400</v>
      </c>
      <c r="L52" s="129" t="s">
        <v>6401</v>
      </c>
      <c r="M52" s="129" t="s">
        <v>6402</v>
      </c>
      <c r="N52" s="129" t="s">
        <v>6354</v>
      </c>
      <c r="O52" s="129" t="s">
        <v>6403</v>
      </c>
      <c r="P52" s="129" t="s">
        <v>6404</v>
      </c>
      <c r="Q52" s="129" t="s">
        <v>6405</v>
      </c>
      <c r="R52" s="129" t="s">
        <v>6417</v>
      </c>
      <c r="S52" s="129" t="s">
        <v>6418</v>
      </c>
      <c r="T52" s="137">
        <v>4</v>
      </c>
      <c r="U52" s="137">
        <v>4</v>
      </c>
      <c r="V52" s="129" t="s">
        <v>6408</v>
      </c>
      <c r="W52" s="129" t="s">
        <v>6408</v>
      </c>
      <c r="X52" s="131">
        <v>313.63600000000002</v>
      </c>
      <c r="Y52" s="131">
        <v>313.63600000000002</v>
      </c>
      <c r="Z52" s="129" t="s">
        <v>6311</v>
      </c>
      <c r="AA52" s="132">
        <v>1254.5440000000001</v>
      </c>
      <c r="AB52" s="132">
        <v>0</v>
      </c>
      <c r="AC52" s="132">
        <v>125.45399999999999</v>
      </c>
      <c r="AD52" s="132">
        <v>1379.998</v>
      </c>
      <c r="AE52" s="129" t="s">
        <v>6316</v>
      </c>
      <c r="AF52" s="129" t="s">
        <v>6311</v>
      </c>
      <c r="AG52" s="129" t="s">
        <v>6311</v>
      </c>
      <c r="AH52" s="129" t="s">
        <v>6461</v>
      </c>
      <c r="AI52" s="129" t="s">
        <v>6311</v>
      </c>
      <c r="AJ52" s="129" t="s">
        <v>6355</v>
      </c>
      <c r="AK52" s="129" t="s">
        <v>6356</v>
      </c>
      <c r="AL52" s="129" t="s">
        <v>6410</v>
      </c>
      <c r="AM52" s="133" t="s">
        <v>6311</v>
      </c>
      <c r="AN52" s="133" t="s">
        <v>6462</v>
      </c>
      <c r="AO52" s="133" t="s">
        <v>6324</v>
      </c>
      <c r="AP52" s="133" t="s">
        <v>6369</v>
      </c>
      <c r="AQ52" s="134">
        <v>4</v>
      </c>
      <c r="AR52" s="143" t="s">
        <v>34</v>
      </c>
      <c r="AS52" s="133" t="s">
        <v>30</v>
      </c>
    </row>
    <row r="53" spans="1:45" s="138" customFormat="1">
      <c r="A53" s="129" t="s">
        <v>6459</v>
      </c>
      <c r="B53" s="130">
        <v>43741</v>
      </c>
      <c r="C53" s="129" t="s">
        <v>6397</v>
      </c>
      <c r="D53" s="129" t="s">
        <v>6398</v>
      </c>
      <c r="E53" s="129" t="s">
        <v>6460</v>
      </c>
      <c r="F53" s="129" t="s">
        <v>6312</v>
      </c>
      <c r="G53" s="129" t="s">
        <v>6313</v>
      </c>
      <c r="H53" s="129" t="s">
        <v>6314</v>
      </c>
      <c r="I53" s="129" t="str">
        <f t="shared" si="0"/>
        <v>BIG C - LE TRONG TAN</v>
      </c>
      <c r="J53" s="129" t="s">
        <v>6354</v>
      </c>
      <c r="K53" s="129" t="s">
        <v>6400</v>
      </c>
      <c r="L53" s="129" t="s">
        <v>6401</v>
      </c>
      <c r="M53" s="129" t="s">
        <v>6402</v>
      </c>
      <c r="N53" s="129" t="s">
        <v>6354</v>
      </c>
      <c r="O53" s="129" t="s">
        <v>6403</v>
      </c>
      <c r="P53" s="129" t="s">
        <v>6404</v>
      </c>
      <c r="Q53" s="129" t="s">
        <v>6405</v>
      </c>
      <c r="R53" s="129" t="s">
        <v>6415</v>
      </c>
      <c r="S53" s="129" t="s">
        <v>6416</v>
      </c>
      <c r="T53" s="137">
        <v>2</v>
      </c>
      <c r="U53" s="137">
        <v>2</v>
      </c>
      <c r="V53" s="129" t="s">
        <v>6408</v>
      </c>
      <c r="W53" s="129" t="s">
        <v>6408</v>
      </c>
      <c r="X53" s="131">
        <v>313.63600000000002</v>
      </c>
      <c r="Y53" s="131">
        <v>313.63600000000002</v>
      </c>
      <c r="Z53" s="129" t="s">
        <v>6311</v>
      </c>
      <c r="AA53" s="132">
        <v>627.27200000000005</v>
      </c>
      <c r="AB53" s="132">
        <v>0</v>
      </c>
      <c r="AC53" s="132">
        <v>62.726999999999997</v>
      </c>
      <c r="AD53" s="132">
        <v>689.99900000000002</v>
      </c>
      <c r="AE53" s="129" t="s">
        <v>6316</v>
      </c>
      <c r="AF53" s="129" t="s">
        <v>6311</v>
      </c>
      <c r="AG53" s="129" t="s">
        <v>6311</v>
      </c>
      <c r="AH53" s="129" t="s">
        <v>6461</v>
      </c>
      <c r="AI53" s="129" t="s">
        <v>6311</v>
      </c>
      <c r="AJ53" s="129" t="s">
        <v>6355</v>
      </c>
      <c r="AK53" s="129" t="s">
        <v>6356</v>
      </c>
      <c r="AL53" s="129" t="s">
        <v>6410</v>
      </c>
      <c r="AM53" s="133" t="s">
        <v>6311</v>
      </c>
      <c r="AN53" s="133" t="s">
        <v>6462</v>
      </c>
      <c r="AO53" s="133" t="s">
        <v>6324</v>
      </c>
      <c r="AP53" s="133" t="s">
        <v>6369</v>
      </c>
      <c r="AQ53" s="134">
        <v>2</v>
      </c>
      <c r="AR53" s="143" t="s">
        <v>34</v>
      </c>
      <c r="AS53" s="133" t="s">
        <v>30</v>
      </c>
    </row>
    <row r="54" spans="1:45" s="138" customFormat="1">
      <c r="A54" s="129" t="s">
        <v>6459</v>
      </c>
      <c r="B54" s="130">
        <v>43741</v>
      </c>
      <c r="C54" s="129" t="s">
        <v>6397</v>
      </c>
      <c r="D54" s="129" t="s">
        <v>6398</v>
      </c>
      <c r="E54" s="129" t="s">
        <v>6460</v>
      </c>
      <c r="F54" s="129" t="s">
        <v>6312</v>
      </c>
      <c r="G54" s="129" t="s">
        <v>6313</v>
      </c>
      <c r="H54" s="129" t="s">
        <v>6314</v>
      </c>
      <c r="I54" s="129" t="str">
        <f t="shared" si="0"/>
        <v>BIG C - LE TRONG TAN</v>
      </c>
      <c r="J54" s="129" t="s">
        <v>6354</v>
      </c>
      <c r="K54" s="129" t="s">
        <v>6400</v>
      </c>
      <c r="L54" s="129" t="s">
        <v>6401</v>
      </c>
      <c r="M54" s="129" t="s">
        <v>6402</v>
      </c>
      <c r="N54" s="129" t="s">
        <v>6354</v>
      </c>
      <c r="O54" s="129" t="s">
        <v>6403</v>
      </c>
      <c r="P54" s="129" t="s">
        <v>6404</v>
      </c>
      <c r="Q54" s="129" t="s">
        <v>6405</v>
      </c>
      <c r="R54" s="129" t="s">
        <v>6419</v>
      </c>
      <c r="S54" s="129" t="s">
        <v>6420</v>
      </c>
      <c r="T54" s="137">
        <v>3</v>
      </c>
      <c r="U54" s="137">
        <v>3</v>
      </c>
      <c r="V54" s="129" t="s">
        <v>6408</v>
      </c>
      <c r="W54" s="129" t="s">
        <v>6408</v>
      </c>
      <c r="X54" s="131">
        <v>313.63600000000002</v>
      </c>
      <c r="Y54" s="131">
        <v>313.63600000000002</v>
      </c>
      <c r="Z54" s="129" t="s">
        <v>6311</v>
      </c>
      <c r="AA54" s="132">
        <v>940.90800000000002</v>
      </c>
      <c r="AB54" s="132">
        <v>0</v>
      </c>
      <c r="AC54" s="132">
        <v>94.090999999999994</v>
      </c>
      <c r="AD54" s="132">
        <v>1034.999</v>
      </c>
      <c r="AE54" s="129" t="s">
        <v>6316</v>
      </c>
      <c r="AF54" s="129" t="s">
        <v>6311</v>
      </c>
      <c r="AG54" s="129" t="s">
        <v>6311</v>
      </c>
      <c r="AH54" s="129" t="s">
        <v>6461</v>
      </c>
      <c r="AI54" s="129" t="s">
        <v>6311</v>
      </c>
      <c r="AJ54" s="129" t="s">
        <v>6355</v>
      </c>
      <c r="AK54" s="129" t="s">
        <v>6356</v>
      </c>
      <c r="AL54" s="129" t="s">
        <v>6410</v>
      </c>
      <c r="AM54" s="133" t="s">
        <v>6311</v>
      </c>
      <c r="AN54" s="133" t="s">
        <v>6462</v>
      </c>
      <c r="AO54" s="133" t="s">
        <v>6324</v>
      </c>
      <c r="AP54" s="133" t="s">
        <v>6369</v>
      </c>
      <c r="AQ54" s="134">
        <v>3</v>
      </c>
      <c r="AR54" s="143" t="s">
        <v>34</v>
      </c>
      <c r="AS54" s="133" t="s">
        <v>30</v>
      </c>
    </row>
    <row r="55" spans="1:45" s="138" customFormat="1">
      <c r="A55" s="129" t="s">
        <v>6463</v>
      </c>
      <c r="B55" s="130">
        <v>43741</v>
      </c>
      <c r="C55" s="129" t="s">
        <v>6397</v>
      </c>
      <c r="D55" s="129" t="s">
        <v>6398</v>
      </c>
      <c r="E55" s="129" t="s">
        <v>6464</v>
      </c>
      <c r="F55" s="129" t="s">
        <v>6312</v>
      </c>
      <c r="G55" s="129" t="s">
        <v>6313</v>
      </c>
      <c r="H55" s="129" t="s">
        <v>6314</v>
      </c>
      <c r="I55" s="129" t="str">
        <f t="shared" si="0"/>
        <v>BIG C - NGUYEN XIEN</v>
      </c>
      <c r="J55" s="129" t="s">
        <v>6354</v>
      </c>
      <c r="K55" s="129" t="s">
        <v>6400</v>
      </c>
      <c r="L55" s="129" t="s">
        <v>6401</v>
      </c>
      <c r="M55" s="129" t="s">
        <v>6402</v>
      </c>
      <c r="N55" s="129" t="s">
        <v>6354</v>
      </c>
      <c r="O55" s="129" t="s">
        <v>6403</v>
      </c>
      <c r="P55" s="129" t="s">
        <v>6404</v>
      </c>
      <c r="Q55" s="129" t="s">
        <v>6405</v>
      </c>
      <c r="R55" s="129" t="s">
        <v>6411</v>
      </c>
      <c r="S55" s="129" t="s">
        <v>6412</v>
      </c>
      <c r="T55" s="137">
        <v>1</v>
      </c>
      <c r="U55" s="137">
        <v>1</v>
      </c>
      <c r="V55" s="129" t="s">
        <v>6408</v>
      </c>
      <c r="W55" s="129" t="s">
        <v>6408</v>
      </c>
      <c r="X55" s="131">
        <v>355.45499999999998</v>
      </c>
      <c r="Y55" s="131">
        <v>355.45499999999998</v>
      </c>
      <c r="Z55" s="129" t="s">
        <v>6311</v>
      </c>
      <c r="AA55" s="132">
        <v>355.45499999999998</v>
      </c>
      <c r="AB55" s="132">
        <v>0</v>
      </c>
      <c r="AC55" s="132">
        <v>35.545999999999999</v>
      </c>
      <c r="AD55" s="132">
        <v>391.00099999999998</v>
      </c>
      <c r="AE55" s="129" t="s">
        <v>6316</v>
      </c>
      <c r="AF55" s="129" t="s">
        <v>6311</v>
      </c>
      <c r="AG55" s="129" t="s">
        <v>6311</v>
      </c>
      <c r="AH55" s="129" t="s">
        <v>6465</v>
      </c>
      <c r="AI55" s="129" t="s">
        <v>6311</v>
      </c>
      <c r="AJ55" s="129" t="s">
        <v>6355</v>
      </c>
      <c r="AK55" s="129" t="s">
        <v>6356</v>
      </c>
      <c r="AL55" s="129" t="s">
        <v>6410</v>
      </c>
      <c r="AM55" s="133" t="s">
        <v>6311</v>
      </c>
      <c r="AN55" s="133" t="s">
        <v>6466</v>
      </c>
      <c r="AO55" s="133" t="s">
        <v>6337</v>
      </c>
      <c r="AP55" s="133" t="s">
        <v>6369</v>
      </c>
      <c r="AQ55" s="134">
        <v>1</v>
      </c>
      <c r="AR55" s="143" t="s">
        <v>34</v>
      </c>
      <c r="AS55" s="133" t="s">
        <v>30</v>
      </c>
    </row>
    <row r="56" spans="1:45" s="133" customFormat="1">
      <c r="A56" s="129" t="s">
        <v>6463</v>
      </c>
      <c r="B56" s="130">
        <v>43741</v>
      </c>
      <c r="C56" s="129" t="s">
        <v>6397</v>
      </c>
      <c r="D56" s="129" t="s">
        <v>6398</v>
      </c>
      <c r="E56" s="129" t="s">
        <v>6464</v>
      </c>
      <c r="F56" s="129" t="s">
        <v>6312</v>
      </c>
      <c r="G56" s="129" t="s">
        <v>6313</v>
      </c>
      <c r="H56" s="129" t="s">
        <v>6314</v>
      </c>
      <c r="I56" s="129" t="str">
        <f t="shared" si="0"/>
        <v>BIG C - NGUYEN XIEN</v>
      </c>
      <c r="J56" s="129" t="s">
        <v>6354</v>
      </c>
      <c r="K56" s="129" t="s">
        <v>6400</v>
      </c>
      <c r="L56" s="129" t="s">
        <v>6401</v>
      </c>
      <c r="M56" s="129" t="s">
        <v>6402</v>
      </c>
      <c r="N56" s="129" t="s">
        <v>6354</v>
      </c>
      <c r="O56" s="129" t="s">
        <v>6403</v>
      </c>
      <c r="P56" s="129" t="s">
        <v>6404</v>
      </c>
      <c r="Q56" s="129" t="s">
        <v>6405</v>
      </c>
      <c r="R56" s="129" t="s">
        <v>6417</v>
      </c>
      <c r="S56" s="129" t="s">
        <v>6418</v>
      </c>
      <c r="T56" s="137">
        <v>5</v>
      </c>
      <c r="U56" s="137">
        <v>5</v>
      </c>
      <c r="V56" s="129" t="s">
        <v>6408</v>
      </c>
      <c r="W56" s="129" t="s">
        <v>6408</v>
      </c>
      <c r="X56" s="131">
        <v>313.63600000000002</v>
      </c>
      <c r="Y56" s="131">
        <v>313.63600000000002</v>
      </c>
      <c r="Z56" s="129" t="s">
        <v>6311</v>
      </c>
      <c r="AA56" s="132">
        <v>1568.18</v>
      </c>
      <c r="AB56" s="132">
        <v>0</v>
      </c>
      <c r="AC56" s="132">
        <v>156.81800000000001</v>
      </c>
      <c r="AD56" s="132">
        <v>1724.998</v>
      </c>
      <c r="AE56" s="129" t="s">
        <v>6316</v>
      </c>
      <c r="AF56" s="129" t="s">
        <v>6311</v>
      </c>
      <c r="AG56" s="129" t="s">
        <v>6311</v>
      </c>
      <c r="AH56" s="129" t="s">
        <v>6465</v>
      </c>
      <c r="AI56" s="129" t="s">
        <v>6311</v>
      </c>
      <c r="AJ56" s="129" t="s">
        <v>6355</v>
      </c>
      <c r="AK56" s="129" t="s">
        <v>6356</v>
      </c>
      <c r="AL56" s="129" t="s">
        <v>6410</v>
      </c>
      <c r="AM56" s="133" t="s">
        <v>6311</v>
      </c>
      <c r="AN56" s="133" t="s">
        <v>6466</v>
      </c>
      <c r="AO56" s="133" t="s">
        <v>6337</v>
      </c>
      <c r="AP56" s="133" t="s">
        <v>6369</v>
      </c>
      <c r="AQ56" s="134">
        <v>5</v>
      </c>
      <c r="AR56" s="143" t="s">
        <v>34</v>
      </c>
      <c r="AS56" s="133" t="s">
        <v>30</v>
      </c>
    </row>
    <row r="57" spans="1:45" s="133" customFormat="1">
      <c r="A57" s="129" t="s">
        <v>6463</v>
      </c>
      <c r="B57" s="130">
        <v>43741</v>
      </c>
      <c r="C57" s="129" t="s">
        <v>6397</v>
      </c>
      <c r="D57" s="129" t="s">
        <v>6398</v>
      </c>
      <c r="E57" s="129" t="s">
        <v>6464</v>
      </c>
      <c r="F57" s="129" t="s">
        <v>6312</v>
      </c>
      <c r="G57" s="129" t="s">
        <v>6313</v>
      </c>
      <c r="H57" s="129" t="s">
        <v>6314</v>
      </c>
      <c r="I57" s="129" t="str">
        <f t="shared" si="0"/>
        <v>BIG C - NGUYEN XIEN</v>
      </c>
      <c r="J57" s="129" t="s">
        <v>6354</v>
      </c>
      <c r="K57" s="129" t="s">
        <v>6400</v>
      </c>
      <c r="L57" s="129" t="s">
        <v>6401</v>
      </c>
      <c r="M57" s="129" t="s">
        <v>6402</v>
      </c>
      <c r="N57" s="129" t="s">
        <v>6354</v>
      </c>
      <c r="O57" s="129" t="s">
        <v>6403</v>
      </c>
      <c r="P57" s="129" t="s">
        <v>6404</v>
      </c>
      <c r="Q57" s="129" t="s">
        <v>6405</v>
      </c>
      <c r="R57" s="129" t="s">
        <v>6415</v>
      </c>
      <c r="S57" s="129" t="s">
        <v>6416</v>
      </c>
      <c r="T57" s="137">
        <v>6</v>
      </c>
      <c r="U57" s="137">
        <v>6</v>
      </c>
      <c r="V57" s="129" t="s">
        <v>6408</v>
      </c>
      <c r="W57" s="129" t="s">
        <v>6408</v>
      </c>
      <c r="X57" s="131">
        <v>313.63600000000002</v>
      </c>
      <c r="Y57" s="131">
        <v>313.63600000000002</v>
      </c>
      <c r="Z57" s="129" t="s">
        <v>6311</v>
      </c>
      <c r="AA57" s="132">
        <v>1881.816</v>
      </c>
      <c r="AB57" s="132">
        <v>0</v>
      </c>
      <c r="AC57" s="132">
        <v>188.18100000000001</v>
      </c>
      <c r="AD57" s="132">
        <v>2069.9969999999998</v>
      </c>
      <c r="AE57" s="129" t="s">
        <v>6316</v>
      </c>
      <c r="AF57" s="129" t="s">
        <v>6311</v>
      </c>
      <c r="AG57" s="129" t="s">
        <v>6311</v>
      </c>
      <c r="AH57" s="129" t="s">
        <v>6465</v>
      </c>
      <c r="AI57" s="129" t="s">
        <v>6311</v>
      </c>
      <c r="AJ57" s="129" t="s">
        <v>6355</v>
      </c>
      <c r="AK57" s="129" t="s">
        <v>6356</v>
      </c>
      <c r="AL57" s="129" t="s">
        <v>6410</v>
      </c>
      <c r="AM57" s="133" t="s">
        <v>6311</v>
      </c>
      <c r="AN57" s="133" t="s">
        <v>6466</v>
      </c>
      <c r="AO57" s="133" t="s">
        <v>6337</v>
      </c>
      <c r="AP57" s="133" t="s">
        <v>6369</v>
      </c>
      <c r="AQ57" s="134">
        <v>6</v>
      </c>
      <c r="AR57" s="143" t="s">
        <v>34</v>
      </c>
      <c r="AS57" s="133" t="s">
        <v>30</v>
      </c>
    </row>
    <row r="58" spans="1:45" s="133" customFormat="1">
      <c r="A58" s="129" t="s">
        <v>6467</v>
      </c>
      <c r="B58" s="130">
        <v>43741</v>
      </c>
      <c r="C58" s="129" t="s">
        <v>6397</v>
      </c>
      <c r="D58" s="129" t="s">
        <v>6398</v>
      </c>
      <c r="E58" s="129" t="s">
        <v>6468</v>
      </c>
      <c r="F58" s="129" t="s">
        <v>6312</v>
      </c>
      <c r="G58" s="129" t="s">
        <v>6366</v>
      </c>
      <c r="H58" s="129" t="s">
        <v>6367</v>
      </c>
      <c r="I58" s="129" t="s">
        <v>6368</v>
      </c>
      <c r="J58" s="129" t="s">
        <v>6354</v>
      </c>
      <c r="K58" s="129" t="s">
        <v>6400</v>
      </c>
      <c r="L58" s="129" t="s">
        <v>6401</v>
      </c>
      <c r="M58" s="129" t="s">
        <v>6402</v>
      </c>
      <c r="N58" s="129" t="s">
        <v>6354</v>
      </c>
      <c r="O58" s="129" t="s">
        <v>6403</v>
      </c>
      <c r="P58" s="129" t="s">
        <v>6469</v>
      </c>
      <c r="Q58" s="129" t="s">
        <v>6470</v>
      </c>
      <c r="R58" s="129" t="s">
        <v>6411</v>
      </c>
      <c r="S58" s="129" t="s">
        <v>6412</v>
      </c>
      <c r="T58" s="137">
        <v>5</v>
      </c>
      <c r="U58" s="137">
        <v>5</v>
      </c>
      <c r="V58" s="129" t="s">
        <v>6408</v>
      </c>
      <c r="W58" s="129" t="s">
        <v>6408</v>
      </c>
      <c r="X58" s="131">
        <v>340</v>
      </c>
      <c r="Y58" s="131">
        <v>340</v>
      </c>
      <c r="Z58" s="129" t="s">
        <v>6311</v>
      </c>
      <c r="AA58" s="132">
        <v>1700</v>
      </c>
      <c r="AB58" s="132">
        <v>0</v>
      </c>
      <c r="AC58" s="132">
        <v>170</v>
      </c>
      <c r="AD58" s="132">
        <v>1870</v>
      </c>
      <c r="AE58" s="129" t="s">
        <v>6316</v>
      </c>
      <c r="AF58" s="129" t="s">
        <v>6311</v>
      </c>
      <c r="AG58" s="129" t="s">
        <v>6311</v>
      </c>
      <c r="AH58" s="129" t="s">
        <v>6471</v>
      </c>
      <c r="AI58" s="129" t="s">
        <v>6311</v>
      </c>
      <c r="AJ58" s="129" t="s">
        <v>6355</v>
      </c>
      <c r="AK58" s="129" t="s">
        <v>6356</v>
      </c>
      <c r="AL58" s="129" t="s">
        <v>6410</v>
      </c>
      <c r="AM58" s="133" t="s">
        <v>6369</v>
      </c>
      <c r="AN58" s="133" t="s">
        <v>6472</v>
      </c>
      <c r="AO58" s="133" t="s">
        <v>6311</v>
      </c>
      <c r="AP58" s="133" t="s">
        <v>6311</v>
      </c>
      <c r="AQ58" s="134">
        <v>5</v>
      </c>
      <c r="AR58" s="143" t="s">
        <v>34</v>
      </c>
      <c r="AS58" s="133" t="s">
        <v>30</v>
      </c>
    </row>
    <row r="59" spans="1:45" s="133" customFormat="1">
      <c r="A59" s="129" t="s">
        <v>6467</v>
      </c>
      <c r="B59" s="130">
        <v>43741</v>
      </c>
      <c r="C59" s="129" t="s">
        <v>6397</v>
      </c>
      <c r="D59" s="129" t="s">
        <v>6398</v>
      </c>
      <c r="E59" s="129" t="s">
        <v>6468</v>
      </c>
      <c r="F59" s="129" t="s">
        <v>6312</v>
      </c>
      <c r="G59" s="129" t="s">
        <v>6366</v>
      </c>
      <c r="H59" s="129" t="s">
        <v>6367</v>
      </c>
      <c r="I59" s="129" t="s">
        <v>6368</v>
      </c>
      <c r="J59" s="129" t="s">
        <v>6354</v>
      </c>
      <c r="K59" s="129" t="s">
        <v>6400</v>
      </c>
      <c r="L59" s="129" t="s">
        <v>6401</v>
      </c>
      <c r="M59" s="129" t="s">
        <v>6402</v>
      </c>
      <c r="N59" s="129" t="s">
        <v>6354</v>
      </c>
      <c r="O59" s="129" t="s">
        <v>6403</v>
      </c>
      <c r="P59" s="129" t="s">
        <v>6469</v>
      </c>
      <c r="Q59" s="129" t="s">
        <v>6470</v>
      </c>
      <c r="R59" s="129" t="s">
        <v>6413</v>
      </c>
      <c r="S59" s="129" t="s">
        <v>6414</v>
      </c>
      <c r="T59" s="137">
        <v>4</v>
      </c>
      <c r="U59" s="137">
        <v>4</v>
      </c>
      <c r="V59" s="129" t="s">
        <v>6408</v>
      </c>
      <c r="W59" s="129" t="s">
        <v>6408</v>
      </c>
      <c r="X59" s="131">
        <v>213.273</v>
      </c>
      <c r="Y59" s="131">
        <v>213.273</v>
      </c>
      <c r="Z59" s="129" t="s">
        <v>6311</v>
      </c>
      <c r="AA59" s="132">
        <v>853.09199999999998</v>
      </c>
      <c r="AB59" s="132">
        <v>0</v>
      </c>
      <c r="AC59" s="132">
        <v>85.308999999999997</v>
      </c>
      <c r="AD59" s="132">
        <v>938.40099999999995</v>
      </c>
      <c r="AE59" s="129" t="s">
        <v>6316</v>
      </c>
      <c r="AF59" s="129" t="s">
        <v>6311</v>
      </c>
      <c r="AG59" s="129" t="s">
        <v>6311</v>
      </c>
      <c r="AH59" s="129" t="s">
        <v>6471</v>
      </c>
      <c r="AI59" s="129" t="s">
        <v>6311</v>
      </c>
      <c r="AJ59" s="129" t="s">
        <v>6355</v>
      </c>
      <c r="AK59" s="129" t="s">
        <v>6356</v>
      </c>
      <c r="AL59" s="129" t="s">
        <v>6410</v>
      </c>
      <c r="AM59" s="133" t="s">
        <v>6369</v>
      </c>
      <c r="AN59" s="133" t="s">
        <v>6472</v>
      </c>
      <c r="AO59" s="133" t="s">
        <v>6311</v>
      </c>
      <c r="AP59" s="133" t="s">
        <v>6311</v>
      </c>
      <c r="AQ59" s="134">
        <v>4</v>
      </c>
      <c r="AR59" s="143" t="s">
        <v>34</v>
      </c>
      <c r="AS59" s="133" t="s">
        <v>30</v>
      </c>
    </row>
    <row r="60" spans="1:45" s="133" customFormat="1">
      <c r="A60" s="129" t="s">
        <v>6467</v>
      </c>
      <c r="B60" s="130">
        <v>43741</v>
      </c>
      <c r="C60" s="129" t="s">
        <v>6397</v>
      </c>
      <c r="D60" s="129" t="s">
        <v>6398</v>
      </c>
      <c r="E60" s="129" t="s">
        <v>6468</v>
      </c>
      <c r="F60" s="129" t="s">
        <v>6312</v>
      </c>
      <c r="G60" s="129" t="s">
        <v>6366</v>
      </c>
      <c r="H60" s="129" t="s">
        <v>6367</v>
      </c>
      <c r="I60" s="129" t="s">
        <v>6368</v>
      </c>
      <c r="J60" s="129" t="s">
        <v>6354</v>
      </c>
      <c r="K60" s="129" t="s">
        <v>6400</v>
      </c>
      <c r="L60" s="129" t="s">
        <v>6401</v>
      </c>
      <c r="M60" s="129" t="s">
        <v>6402</v>
      </c>
      <c r="N60" s="129" t="s">
        <v>6354</v>
      </c>
      <c r="O60" s="129" t="s">
        <v>6403</v>
      </c>
      <c r="P60" s="129" t="s">
        <v>6469</v>
      </c>
      <c r="Q60" s="129" t="s">
        <v>6470</v>
      </c>
      <c r="R60" s="129" t="s">
        <v>6415</v>
      </c>
      <c r="S60" s="129" t="s">
        <v>6416</v>
      </c>
      <c r="T60" s="137">
        <v>3</v>
      </c>
      <c r="U60" s="137">
        <v>3</v>
      </c>
      <c r="V60" s="129" t="s">
        <v>6408</v>
      </c>
      <c r="W60" s="129" t="s">
        <v>6408</v>
      </c>
      <c r="X60" s="131">
        <v>300</v>
      </c>
      <c r="Y60" s="131">
        <v>300</v>
      </c>
      <c r="Z60" s="129" t="s">
        <v>6311</v>
      </c>
      <c r="AA60" s="132">
        <v>900</v>
      </c>
      <c r="AB60" s="132">
        <v>0</v>
      </c>
      <c r="AC60" s="132">
        <v>90</v>
      </c>
      <c r="AD60" s="132">
        <v>990</v>
      </c>
      <c r="AE60" s="129" t="s">
        <v>6316</v>
      </c>
      <c r="AF60" s="129" t="s">
        <v>6311</v>
      </c>
      <c r="AG60" s="129" t="s">
        <v>6311</v>
      </c>
      <c r="AH60" s="129" t="s">
        <v>6471</v>
      </c>
      <c r="AI60" s="129" t="s">
        <v>6311</v>
      </c>
      <c r="AJ60" s="129" t="s">
        <v>6355</v>
      </c>
      <c r="AK60" s="129" t="s">
        <v>6356</v>
      </c>
      <c r="AL60" s="129" t="s">
        <v>6410</v>
      </c>
      <c r="AM60" s="133" t="s">
        <v>6369</v>
      </c>
      <c r="AN60" s="133" t="s">
        <v>6472</v>
      </c>
      <c r="AO60" s="133" t="s">
        <v>6311</v>
      </c>
      <c r="AP60" s="133" t="s">
        <v>6311</v>
      </c>
      <c r="AQ60" s="134">
        <v>3</v>
      </c>
      <c r="AR60" s="143" t="s">
        <v>34</v>
      </c>
      <c r="AS60" s="133" t="s">
        <v>30</v>
      </c>
    </row>
    <row r="61" spans="1:45" s="133" customFormat="1">
      <c r="A61" s="129" t="s">
        <v>6467</v>
      </c>
      <c r="B61" s="130">
        <v>43741</v>
      </c>
      <c r="C61" s="129" t="s">
        <v>6397</v>
      </c>
      <c r="D61" s="129" t="s">
        <v>6398</v>
      </c>
      <c r="E61" s="129" t="s">
        <v>6468</v>
      </c>
      <c r="F61" s="129" t="s">
        <v>6312</v>
      </c>
      <c r="G61" s="129" t="s">
        <v>6366</v>
      </c>
      <c r="H61" s="129" t="s">
        <v>6367</v>
      </c>
      <c r="I61" s="129" t="s">
        <v>6368</v>
      </c>
      <c r="J61" s="129" t="s">
        <v>6354</v>
      </c>
      <c r="K61" s="129" t="s">
        <v>6400</v>
      </c>
      <c r="L61" s="129" t="s">
        <v>6401</v>
      </c>
      <c r="M61" s="129" t="s">
        <v>6402</v>
      </c>
      <c r="N61" s="129" t="s">
        <v>6354</v>
      </c>
      <c r="O61" s="129" t="s">
        <v>6403</v>
      </c>
      <c r="P61" s="129" t="s">
        <v>6469</v>
      </c>
      <c r="Q61" s="129" t="s">
        <v>6470</v>
      </c>
      <c r="R61" s="129" t="s">
        <v>6417</v>
      </c>
      <c r="S61" s="129" t="s">
        <v>6418</v>
      </c>
      <c r="T61" s="137">
        <v>3</v>
      </c>
      <c r="U61" s="137">
        <v>3</v>
      </c>
      <c r="V61" s="129" t="s">
        <v>6408</v>
      </c>
      <c r="W61" s="129" t="s">
        <v>6408</v>
      </c>
      <c r="X61" s="131">
        <v>300</v>
      </c>
      <c r="Y61" s="131">
        <v>300</v>
      </c>
      <c r="Z61" s="129" t="s">
        <v>6311</v>
      </c>
      <c r="AA61" s="132">
        <v>900</v>
      </c>
      <c r="AB61" s="132">
        <v>0</v>
      </c>
      <c r="AC61" s="132">
        <v>90</v>
      </c>
      <c r="AD61" s="132">
        <v>990</v>
      </c>
      <c r="AE61" s="129" t="s">
        <v>6316</v>
      </c>
      <c r="AF61" s="129" t="s">
        <v>6311</v>
      </c>
      <c r="AG61" s="129" t="s">
        <v>6311</v>
      </c>
      <c r="AH61" s="129" t="s">
        <v>6471</v>
      </c>
      <c r="AI61" s="129" t="s">
        <v>6311</v>
      </c>
      <c r="AJ61" s="129" t="s">
        <v>6355</v>
      </c>
      <c r="AK61" s="129" t="s">
        <v>6356</v>
      </c>
      <c r="AL61" s="129" t="s">
        <v>6410</v>
      </c>
      <c r="AM61" s="133" t="s">
        <v>6369</v>
      </c>
      <c r="AN61" s="133" t="s">
        <v>6472</v>
      </c>
      <c r="AO61" s="133" t="s">
        <v>6311</v>
      </c>
      <c r="AP61" s="133" t="s">
        <v>6311</v>
      </c>
      <c r="AQ61" s="134">
        <v>3</v>
      </c>
      <c r="AR61" s="143" t="s">
        <v>34</v>
      </c>
      <c r="AS61" s="133" t="s">
        <v>30</v>
      </c>
    </row>
    <row r="62" spans="1:45" s="133" customFormat="1">
      <c r="A62" s="129" t="s">
        <v>6473</v>
      </c>
      <c r="B62" s="130">
        <v>43741</v>
      </c>
      <c r="C62" s="129" t="s">
        <v>6397</v>
      </c>
      <c r="D62" s="129" t="s">
        <v>6398</v>
      </c>
      <c r="E62" s="129" t="s">
        <v>6474</v>
      </c>
      <c r="F62" s="129" t="s">
        <v>6312</v>
      </c>
      <c r="G62" s="129" t="s">
        <v>6475</v>
      </c>
      <c r="H62" s="129" t="s">
        <v>5299</v>
      </c>
      <c r="I62" s="129" t="s">
        <v>6476</v>
      </c>
      <c r="J62" s="129" t="s">
        <v>6354</v>
      </c>
      <c r="K62" s="129" t="s">
        <v>6477</v>
      </c>
      <c r="L62" s="129" t="s">
        <v>6478</v>
      </c>
      <c r="M62" s="129" t="s">
        <v>6402</v>
      </c>
      <c r="N62" s="129" t="s">
        <v>6354</v>
      </c>
      <c r="O62" s="129" t="s">
        <v>6403</v>
      </c>
      <c r="P62" s="129" t="s">
        <v>6479</v>
      </c>
      <c r="Q62" s="129" t="s">
        <v>6480</v>
      </c>
      <c r="R62" s="129" t="s">
        <v>6406</v>
      </c>
      <c r="S62" s="129" t="s">
        <v>6407</v>
      </c>
      <c r="T62" s="137">
        <v>500</v>
      </c>
      <c r="U62" s="137">
        <v>500</v>
      </c>
      <c r="V62" s="129" t="s">
        <v>6408</v>
      </c>
      <c r="W62" s="129" t="s">
        <v>6408</v>
      </c>
      <c r="X62" s="131">
        <v>138.982</v>
      </c>
      <c r="Y62" s="131">
        <v>138.982</v>
      </c>
      <c r="Z62" s="129" t="s">
        <v>6311</v>
      </c>
      <c r="AA62" s="132">
        <v>69491</v>
      </c>
      <c r="AB62" s="132">
        <v>0</v>
      </c>
      <c r="AC62" s="132">
        <v>6949.1</v>
      </c>
      <c r="AD62" s="132">
        <v>76440.100000000006</v>
      </c>
      <c r="AE62" s="129" t="s">
        <v>6316</v>
      </c>
      <c r="AF62" s="129" t="s">
        <v>6311</v>
      </c>
      <c r="AG62" s="129" t="s">
        <v>6311</v>
      </c>
      <c r="AH62" s="129" t="s">
        <v>6481</v>
      </c>
      <c r="AI62" s="129" t="s">
        <v>6311</v>
      </c>
      <c r="AJ62" s="129" t="s">
        <v>6355</v>
      </c>
      <c r="AK62" s="129" t="s">
        <v>6356</v>
      </c>
      <c r="AL62" s="129" t="s">
        <v>6410</v>
      </c>
      <c r="AM62" s="133" t="s">
        <v>6311</v>
      </c>
      <c r="AN62" s="133" t="s">
        <v>6475</v>
      </c>
      <c r="AO62" s="133" t="s">
        <v>6311</v>
      </c>
      <c r="AP62" s="133" t="s">
        <v>6311</v>
      </c>
      <c r="AQ62" s="134">
        <v>500</v>
      </c>
      <c r="AR62" s="143">
        <v>0</v>
      </c>
      <c r="AS62" t="s">
        <v>27</v>
      </c>
    </row>
    <row r="63" spans="1:45" s="133" customFormat="1">
      <c r="A63" s="129" t="s">
        <v>6473</v>
      </c>
      <c r="B63" s="130">
        <v>43741</v>
      </c>
      <c r="C63" s="129" t="s">
        <v>6397</v>
      </c>
      <c r="D63" s="129" t="s">
        <v>6398</v>
      </c>
      <c r="E63" s="129" t="s">
        <v>6474</v>
      </c>
      <c r="F63" s="129" t="s">
        <v>6312</v>
      </c>
      <c r="G63" s="129" t="s">
        <v>6475</v>
      </c>
      <c r="H63" s="129" t="s">
        <v>5299</v>
      </c>
      <c r="I63" s="129" t="s">
        <v>6476</v>
      </c>
      <c r="J63" s="129" t="s">
        <v>6354</v>
      </c>
      <c r="K63" s="129" t="s">
        <v>6477</v>
      </c>
      <c r="L63" s="129" t="s">
        <v>6478</v>
      </c>
      <c r="M63" s="129" t="s">
        <v>6402</v>
      </c>
      <c r="N63" s="129" t="s">
        <v>6354</v>
      </c>
      <c r="O63" s="129" t="s">
        <v>6403</v>
      </c>
      <c r="P63" s="129" t="s">
        <v>6479</v>
      </c>
      <c r="Q63" s="129" t="s">
        <v>6480</v>
      </c>
      <c r="R63" s="129" t="s">
        <v>6417</v>
      </c>
      <c r="S63" s="129" t="s">
        <v>6418</v>
      </c>
      <c r="T63" s="137">
        <v>300</v>
      </c>
      <c r="U63" s="137">
        <v>300</v>
      </c>
      <c r="V63" s="129" t="s">
        <v>6408</v>
      </c>
      <c r="W63" s="129" t="s">
        <v>6408</v>
      </c>
      <c r="X63" s="131">
        <v>273</v>
      </c>
      <c r="Y63" s="131">
        <v>273</v>
      </c>
      <c r="Z63" s="129" t="s">
        <v>6311</v>
      </c>
      <c r="AA63" s="132">
        <v>81900</v>
      </c>
      <c r="AB63" s="132">
        <v>0</v>
      </c>
      <c r="AC63" s="132">
        <v>8190</v>
      </c>
      <c r="AD63" s="132">
        <v>90090</v>
      </c>
      <c r="AE63" s="129" t="s">
        <v>6316</v>
      </c>
      <c r="AF63" s="129" t="s">
        <v>6311</v>
      </c>
      <c r="AG63" s="129" t="s">
        <v>6311</v>
      </c>
      <c r="AH63" s="129" t="s">
        <v>6481</v>
      </c>
      <c r="AI63" s="129" t="s">
        <v>6311</v>
      </c>
      <c r="AJ63" s="129" t="s">
        <v>6355</v>
      </c>
      <c r="AK63" s="129" t="s">
        <v>6356</v>
      </c>
      <c r="AL63" s="129" t="s">
        <v>6410</v>
      </c>
      <c r="AM63" s="133" t="s">
        <v>6311</v>
      </c>
      <c r="AN63" s="133" t="s">
        <v>6475</v>
      </c>
      <c r="AO63" s="133" t="s">
        <v>6311</v>
      </c>
      <c r="AP63" s="133" t="s">
        <v>6311</v>
      </c>
      <c r="AQ63" s="134">
        <v>300</v>
      </c>
      <c r="AR63" s="143">
        <v>0</v>
      </c>
      <c r="AS63" t="s">
        <v>27</v>
      </c>
    </row>
    <row r="64" spans="1:45" s="133" customFormat="1">
      <c r="A64" s="129" t="s">
        <v>6473</v>
      </c>
      <c r="B64" s="130">
        <v>43741</v>
      </c>
      <c r="C64" s="129" t="s">
        <v>6397</v>
      </c>
      <c r="D64" s="129" t="s">
        <v>6398</v>
      </c>
      <c r="E64" s="129" t="s">
        <v>6474</v>
      </c>
      <c r="F64" s="129" t="s">
        <v>6312</v>
      </c>
      <c r="G64" s="129" t="s">
        <v>6475</v>
      </c>
      <c r="H64" s="129" t="s">
        <v>5299</v>
      </c>
      <c r="I64" s="129" t="s">
        <v>6476</v>
      </c>
      <c r="J64" s="129" t="s">
        <v>6354</v>
      </c>
      <c r="K64" s="129" t="s">
        <v>6477</v>
      </c>
      <c r="L64" s="129" t="s">
        <v>6478</v>
      </c>
      <c r="M64" s="129" t="s">
        <v>6402</v>
      </c>
      <c r="N64" s="129" t="s">
        <v>6354</v>
      </c>
      <c r="O64" s="129" t="s">
        <v>6403</v>
      </c>
      <c r="P64" s="129" t="s">
        <v>6479</v>
      </c>
      <c r="Q64" s="129" t="s">
        <v>6480</v>
      </c>
      <c r="R64" s="129" t="s">
        <v>6415</v>
      </c>
      <c r="S64" s="129" t="s">
        <v>6416</v>
      </c>
      <c r="T64" s="137">
        <v>200</v>
      </c>
      <c r="U64" s="137">
        <v>200</v>
      </c>
      <c r="V64" s="129" t="s">
        <v>6408</v>
      </c>
      <c r="W64" s="129" t="s">
        <v>6408</v>
      </c>
      <c r="X64" s="131">
        <v>273</v>
      </c>
      <c r="Y64" s="131">
        <v>273</v>
      </c>
      <c r="Z64" s="129" t="s">
        <v>6311</v>
      </c>
      <c r="AA64" s="132">
        <v>54600</v>
      </c>
      <c r="AB64" s="132">
        <v>0</v>
      </c>
      <c r="AC64" s="132">
        <v>5460</v>
      </c>
      <c r="AD64" s="132">
        <v>60060</v>
      </c>
      <c r="AE64" s="129" t="s">
        <v>6316</v>
      </c>
      <c r="AF64" s="129" t="s">
        <v>6311</v>
      </c>
      <c r="AG64" s="129" t="s">
        <v>6311</v>
      </c>
      <c r="AH64" s="129" t="s">
        <v>6481</v>
      </c>
      <c r="AI64" s="129" t="s">
        <v>6311</v>
      </c>
      <c r="AJ64" s="129" t="s">
        <v>6355</v>
      </c>
      <c r="AK64" s="129" t="s">
        <v>6356</v>
      </c>
      <c r="AL64" s="129" t="s">
        <v>6410</v>
      </c>
      <c r="AM64" s="133" t="s">
        <v>6311</v>
      </c>
      <c r="AN64" s="133" t="s">
        <v>6475</v>
      </c>
      <c r="AO64" s="133" t="s">
        <v>6311</v>
      </c>
      <c r="AP64" s="133" t="s">
        <v>6311</v>
      </c>
      <c r="AQ64" s="134">
        <v>200</v>
      </c>
      <c r="AR64" s="143">
        <v>0</v>
      </c>
      <c r="AS64" t="s">
        <v>27</v>
      </c>
    </row>
    <row r="65" spans="1:45" s="133" customFormat="1">
      <c r="A65" s="129" t="s">
        <v>6482</v>
      </c>
      <c r="B65" s="130">
        <v>43742</v>
      </c>
      <c r="C65" s="129" t="s">
        <v>6397</v>
      </c>
      <c r="D65" s="129" t="s">
        <v>6398</v>
      </c>
      <c r="E65" s="129" t="s">
        <v>6483</v>
      </c>
      <c r="F65" s="129" t="s">
        <v>6312</v>
      </c>
      <c r="G65" s="129" t="s">
        <v>6313</v>
      </c>
      <c r="H65" s="129" t="s">
        <v>6314</v>
      </c>
      <c r="I65" s="129" t="str">
        <f t="shared" ref="I65:I77" si="1">+AO65</f>
        <v>BIG C - TRUONG CHINH</v>
      </c>
      <c r="J65" s="129" t="s">
        <v>6354</v>
      </c>
      <c r="K65" s="129" t="s">
        <v>6400</v>
      </c>
      <c r="L65" s="129" t="s">
        <v>6401</v>
      </c>
      <c r="M65" s="129" t="s">
        <v>6402</v>
      </c>
      <c r="N65" s="129" t="s">
        <v>6354</v>
      </c>
      <c r="O65" s="129" t="s">
        <v>6403</v>
      </c>
      <c r="P65" s="129" t="s">
        <v>6404</v>
      </c>
      <c r="Q65" s="129" t="s">
        <v>6405</v>
      </c>
      <c r="R65" s="129" t="s">
        <v>6406</v>
      </c>
      <c r="S65" s="129" t="s">
        <v>6407</v>
      </c>
      <c r="T65" s="137">
        <v>11</v>
      </c>
      <c r="U65" s="137">
        <v>11</v>
      </c>
      <c r="V65" s="129" t="s">
        <v>6408</v>
      </c>
      <c r="W65" s="129" t="s">
        <v>6408</v>
      </c>
      <c r="X65" s="131">
        <v>155.45500000000001</v>
      </c>
      <c r="Y65" s="131">
        <v>155.45500000000001</v>
      </c>
      <c r="Z65" s="129" t="s">
        <v>6311</v>
      </c>
      <c r="AA65" s="132">
        <v>1710.0050000000001</v>
      </c>
      <c r="AB65" s="132">
        <v>0</v>
      </c>
      <c r="AC65" s="132">
        <v>171</v>
      </c>
      <c r="AD65" s="132">
        <v>1881.0050000000001</v>
      </c>
      <c r="AE65" s="129" t="s">
        <v>6316</v>
      </c>
      <c r="AF65" s="129" t="s">
        <v>6311</v>
      </c>
      <c r="AG65" s="129" t="s">
        <v>6311</v>
      </c>
      <c r="AH65" s="129" t="s">
        <v>6484</v>
      </c>
      <c r="AI65" s="129" t="s">
        <v>6311</v>
      </c>
      <c r="AJ65" s="129" t="s">
        <v>6355</v>
      </c>
      <c r="AK65" s="129" t="s">
        <v>6356</v>
      </c>
      <c r="AL65" s="129" t="s">
        <v>6410</v>
      </c>
      <c r="AM65" s="133" t="s">
        <v>6311</v>
      </c>
      <c r="AN65" s="133" t="s">
        <v>6485</v>
      </c>
      <c r="AO65" s="133" t="s">
        <v>6331</v>
      </c>
      <c r="AP65" s="133" t="s">
        <v>13</v>
      </c>
      <c r="AQ65" s="134">
        <v>11</v>
      </c>
      <c r="AR65" s="143" t="s">
        <v>94</v>
      </c>
      <c r="AS65" t="s">
        <v>72</v>
      </c>
    </row>
    <row r="66" spans="1:45" s="133" customFormat="1">
      <c r="A66" s="129" t="s">
        <v>6482</v>
      </c>
      <c r="B66" s="130">
        <v>43742</v>
      </c>
      <c r="C66" s="129" t="s">
        <v>6397</v>
      </c>
      <c r="D66" s="129" t="s">
        <v>6398</v>
      </c>
      <c r="E66" s="129" t="s">
        <v>6483</v>
      </c>
      <c r="F66" s="129" t="s">
        <v>6312</v>
      </c>
      <c r="G66" s="129" t="s">
        <v>6313</v>
      </c>
      <c r="H66" s="129" t="s">
        <v>6314</v>
      </c>
      <c r="I66" s="129" t="str">
        <f t="shared" si="1"/>
        <v>BIG C - TRUONG CHINH</v>
      </c>
      <c r="J66" s="129" t="s">
        <v>6354</v>
      </c>
      <c r="K66" s="129" t="s">
        <v>6400</v>
      </c>
      <c r="L66" s="129" t="s">
        <v>6401</v>
      </c>
      <c r="M66" s="129" t="s">
        <v>6402</v>
      </c>
      <c r="N66" s="129" t="s">
        <v>6354</v>
      </c>
      <c r="O66" s="129" t="s">
        <v>6403</v>
      </c>
      <c r="P66" s="129" t="s">
        <v>6404</v>
      </c>
      <c r="Q66" s="129" t="s">
        <v>6405</v>
      </c>
      <c r="R66" s="129" t="s">
        <v>6417</v>
      </c>
      <c r="S66" s="129" t="s">
        <v>6418</v>
      </c>
      <c r="T66" s="137">
        <v>4</v>
      </c>
      <c r="U66" s="137">
        <v>4</v>
      </c>
      <c r="V66" s="129" t="s">
        <v>6408</v>
      </c>
      <c r="W66" s="129" t="s">
        <v>6408</v>
      </c>
      <c r="X66" s="131">
        <v>313.63600000000002</v>
      </c>
      <c r="Y66" s="131">
        <v>313.63600000000002</v>
      </c>
      <c r="Z66" s="129" t="s">
        <v>6311</v>
      </c>
      <c r="AA66" s="132">
        <v>1254.5440000000001</v>
      </c>
      <c r="AB66" s="132">
        <v>0</v>
      </c>
      <c r="AC66" s="132">
        <v>125.45399999999999</v>
      </c>
      <c r="AD66" s="132">
        <v>1379.998</v>
      </c>
      <c r="AE66" s="129" t="s">
        <v>6316</v>
      </c>
      <c r="AF66" s="129" t="s">
        <v>6311</v>
      </c>
      <c r="AG66" s="129" t="s">
        <v>6311</v>
      </c>
      <c r="AH66" s="129" t="s">
        <v>6484</v>
      </c>
      <c r="AI66" s="129" t="s">
        <v>6311</v>
      </c>
      <c r="AJ66" s="129" t="s">
        <v>6355</v>
      </c>
      <c r="AK66" s="129" t="s">
        <v>6356</v>
      </c>
      <c r="AL66" s="129" t="s">
        <v>6410</v>
      </c>
      <c r="AM66" s="133" t="s">
        <v>6311</v>
      </c>
      <c r="AN66" s="133" t="s">
        <v>6485</v>
      </c>
      <c r="AO66" s="133" t="s">
        <v>6331</v>
      </c>
      <c r="AP66" s="133" t="s">
        <v>13</v>
      </c>
      <c r="AQ66" s="134">
        <v>4</v>
      </c>
      <c r="AR66" s="143" t="s">
        <v>94</v>
      </c>
      <c r="AS66" t="s">
        <v>72</v>
      </c>
    </row>
    <row r="67" spans="1:45" s="133" customFormat="1">
      <c r="A67" s="129" t="s">
        <v>6482</v>
      </c>
      <c r="B67" s="130">
        <v>43742</v>
      </c>
      <c r="C67" s="129" t="s">
        <v>6397</v>
      </c>
      <c r="D67" s="129" t="s">
        <v>6398</v>
      </c>
      <c r="E67" s="129" t="s">
        <v>6483</v>
      </c>
      <c r="F67" s="129" t="s">
        <v>6312</v>
      </c>
      <c r="G67" s="129" t="s">
        <v>6313</v>
      </c>
      <c r="H67" s="129" t="s">
        <v>6314</v>
      </c>
      <c r="I67" s="129" t="str">
        <f t="shared" si="1"/>
        <v>BIG C - TRUONG CHINH</v>
      </c>
      <c r="J67" s="129" t="s">
        <v>6354</v>
      </c>
      <c r="K67" s="129" t="s">
        <v>6400</v>
      </c>
      <c r="L67" s="129" t="s">
        <v>6401</v>
      </c>
      <c r="M67" s="129" t="s">
        <v>6402</v>
      </c>
      <c r="N67" s="129" t="s">
        <v>6354</v>
      </c>
      <c r="O67" s="129" t="s">
        <v>6403</v>
      </c>
      <c r="P67" s="129" t="s">
        <v>6404</v>
      </c>
      <c r="Q67" s="129" t="s">
        <v>6405</v>
      </c>
      <c r="R67" s="129" t="s">
        <v>6415</v>
      </c>
      <c r="S67" s="129" t="s">
        <v>6416</v>
      </c>
      <c r="T67" s="137">
        <v>3</v>
      </c>
      <c r="U67" s="137">
        <v>3</v>
      </c>
      <c r="V67" s="129" t="s">
        <v>6408</v>
      </c>
      <c r="W67" s="129" t="s">
        <v>6408</v>
      </c>
      <c r="X67" s="131">
        <v>313.63600000000002</v>
      </c>
      <c r="Y67" s="131">
        <v>313.63600000000002</v>
      </c>
      <c r="Z67" s="129" t="s">
        <v>6311</v>
      </c>
      <c r="AA67" s="132">
        <v>940.90800000000002</v>
      </c>
      <c r="AB67" s="132">
        <v>0</v>
      </c>
      <c r="AC67" s="132">
        <v>94.090999999999994</v>
      </c>
      <c r="AD67" s="132">
        <v>1034.999</v>
      </c>
      <c r="AE67" s="129" t="s">
        <v>6316</v>
      </c>
      <c r="AF67" s="129" t="s">
        <v>6311</v>
      </c>
      <c r="AG67" s="129" t="s">
        <v>6311</v>
      </c>
      <c r="AH67" s="129" t="s">
        <v>6484</v>
      </c>
      <c r="AI67" s="129" t="s">
        <v>6311</v>
      </c>
      <c r="AJ67" s="129" t="s">
        <v>6355</v>
      </c>
      <c r="AK67" s="129" t="s">
        <v>6356</v>
      </c>
      <c r="AL67" s="129" t="s">
        <v>6410</v>
      </c>
      <c r="AM67" s="133" t="s">
        <v>6311</v>
      </c>
      <c r="AN67" s="133" t="s">
        <v>6485</v>
      </c>
      <c r="AO67" s="133" t="s">
        <v>6331</v>
      </c>
      <c r="AP67" s="133" t="s">
        <v>13</v>
      </c>
      <c r="AQ67" s="134">
        <v>3</v>
      </c>
      <c r="AR67" s="143" t="s">
        <v>94</v>
      </c>
      <c r="AS67" t="s">
        <v>72</v>
      </c>
    </row>
    <row r="68" spans="1:45" s="133" customFormat="1">
      <c r="A68" s="129" t="s">
        <v>6482</v>
      </c>
      <c r="B68" s="130">
        <v>43742</v>
      </c>
      <c r="C68" s="129" t="s">
        <v>6397</v>
      </c>
      <c r="D68" s="129" t="s">
        <v>6398</v>
      </c>
      <c r="E68" s="129" t="s">
        <v>6483</v>
      </c>
      <c r="F68" s="129" t="s">
        <v>6312</v>
      </c>
      <c r="G68" s="129" t="s">
        <v>6313</v>
      </c>
      <c r="H68" s="129" t="s">
        <v>6314</v>
      </c>
      <c r="I68" s="129" t="str">
        <f t="shared" si="1"/>
        <v>BIG C - TRUONG CHINH</v>
      </c>
      <c r="J68" s="129" t="s">
        <v>6354</v>
      </c>
      <c r="K68" s="129" t="s">
        <v>6400</v>
      </c>
      <c r="L68" s="129" t="s">
        <v>6401</v>
      </c>
      <c r="M68" s="129" t="s">
        <v>6402</v>
      </c>
      <c r="N68" s="129" t="s">
        <v>6354</v>
      </c>
      <c r="O68" s="129" t="s">
        <v>6403</v>
      </c>
      <c r="P68" s="129" t="s">
        <v>6404</v>
      </c>
      <c r="Q68" s="129" t="s">
        <v>6405</v>
      </c>
      <c r="R68" s="129" t="s">
        <v>6419</v>
      </c>
      <c r="S68" s="129" t="s">
        <v>6420</v>
      </c>
      <c r="T68" s="137">
        <v>1</v>
      </c>
      <c r="U68" s="137">
        <v>1</v>
      </c>
      <c r="V68" s="129" t="s">
        <v>6408</v>
      </c>
      <c r="W68" s="129" t="s">
        <v>6408</v>
      </c>
      <c r="X68" s="131">
        <v>313.63600000000002</v>
      </c>
      <c r="Y68" s="131">
        <v>313.63600000000002</v>
      </c>
      <c r="Z68" s="129" t="s">
        <v>6311</v>
      </c>
      <c r="AA68" s="132">
        <v>313.63600000000002</v>
      </c>
      <c r="AB68" s="132">
        <v>0</v>
      </c>
      <c r="AC68" s="132">
        <v>31.364000000000001</v>
      </c>
      <c r="AD68" s="132">
        <v>345</v>
      </c>
      <c r="AE68" s="129" t="s">
        <v>6316</v>
      </c>
      <c r="AF68" s="129" t="s">
        <v>6311</v>
      </c>
      <c r="AG68" s="129" t="s">
        <v>6311</v>
      </c>
      <c r="AH68" s="129" t="s">
        <v>6484</v>
      </c>
      <c r="AI68" s="129" t="s">
        <v>6311</v>
      </c>
      <c r="AJ68" s="129" t="s">
        <v>6355</v>
      </c>
      <c r="AK68" s="129" t="s">
        <v>6356</v>
      </c>
      <c r="AL68" s="129" t="s">
        <v>6410</v>
      </c>
      <c r="AM68" s="133" t="s">
        <v>6311</v>
      </c>
      <c r="AN68" s="133" t="s">
        <v>6485</v>
      </c>
      <c r="AO68" s="133" t="s">
        <v>6331</v>
      </c>
      <c r="AP68" s="133" t="s">
        <v>13</v>
      </c>
      <c r="AQ68" s="134">
        <v>1</v>
      </c>
      <c r="AR68" s="143" t="s">
        <v>94</v>
      </c>
      <c r="AS68" t="s">
        <v>72</v>
      </c>
    </row>
    <row r="69" spans="1:45" s="133" customFormat="1">
      <c r="A69" s="129" t="s">
        <v>6486</v>
      </c>
      <c r="B69" s="130">
        <v>43742</v>
      </c>
      <c r="C69" s="129" t="s">
        <v>6397</v>
      </c>
      <c r="D69" s="129" t="s">
        <v>6398</v>
      </c>
      <c r="E69" s="129" t="s">
        <v>6487</v>
      </c>
      <c r="F69" s="129" t="s">
        <v>6312</v>
      </c>
      <c r="G69" s="129" t="s">
        <v>6313</v>
      </c>
      <c r="H69" s="129" t="s">
        <v>6314</v>
      </c>
      <c r="I69" s="129" t="str">
        <f t="shared" si="1"/>
        <v>BIG C - MIEN DONG</v>
      </c>
      <c r="J69" s="129" t="s">
        <v>6354</v>
      </c>
      <c r="K69" s="129" t="s">
        <v>6400</v>
      </c>
      <c r="L69" s="129" t="s">
        <v>6401</v>
      </c>
      <c r="M69" s="129" t="s">
        <v>6402</v>
      </c>
      <c r="N69" s="129" t="s">
        <v>6354</v>
      </c>
      <c r="O69" s="129" t="s">
        <v>6403</v>
      </c>
      <c r="P69" s="129" t="s">
        <v>6404</v>
      </c>
      <c r="Q69" s="129" t="s">
        <v>6405</v>
      </c>
      <c r="R69" s="129" t="s">
        <v>6406</v>
      </c>
      <c r="S69" s="129" t="s">
        <v>6407</v>
      </c>
      <c r="T69" s="137">
        <v>3</v>
      </c>
      <c r="U69" s="137">
        <v>3</v>
      </c>
      <c r="V69" s="129" t="s">
        <v>6408</v>
      </c>
      <c r="W69" s="129" t="s">
        <v>6408</v>
      </c>
      <c r="X69" s="131">
        <v>155.45500000000001</v>
      </c>
      <c r="Y69" s="131">
        <v>155.45500000000001</v>
      </c>
      <c r="Z69" s="129" t="s">
        <v>6311</v>
      </c>
      <c r="AA69" s="132">
        <v>466.36500000000001</v>
      </c>
      <c r="AB69" s="132">
        <v>0</v>
      </c>
      <c r="AC69" s="132">
        <v>46.637</v>
      </c>
      <c r="AD69" s="132">
        <v>513.00199999999995</v>
      </c>
      <c r="AE69" s="129" t="s">
        <v>6316</v>
      </c>
      <c r="AF69" s="129" t="s">
        <v>6311</v>
      </c>
      <c r="AG69" s="129" t="s">
        <v>6311</v>
      </c>
      <c r="AH69" s="129" t="s">
        <v>6488</v>
      </c>
      <c r="AI69" s="129" t="s">
        <v>6311</v>
      </c>
      <c r="AJ69" s="129" t="s">
        <v>6355</v>
      </c>
      <c r="AK69" s="129" t="s">
        <v>6356</v>
      </c>
      <c r="AL69" s="129" t="s">
        <v>6410</v>
      </c>
      <c r="AM69" s="133" t="s">
        <v>6311</v>
      </c>
      <c r="AN69" s="133" t="s">
        <v>6489</v>
      </c>
      <c r="AO69" s="133" t="s">
        <v>6330</v>
      </c>
      <c r="AP69" s="133" t="s">
        <v>13</v>
      </c>
      <c r="AQ69" s="134">
        <v>3</v>
      </c>
      <c r="AR69" s="143" t="s">
        <v>94</v>
      </c>
      <c r="AS69" t="s">
        <v>72</v>
      </c>
    </row>
    <row r="70" spans="1:45" s="133" customFormat="1">
      <c r="A70" s="129" t="s">
        <v>6486</v>
      </c>
      <c r="B70" s="130">
        <v>43742</v>
      </c>
      <c r="C70" s="129" t="s">
        <v>6397</v>
      </c>
      <c r="D70" s="129" t="s">
        <v>6398</v>
      </c>
      <c r="E70" s="129" t="s">
        <v>6487</v>
      </c>
      <c r="F70" s="129" t="s">
        <v>6312</v>
      </c>
      <c r="G70" s="129" t="s">
        <v>6313</v>
      </c>
      <c r="H70" s="129" t="s">
        <v>6314</v>
      </c>
      <c r="I70" s="129" t="str">
        <f t="shared" si="1"/>
        <v>BIG C - MIEN DONG</v>
      </c>
      <c r="J70" s="129" t="s">
        <v>6354</v>
      </c>
      <c r="K70" s="129" t="s">
        <v>6400</v>
      </c>
      <c r="L70" s="129" t="s">
        <v>6401</v>
      </c>
      <c r="M70" s="129" t="s">
        <v>6402</v>
      </c>
      <c r="N70" s="129" t="s">
        <v>6354</v>
      </c>
      <c r="O70" s="129" t="s">
        <v>6403</v>
      </c>
      <c r="P70" s="129" t="s">
        <v>6404</v>
      </c>
      <c r="Q70" s="129" t="s">
        <v>6405</v>
      </c>
      <c r="R70" s="129" t="s">
        <v>6411</v>
      </c>
      <c r="S70" s="129" t="s">
        <v>6412</v>
      </c>
      <c r="T70" s="137">
        <v>2</v>
      </c>
      <c r="U70" s="137">
        <v>2</v>
      </c>
      <c r="V70" s="129" t="s">
        <v>6408</v>
      </c>
      <c r="W70" s="129" t="s">
        <v>6408</v>
      </c>
      <c r="X70" s="131">
        <v>355.45499999999998</v>
      </c>
      <c r="Y70" s="131">
        <v>355.45499999999998</v>
      </c>
      <c r="Z70" s="129" t="s">
        <v>6311</v>
      </c>
      <c r="AA70" s="132">
        <v>710.91</v>
      </c>
      <c r="AB70" s="132">
        <v>0</v>
      </c>
      <c r="AC70" s="132">
        <v>71.090999999999994</v>
      </c>
      <c r="AD70" s="132">
        <v>782.00099999999998</v>
      </c>
      <c r="AE70" s="129" t="s">
        <v>6316</v>
      </c>
      <c r="AF70" s="129" t="s">
        <v>6311</v>
      </c>
      <c r="AG70" s="129" t="s">
        <v>6311</v>
      </c>
      <c r="AH70" s="129" t="s">
        <v>6488</v>
      </c>
      <c r="AI70" s="129" t="s">
        <v>6311</v>
      </c>
      <c r="AJ70" s="129" t="s">
        <v>6355</v>
      </c>
      <c r="AK70" s="129" t="s">
        <v>6356</v>
      </c>
      <c r="AL70" s="129" t="s">
        <v>6410</v>
      </c>
      <c r="AM70" s="133" t="s">
        <v>6311</v>
      </c>
      <c r="AN70" s="133" t="s">
        <v>6489</v>
      </c>
      <c r="AO70" s="133" t="s">
        <v>6330</v>
      </c>
      <c r="AP70" s="133" t="s">
        <v>13</v>
      </c>
      <c r="AQ70" s="134">
        <v>2</v>
      </c>
      <c r="AR70" s="143" t="s">
        <v>94</v>
      </c>
      <c r="AS70" t="s">
        <v>72</v>
      </c>
    </row>
    <row r="71" spans="1:45" s="133" customFormat="1">
      <c r="A71" s="129" t="s">
        <v>6486</v>
      </c>
      <c r="B71" s="130">
        <v>43742</v>
      </c>
      <c r="C71" s="129" t="s">
        <v>6397</v>
      </c>
      <c r="D71" s="129" t="s">
        <v>6398</v>
      </c>
      <c r="E71" s="129" t="s">
        <v>6487</v>
      </c>
      <c r="F71" s="129" t="s">
        <v>6312</v>
      </c>
      <c r="G71" s="129" t="s">
        <v>6313</v>
      </c>
      <c r="H71" s="129" t="s">
        <v>6314</v>
      </c>
      <c r="I71" s="129" t="str">
        <f t="shared" si="1"/>
        <v>BIG C - MIEN DONG</v>
      </c>
      <c r="J71" s="129" t="s">
        <v>6354</v>
      </c>
      <c r="K71" s="129" t="s">
        <v>6400</v>
      </c>
      <c r="L71" s="129" t="s">
        <v>6401</v>
      </c>
      <c r="M71" s="129" t="s">
        <v>6402</v>
      </c>
      <c r="N71" s="129" t="s">
        <v>6354</v>
      </c>
      <c r="O71" s="129" t="s">
        <v>6403</v>
      </c>
      <c r="P71" s="129" t="s">
        <v>6404</v>
      </c>
      <c r="Q71" s="129" t="s">
        <v>6405</v>
      </c>
      <c r="R71" s="129" t="s">
        <v>6417</v>
      </c>
      <c r="S71" s="129" t="s">
        <v>6418</v>
      </c>
      <c r="T71" s="137">
        <v>2</v>
      </c>
      <c r="U71" s="137">
        <v>2</v>
      </c>
      <c r="V71" s="129" t="s">
        <v>6408</v>
      </c>
      <c r="W71" s="129" t="s">
        <v>6408</v>
      </c>
      <c r="X71" s="131">
        <v>313.63600000000002</v>
      </c>
      <c r="Y71" s="131">
        <v>313.63600000000002</v>
      </c>
      <c r="Z71" s="129" t="s">
        <v>6311</v>
      </c>
      <c r="AA71" s="132">
        <v>627.27200000000005</v>
      </c>
      <c r="AB71" s="132">
        <v>0</v>
      </c>
      <c r="AC71" s="132">
        <v>62.726999999999997</v>
      </c>
      <c r="AD71" s="132">
        <v>689.99900000000002</v>
      </c>
      <c r="AE71" s="129" t="s">
        <v>6316</v>
      </c>
      <c r="AF71" s="129" t="s">
        <v>6311</v>
      </c>
      <c r="AG71" s="129" t="s">
        <v>6311</v>
      </c>
      <c r="AH71" s="129" t="s">
        <v>6488</v>
      </c>
      <c r="AI71" s="129" t="s">
        <v>6311</v>
      </c>
      <c r="AJ71" s="129" t="s">
        <v>6355</v>
      </c>
      <c r="AK71" s="129" t="s">
        <v>6356</v>
      </c>
      <c r="AL71" s="129" t="s">
        <v>6410</v>
      </c>
      <c r="AM71" s="133" t="s">
        <v>6311</v>
      </c>
      <c r="AN71" s="133" t="s">
        <v>6489</v>
      </c>
      <c r="AO71" s="133" t="s">
        <v>6330</v>
      </c>
      <c r="AP71" s="133" t="s">
        <v>13</v>
      </c>
      <c r="AQ71" s="134">
        <v>2</v>
      </c>
      <c r="AR71" s="143" t="s">
        <v>94</v>
      </c>
      <c r="AS71" t="s">
        <v>72</v>
      </c>
    </row>
    <row r="72" spans="1:45" s="133" customFormat="1">
      <c r="A72" s="129" t="s">
        <v>6486</v>
      </c>
      <c r="B72" s="130">
        <v>43742</v>
      </c>
      <c r="C72" s="129" t="s">
        <v>6397</v>
      </c>
      <c r="D72" s="129" t="s">
        <v>6398</v>
      </c>
      <c r="E72" s="129" t="s">
        <v>6487</v>
      </c>
      <c r="F72" s="129" t="s">
        <v>6312</v>
      </c>
      <c r="G72" s="129" t="s">
        <v>6313</v>
      </c>
      <c r="H72" s="129" t="s">
        <v>6314</v>
      </c>
      <c r="I72" s="129" t="str">
        <f t="shared" si="1"/>
        <v>BIG C - MIEN DONG</v>
      </c>
      <c r="J72" s="129" t="s">
        <v>6354</v>
      </c>
      <c r="K72" s="129" t="s">
        <v>6400</v>
      </c>
      <c r="L72" s="129" t="s">
        <v>6401</v>
      </c>
      <c r="M72" s="129" t="s">
        <v>6402</v>
      </c>
      <c r="N72" s="129" t="s">
        <v>6354</v>
      </c>
      <c r="O72" s="129" t="s">
        <v>6403</v>
      </c>
      <c r="P72" s="129" t="s">
        <v>6404</v>
      </c>
      <c r="Q72" s="129" t="s">
        <v>6405</v>
      </c>
      <c r="R72" s="129" t="s">
        <v>6415</v>
      </c>
      <c r="S72" s="129" t="s">
        <v>6416</v>
      </c>
      <c r="T72" s="137">
        <v>1</v>
      </c>
      <c r="U72" s="137">
        <v>1</v>
      </c>
      <c r="V72" s="129" t="s">
        <v>6408</v>
      </c>
      <c r="W72" s="129" t="s">
        <v>6408</v>
      </c>
      <c r="X72" s="131">
        <v>313.63600000000002</v>
      </c>
      <c r="Y72" s="131">
        <v>313.63600000000002</v>
      </c>
      <c r="Z72" s="129" t="s">
        <v>6311</v>
      </c>
      <c r="AA72" s="132">
        <v>313.63600000000002</v>
      </c>
      <c r="AB72" s="132">
        <v>0</v>
      </c>
      <c r="AC72" s="132">
        <v>31.364000000000001</v>
      </c>
      <c r="AD72" s="132">
        <v>345</v>
      </c>
      <c r="AE72" s="129" t="s">
        <v>6316</v>
      </c>
      <c r="AF72" s="129" t="s">
        <v>6311</v>
      </c>
      <c r="AG72" s="129" t="s">
        <v>6311</v>
      </c>
      <c r="AH72" s="129" t="s">
        <v>6488</v>
      </c>
      <c r="AI72" s="129" t="s">
        <v>6311</v>
      </c>
      <c r="AJ72" s="129" t="s">
        <v>6355</v>
      </c>
      <c r="AK72" s="129" t="s">
        <v>6356</v>
      </c>
      <c r="AL72" s="129" t="s">
        <v>6410</v>
      </c>
      <c r="AM72" s="133" t="s">
        <v>6311</v>
      </c>
      <c r="AN72" s="133" t="s">
        <v>6489</v>
      </c>
      <c r="AO72" s="133" t="s">
        <v>6330</v>
      </c>
      <c r="AP72" s="133" t="s">
        <v>13</v>
      </c>
      <c r="AQ72" s="134">
        <v>1</v>
      </c>
      <c r="AR72" s="143" t="s">
        <v>94</v>
      </c>
      <c r="AS72" t="s">
        <v>72</v>
      </c>
    </row>
    <row r="73" spans="1:45" s="133" customFormat="1">
      <c r="A73" s="129" t="s">
        <v>6486</v>
      </c>
      <c r="B73" s="130">
        <v>43742</v>
      </c>
      <c r="C73" s="129" t="s">
        <v>6397</v>
      </c>
      <c r="D73" s="129" t="s">
        <v>6398</v>
      </c>
      <c r="E73" s="129" t="s">
        <v>6487</v>
      </c>
      <c r="F73" s="129" t="s">
        <v>6312</v>
      </c>
      <c r="G73" s="129" t="s">
        <v>6313</v>
      </c>
      <c r="H73" s="129" t="s">
        <v>6314</v>
      </c>
      <c r="I73" s="129" t="str">
        <f t="shared" si="1"/>
        <v>BIG C - MIEN DONG</v>
      </c>
      <c r="J73" s="129" t="s">
        <v>6354</v>
      </c>
      <c r="K73" s="129" t="s">
        <v>6400</v>
      </c>
      <c r="L73" s="129" t="s">
        <v>6401</v>
      </c>
      <c r="M73" s="129" t="s">
        <v>6402</v>
      </c>
      <c r="N73" s="129" t="s">
        <v>6354</v>
      </c>
      <c r="O73" s="129" t="s">
        <v>6403</v>
      </c>
      <c r="P73" s="129" t="s">
        <v>6404</v>
      </c>
      <c r="Q73" s="129" t="s">
        <v>6405</v>
      </c>
      <c r="R73" s="129" t="s">
        <v>6419</v>
      </c>
      <c r="S73" s="129" t="s">
        <v>6420</v>
      </c>
      <c r="T73" s="137">
        <v>4</v>
      </c>
      <c r="U73" s="137">
        <v>4</v>
      </c>
      <c r="V73" s="129" t="s">
        <v>6408</v>
      </c>
      <c r="W73" s="129" t="s">
        <v>6408</v>
      </c>
      <c r="X73" s="131">
        <v>313.63600000000002</v>
      </c>
      <c r="Y73" s="131">
        <v>313.63600000000002</v>
      </c>
      <c r="Z73" s="129" t="s">
        <v>6311</v>
      </c>
      <c r="AA73" s="132">
        <v>1254.5440000000001</v>
      </c>
      <c r="AB73" s="132">
        <v>0</v>
      </c>
      <c r="AC73" s="132">
        <v>125.45399999999999</v>
      </c>
      <c r="AD73" s="132">
        <v>1379.998</v>
      </c>
      <c r="AE73" s="129" t="s">
        <v>6316</v>
      </c>
      <c r="AF73" s="129" t="s">
        <v>6311</v>
      </c>
      <c r="AG73" s="129" t="s">
        <v>6311</v>
      </c>
      <c r="AH73" s="129" t="s">
        <v>6488</v>
      </c>
      <c r="AI73" s="129" t="s">
        <v>6311</v>
      </c>
      <c r="AJ73" s="129" t="s">
        <v>6355</v>
      </c>
      <c r="AK73" s="129" t="s">
        <v>6356</v>
      </c>
      <c r="AL73" s="129" t="s">
        <v>6410</v>
      </c>
      <c r="AM73" s="133" t="s">
        <v>6311</v>
      </c>
      <c r="AN73" s="133" t="s">
        <v>6489</v>
      </c>
      <c r="AO73" s="133" t="s">
        <v>6330</v>
      </c>
      <c r="AP73" s="133" t="s">
        <v>13</v>
      </c>
      <c r="AQ73" s="134">
        <v>4</v>
      </c>
      <c r="AR73" s="143" t="s">
        <v>94</v>
      </c>
      <c r="AS73" t="s">
        <v>72</v>
      </c>
    </row>
    <row r="74" spans="1:45" s="133" customFormat="1">
      <c r="A74" s="129" t="s">
        <v>6490</v>
      </c>
      <c r="B74" s="130">
        <v>43742</v>
      </c>
      <c r="C74" s="129" t="s">
        <v>6397</v>
      </c>
      <c r="D74" s="129" t="s">
        <v>6398</v>
      </c>
      <c r="E74" s="129" t="s">
        <v>6491</v>
      </c>
      <c r="F74" s="129" t="s">
        <v>6312</v>
      </c>
      <c r="G74" s="129" t="s">
        <v>6313</v>
      </c>
      <c r="H74" s="129" t="s">
        <v>6314</v>
      </c>
      <c r="I74" s="129" t="str">
        <f t="shared" si="1"/>
        <v>BIG C - AN LAC</v>
      </c>
      <c r="J74" s="129" t="s">
        <v>6354</v>
      </c>
      <c r="K74" s="129" t="s">
        <v>6400</v>
      </c>
      <c r="L74" s="129" t="s">
        <v>6401</v>
      </c>
      <c r="M74" s="129" t="s">
        <v>6402</v>
      </c>
      <c r="N74" s="129" t="s">
        <v>6354</v>
      </c>
      <c r="O74" s="129" t="s">
        <v>6403</v>
      </c>
      <c r="P74" s="129" t="s">
        <v>6404</v>
      </c>
      <c r="Q74" s="129" t="s">
        <v>6405</v>
      </c>
      <c r="R74" s="129" t="s">
        <v>6406</v>
      </c>
      <c r="S74" s="129" t="s">
        <v>6407</v>
      </c>
      <c r="T74" s="137">
        <v>4</v>
      </c>
      <c r="U74" s="137">
        <v>4</v>
      </c>
      <c r="V74" s="129" t="s">
        <v>6408</v>
      </c>
      <c r="W74" s="129" t="s">
        <v>6408</v>
      </c>
      <c r="X74" s="131">
        <v>155.45500000000001</v>
      </c>
      <c r="Y74" s="131">
        <v>155.45500000000001</v>
      </c>
      <c r="Z74" s="129" t="s">
        <v>6311</v>
      </c>
      <c r="AA74" s="132">
        <v>621.82000000000005</v>
      </c>
      <c r="AB74" s="132">
        <v>0</v>
      </c>
      <c r="AC74" s="132">
        <v>62.182000000000002</v>
      </c>
      <c r="AD74" s="132">
        <v>684.00199999999995</v>
      </c>
      <c r="AE74" s="129" t="s">
        <v>6316</v>
      </c>
      <c r="AF74" s="129" t="s">
        <v>6311</v>
      </c>
      <c r="AG74" s="129" t="s">
        <v>6311</v>
      </c>
      <c r="AH74" s="129" t="s">
        <v>6492</v>
      </c>
      <c r="AI74" s="129" t="s">
        <v>6311</v>
      </c>
      <c r="AJ74" s="129" t="s">
        <v>6355</v>
      </c>
      <c r="AK74" s="129" t="s">
        <v>6356</v>
      </c>
      <c r="AL74" s="129" t="s">
        <v>6410</v>
      </c>
      <c r="AM74" s="133" t="s">
        <v>6311</v>
      </c>
      <c r="AN74" s="133" t="s">
        <v>6493</v>
      </c>
      <c r="AO74" s="133" t="s">
        <v>6329</v>
      </c>
      <c r="AP74" s="133" t="s">
        <v>13</v>
      </c>
      <c r="AQ74" s="134">
        <v>4</v>
      </c>
      <c r="AR74" s="143" t="s">
        <v>95</v>
      </c>
      <c r="AS74" t="s">
        <v>72</v>
      </c>
    </row>
    <row r="75" spans="1:45" s="133" customFormat="1">
      <c r="A75" s="129" t="s">
        <v>6490</v>
      </c>
      <c r="B75" s="130">
        <v>43742</v>
      </c>
      <c r="C75" s="129" t="s">
        <v>6397</v>
      </c>
      <c r="D75" s="129" t="s">
        <v>6398</v>
      </c>
      <c r="E75" s="129" t="s">
        <v>6491</v>
      </c>
      <c r="F75" s="129" t="s">
        <v>6312</v>
      </c>
      <c r="G75" s="129" t="s">
        <v>6313</v>
      </c>
      <c r="H75" s="129" t="s">
        <v>6314</v>
      </c>
      <c r="I75" s="129" t="str">
        <f t="shared" si="1"/>
        <v>BIG C - AN LAC</v>
      </c>
      <c r="J75" s="129" t="s">
        <v>6354</v>
      </c>
      <c r="K75" s="129" t="s">
        <v>6400</v>
      </c>
      <c r="L75" s="129" t="s">
        <v>6401</v>
      </c>
      <c r="M75" s="129" t="s">
        <v>6402</v>
      </c>
      <c r="N75" s="129" t="s">
        <v>6354</v>
      </c>
      <c r="O75" s="129" t="s">
        <v>6403</v>
      </c>
      <c r="P75" s="129" t="s">
        <v>6404</v>
      </c>
      <c r="Q75" s="129" t="s">
        <v>6405</v>
      </c>
      <c r="R75" s="129" t="s">
        <v>6411</v>
      </c>
      <c r="S75" s="129" t="s">
        <v>6412</v>
      </c>
      <c r="T75" s="137">
        <v>6</v>
      </c>
      <c r="U75" s="137">
        <v>6</v>
      </c>
      <c r="V75" s="129" t="s">
        <v>6408</v>
      </c>
      <c r="W75" s="129" t="s">
        <v>6408</v>
      </c>
      <c r="X75" s="131">
        <v>355.45499999999998</v>
      </c>
      <c r="Y75" s="131">
        <v>355.45499999999998</v>
      </c>
      <c r="Z75" s="129" t="s">
        <v>6311</v>
      </c>
      <c r="AA75" s="132">
        <v>2132.73</v>
      </c>
      <c r="AB75" s="132">
        <v>0</v>
      </c>
      <c r="AC75" s="132">
        <v>213.273</v>
      </c>
      <c r="AD75" s="132">
        <v>2346.0030000000002</v>
      </c>
      <c r="AE75" s="129" t="s">
        <v>6316</v>
      </c>
      <c r="AF75" s="129" t="s">
        <v>6311</v>
      </c>
      <c r="AG75" s="129" t="s">
        <v>6311</v>
      </c>
      <c r="AH75" s="129" t="s">
        <v>6492</v>
      </c>
      <c r="AI75" s="129" t="s">
        <v>6311</v>
      </c>
      <c r="AJ75" s="129" t="s">
        <v>6355</v>
      </c>
      <c r="AK75" s="129" t="s">
        <v>6356</v>
      </c>
      <c r="AL75" s="129" t="s">
        <v>6410</v>
      </c>
      <c r="AM75" s="133" t="s">
        <v>6311</v>
      </c>
      <c r="AN75" s="133" t="s">
        <v>6493</v>
      </c>
      <c r="AO75" s="133" t="s">
        <v>6329</v>
      </c>
      <c r="AP75" s="133" t="s">
        <v>13</v>
      </c>
      <c r="AQ75" s="134">
        <v>6</v>
      </c>
      <c r="AR75" s="143" t="s">
        <v>95</v>
      </c>
      <c r="AS75" t="s">
        <v>72</v>
      </c>
    </row>
    <row r="76" spans="1:45" s="133" customFormat="1">
      <c r="A76" s="129" t="s">
        <v>6490</v>
      </c>
      <c r="B76" s="130">
        <v>43742</v>
      </c>
      <c r="C76" s="129" t="s">
        <v>6397</v>
      </c>
      <c r="D76" s="129" t="s">
        <v>6398</v>
      </c>
      <c r="E76" s="129" t="s">
        <v>6491</v>
      </c>
      <c r="F76" s="129" t="s">
        <v>6312</v>
      </c>
      <c r="G76" s="129" t="s">
        <v>6313</v>
      </c>
      <c r="H76" s="129" t="s">
        <v>6314</v>
      </c>
      <c r="I76" s="129" t="str">
        <f t="shared" si="1"/>
        <v>BIG C - AN LAC</v>
      </c>
      <c r="J76" s="129" t="s">
        <v>6354</v>
      </c>
      <c r="K76" s="129" t="s">
        <v>6400</v>
      </c>
      <c r="L76" s="129" t="s">
        <v>6401</v>
      </c>
      <c r="M76" s="129" t="s">
        <v>6402</v>
      </c>
      <c r="N76" s="129" t="s">
        <v>6354</v>
      </c>
      <c r="O76" s="129" t="s">
        <v>6403</v>
      </c>
      <c r="P76" s="129" t="s">
        <v>6404</v>
      </c>
      <c r="Q76" s="129" t="s">
        <v>6405</v>
      </c>
      <c r="R76" s="129" t="s">
        <v>6417</v>
      </c>
      <c r="S76" s="129" t="s">
        <v>6418</v>
      </c>
      <c r="T76" s="137">
        <v>3</v>
      </c>
      <c r="U76" s="137">
        <v>3</v>
      </c>
      <c r="V76" s="129" t="s">
        <v>6408</v>
      </c>
      <c r="W76" s="129" t="s">
        <v>6408</v>
      </c>
      <c r="X76" s="131">
        <v>313.63600000000002</v>
      </c>
      <c r="Y76" s="131">
        <v>313.63600000000002</v>
      </c>
      <c r="Z76" s="129" t="s">
        <v>6311</v>
      </c>
      <c r="AA76" s="132">
        <v>940.90800000000002</v>
      </c>
      <c r="AB76" s="132">
        <v>0</v>
      </c>
      <c r="AC76" s="132">
        <v>94.090999999999994</v>
      </c>
      <c r="AD76" s="132">
        <v>1034.999</v>
      </c>
      <c r="AE76" s="129" t="s">
        <v>6316</v>
      </c>
      <c r="AF76" s="129" t="s">
        <v>6311</v>
      </c>
      <c r="AG76" s="129" t="s">
        <v>6311</v>
      </c>
      <c r="AH76" s="129" t="s">
        <v>6492</v>
      </c>
      <c r="AI76" s="129" t="s">
        <v>6311</v>
      </c>
      <c r="AJ76" s="129" t="s">
        <v>6355</v>
      </c>
      <c r="AK76" s="129" t="s">
        <v>6356</v>
      </c>
      <c r="AL76" s="129" t="s">
        <v>6410</v>
      </c>
      <c r="AM76" s="133" t="s">
        <v>6311</v>
      </c>
      <c r="AN76" s="133" t="s">
        <v>6493</v>
      </c>
      <c r="AO76" s="133" t="s">
        <v>6329</v>
      </c>
      <c r="AP76" s="133" t="s">
        <v>13</v>
      </c>
      <c r="AQ76" s="134">
        <v>3</v>
      </c>
      <c r="AR76" s="143" t="s">
        <v>95</v>
      </c>
      <c r="AS76" t="s">
        <v>72</v>
      </c>
    </row>
    <row r="77" spans="1:45" s="133" customFormat="1">
      <c r="A77" s="129" t="s">
        <v>6490</v>
      </c>
      <c r="B77" s="130">
        <v>43742</v>
      </c>
      <c r="C77" s="129" t="s">
        <v>6397</v>
      </c>
      <c r="D77" s="129" t="s">
        <v>6398</v>
      </c>
      <c r="E77" s="129" t="s">
        <v>6491</v>
      </c>
      <c r="F77" s="129" t="s">
        <v>6312</v>
      </c>
      <c r="G77" s="129" t="s">
        <v>6313</v>
      </c>
      <c r="H77" s="129" t="s">
        <v>6314</v>
      </c>
      <c r="I77" s="129" t="str">
        <f t="shared" si="1"/>
        <v>BIG C - AN LAC</v>
      </c>
      <c r="J77" s="129" t="s">
        <v>6354</v>
      </c>
      <c r="K77" s="129" t="s">
        <v>6400</v>
      </c>
      <c r="L77" s="129" t="s">
        <v>6401</v>
      </c>
      <c r="M77" s="129" t="s">
        <v>6402</v>
      </c>
      <c r="N77" s="129" t="s">
        <v>6354</v>
      </c>
      <c r="O77" s="129" t="s">
        <v>6403</v>
      </c>
      <c r="P77" s="129" t="s">
        <v>6404</v>
      </c>
      <c r="Q77" s="129" t="s">
        <v>6405</v>
      </c>
      <c r="R77" s="129" t="s">
        <v>6415</v>
      </c>
      <c r="S77" s="129" t="s">
        <v>6416</v>
      </c>
      <c r="T77" s="137">
        <v>2</v>
      </c>
      <c r="U77" s="137">
        <v>2</v>
      </c>
      <c r="V77" s="129" t="s">
        <v>6408</v>
      </c>
      <c r="W77" s="129" t="s">
        <v>6408</v>
      </c>
      <c r="X77" s="131">
        <v>313.63600000000002</v>
      </c>
      <c r="Y77" s="131">
        <v>313.63600000000002</v>
      </c>
      <c r="Z77" s="129" t="s">
        <v>6311</v>
      </c>
      <c r="AA77" s="132">
        <v>627.27200000000005</v>
      </c>
      <c r="AB77" s="132">
        <v>0</v>
      </c>
      <c r="AC77" s="132">
        <v>62.726999999999997</v>
      </c>
      <c r="AD77" s="132">
        <v>689.99900000000002</v>
      </c>
      <c r="AE77" s="129" t="s">
        <v>6316</v>
      </c>
      <c r="AF77" s="129" t="s">
        <v>6311</v>
      </c>
      <c r="AG77" s="129" t="s">
        <v>6311</v>
      </c>
      <c r="AH77" s="129" t="s">
        <v>6492</v>
      </c>
      <c r="AI77" s="129" t="s">
        <v>6311</v>
      </c>
      <c r="AJ77" s="129" t="s">
        <v>6355</v>
      </c>
      <c r="AK77" s="129" t="s">
        <v>6356</v>
      </c>
      <c r="AL77" s="129" t="s">
        <v>6410</v>
      </c>
      <c r="AM77" s="133" t="s">
        <v>6311</v>
      </c>
      <c r="AN77" s="133" t="s">
        <v>6493</v>
      </c>
      <c r="AO77" s="133" t="s">
        <v>6329</v>
      </c>
      <c r="AP77" s="133" t="s">
        <v>13</v>
      </c>
      <c r="AQ77" s="134">
        <v>2</v>
      </c>
      <c r="AR77" s="143" t="s">
        <v>95</v>
      </c>
      <c r="AS77" t="s">
        <v>72</v>
      </c>
    </row>
    <row r="78" spans="1:45" s="133" customFormat="1">
      <c r="A78" s="129" t="s">
        <v>6494</v>
      </c>
      <c r="B78" s="130">
        <v>43742</v>
      </c>
      <c r="C78" s="129" t="s">
        <v>6397</v>
      </c>
      <c r="D78" s="129" t="s">
        <v>6398</v>
      </c>
      <c r="E78" s="129" t="s">
        <v>6495</v>
      </c>
      <c r="F78" s="129" t="s">
        <v>6312</v>
      </c>
      <c r="G78" s="129" t="s">
        <v>6496</v>
      </c>
      <c r="H78" s="129" t="s">
        <v>6497</v>
      </c>
      <c r="I78" s="129" t="s">
        <v>6498</v>
      </c>
      <c r="J78" s="129" t="s">
        <v>6354</v>
      </c>
      <c r="K78" s="129" t="s">
        <v>6400</v>
      </c>
      <c r="L78" s="129" t="s">
        <v>6401</v>
      </c>
      <c r="M78" s="129" t="s">
        <v>6402</v>
      </c>
      <c r="N78" s="129" t="s">
        <v>6354</v>
      </c>
      <c r="O78" s="129" t="s">
        <v>6403</v>
      </c>
      <c r="P78" s="129" t="s">
        <v>6499</v>
      </c>
      <c r="Q78" s="129" t="s">
        <v>6500</v>
      </c>
      <c r="R78" s="129" t="s">
        <v>6411</v>
      </c>
      <c r="S78" s="129" t="s">
        <v>6412</v>
      </c>
      <c r="T78" s="137">
        <v>140</v>
      </c>
      <c r="U78" s="137">
        <v>140</v>
      </c>
      <c r="V78" s="129" t="s">
        <v>6408</v>
      </c>
      <c r="W78" s="129" t="s">
        <v>6408</v>
      </c>
      <c r="X78" s="131">
        <v>340</v>
      </c>
      <c r="Y78" s="131">
        <v>340</v>
      </c>
      <c r="Z78" s="129" t="s">
        <v>6311</v>
      </c>
      <c r="AA78" s="132">
        <v>47600</v>
      </c>
      <c r="AB78" s="132">
        <v>0</v>
      </c>
      <c r="AC78" s="132">
        <v>4760</v>
      </c>
      <c r="AD78" s="132">
        <v>52360</v>
      </c>
      <c r="AE78" s="129" t="s">
        <v>6316</v>
      </c>
      <c r="AF78" s="129" t="s">
        <v>6311</v>
      </c>
      <c r="AG78" s="129" t="s">
        <v>6311</v>
      </c>
      <c r="AH78" s="129" t="s">
        <v>6501</v>
      </c>
      <c r="AI78" s="129" t="s">
        <v>6311</v>
      </c>
      <c r="AJ78" s="129" t="s">
        <v>6355</v>
      </c>
      <c r="AK78" s="129" t="s">
        <v>6356</v>
      </c>
      <c r="AL78" s="129" t="s">
        <v>6410</v>
      </c>
      <c r="AM78" s="133" t="s">
        <v>6369</v>
      </c>
      <c r="AN78" s="133" t="s">
        <v>6496</v>
      </c>
      <c r="AO78" s="133" t="s">
        <v>6311</v>
      </c>
      <c r="AP78" s="133" t="s">
        <v>6311</v>
      </c>
      <c r="AQ78" s="134">
        <v>140</v>
      </c>
      <c r="AR78" s="143" t="s">
        <v>29</v>
      </c>
      <c r="AS78" s="133" t="s">
        <v>30</v>
      </c>
    </row>
    <row r="79" spans="1:45" s="133" customFormat="1">
      <c r="A79" s="129" t="s">
        <v>6502</v>
      </c>
      <c r="B79" s="130">
        <v>43745</v>
      </c>
      <c r="C79" s="129" t="s">
        <v>6397</v>
      </c>
      <c r="D79" s="129" t="s">
        <v>6398</v>
      </c>
      <c r="E79" s="129" t="s">
        <v>6503</v>
      </c>
      <c r="F79" s="129" t="s">
        <v>6312</v>
      </c>
      <c r="G79" s="129" t="s">
        <v>6313</v>
      </c>
      <c r="H79" s="129" t="s">
        <v>6314</v>
      </c>
      <c r="I79" s="129" t="str">
        <f>+AO79</f>
        <v>BIG C - PHU THANH</v>
      </c>
      <c r="J79" s="129" t="s">
        <v>6354</v>
      </c>
      <c r="K79" s="129" t="s">
        <v>6400</v>
      </c>
      <c r="L79" s="129" t="s">
        <v>6401</v>
      </c>
      <c r="M79" s="129" t="s">
        <v>6402</v>
      </c>
      <c r="N79" s="129" t="s">
        <v>6354</v>
      </c>
      <c r="O79" s="129" t="s">
        <v>6403</v>
      </c>
      <c r="P79" s="129" t="s">
        <v>6404</v>
      </c>
      <c r="Q79" s="129" t="s">
        <v>6405</v>
      </c>
      <c r="R79" s="129" t="s">
        <v>6406</v>
      </c>
      <c r="S79" s="129" t="s">
        <v>6407</v>
      </c>
      <c r="T79" s="137">
        <v>10</v>
      </c>
      <c r="U79" s="137">
        <v>10</v>
      </c>
      <c r="V79" s="129" t="s">
        <v>6408</v>
      </c>
      <c r="W79" s="129" t="s">
        <v>6408</v>
      </c>
      <c r="X79" s="131">
        <v>155.45500000000001</v>
      </c>
      <c r="Y79" s="131">
        <v>155.45500000000001</v>
      </c>
      <c r="Z79" s="129" t="s">
        <v>6311</v>
      </c>
      <c r="AA79" s="132">
        <v>1554.55</v>
      </c>
      <c r="AB79" s="132">
        <v>0</v>
      </c>
      <c r="AC79" s="132">
        <v>155.45500000000001</v>
      </c>
      <c r="AD79" s="132">
        <v>1710.0050000000001</v>
      </c>
      <c r="AE79" s="129" t="s">
        <v>6316</v>
      </c>
      <c r="AF79" s="129" t="s">
        <v>6311</v>
      </c>
      <c r="AG79" s="129" t="s">
        <v>6311</v>
      </c>
      <c r="AH79" s="129" t="s">
        <v>6504</v>
      </c>
      <c r="AI79" s="129" t="s">
        <v>6311</v>
      </c>
      <c r="AJ79" s="129" t="s">
        <v>6355</v>
      </c>
      <c r="AK79" s="129" t="s">
        <v>6356</v>
      </c>
      <c r="AL79" s="129" t="s">
        <v>6410</v>
      </c>
      <c r="AM79" s="133" t="s">
        <v>6311</v>
      </c>
      <c r="AN79" s="133" t="s">
        <v>6505</v>
      </c>
      <c r="AO79" s="133" t="s">
        <v>6506</v>
      </c>
      <c r="AP79" s="133" t="s">
        <v>13</v>
      </c>
      <c r="AQ79" s="134">
        <v>10</v>
      </c>
      <c r="AR79" s="143" t="s">
        <v>95</v>
      </c>
      <c r="AS79" t="s">
        <v>72</v>
      </c>
    </row>
    <row r="80" spans="1:45" s="133" customFormat="1">
      <c r="A80" s="129" t="s">
        <v>6502</v>
      </c>
      <c r="B80" s="130">
        <v>43745</v>
      </c>
      <c r="C80" s="129" t="s">
        <v>6397</v>
      </c>
      <c r="D80" s="129" t="s">
        <v>6398</v>
      </c>
      <c r="E80" s="129" t="s">
        <v>6503</v>
      </c>
      <c r="F80" s="129" t="s">
        <v>6312</v>
      </c>
      <c r="G80" s="129" t="s">
        <v>6313</v>
      </c>
      <c r="H80" s="129" t="s">
        <v>6314</v>
      </c>
      <c r="I80" s="129" t="str">
        <f>+AO80</f>
        <v>BIG C - PHU THANH</v>
      </c>
      <c r="J80" s="129" t="s">
        <v>6354</v>
      </c>
      <c r="K80" s="129" t="s">
        <v>6400</v>
      </c>
      <c r="L80" s="129" t="s">
        <v>6401</v>
      </c>
      <c r="M80" s="129" t="s">
        <v>6402</v>
      </c>
      <c r="N80" s="129" t="s">
        <v>6354</v>
      </c>
      <c r="O80" s="129" t="s">
        <v>6403</v>
      </c>
      <c r="P80" s="129" t="s">
        <v>6404</v>
      </c>
      <c r="Q80" s="129" t="s">
        <v>6405</v>
      </c>
      <c r="R80" s="129" t="s">
        <v>6417</v>
      </c>
      <c r="S80" s="129" t="s">
        <v>6418</v>
      </c>
      <c r="T80" s="137">
        <v>5</v>
      </c>
      <c r="U80" s="137">
        <v>5</v>
      </c>
      <c r="V80" s="129" t="s">
        <v>6408</v>
      </c>
      <c r="W80" s="129" t="s">
        <v>6408</v>
      </c>
      <c r="X80" s="131">
        <v>313.63600000000002</v>
      </c>
      <c r="Y80" s="131">
        <v>313.63600000000002</v>
      </c>
      <c r="Z80" s="129" t="s">
        <v>6311</v>
      </c>
      <c r="AA80" s="132">
        <v>1568.18</v>
      </c>
      <c r="AB80" s="132">
        <v>0</v>
      </c>
      <c r="AC80" s="132">
        <v>156.81800000000001</v>
      </c>
      <c r="AD80" s="132">
        <v>1724.998</v>
      </c>
      <c r="AE80" s="129" t="s">
        <v>6316</v>
      </c>
      <c r="AF80" s="129" t="s">
        <v>6311</v>
      </c>
      <c r="AG80" s="129" t="s">
        <v>6311</v>
      </c>
      <c r="AH80" s="129" t="s">
        <v>6504</v>
      </c>
      <c r="AI80" s="129" t="s">
        <v>6311</v>
      </c>
      <c r="AJ80" s="129" t="s">
        <v>6355</v>
      </c>
      <c r="AK80" s="129" t="s">
        <v>6356</v>
      </c>
      <c r="AL80" s="129" t="s">
        <v>6410</v>
      </c>
      <c r="AM80" s="133" t="s">
        <v>6311</v>
      </c>
      <c r="AN80" s="133" t="s">
        <v>6505</v>
      </c>
      <c r="AO80" s="133" t="s">
        <v>6506</v>
      </c>
      <c r="AP80" s="133" t="s">
        <v>13</v>
      </c>
      <c r="AQ80" s="134">
        <v>5</v>
      </c>
      <c r="AR80" s="143" t="s">
        <v>95</v>
      </c>
      <c r="AS80" t="s">
        <v>72</v>
      </c>
    </row>
    <row r="81" spans="1:45" s="133" customFormat="1">
      <c r="A81" s="129" t="s">
        <v>6502</v>
      </c>
      <c r="B81" s="130">
        <v>43745</v>
      </c>
      <c r="C81" s="129" t="s">
        <v>6397</v>
      </c>
      <c r="D81" s="129" t="s">
        <v>6398</v>
      </c>
      <c r="E81" s="129" t="s">
        <v>6503</v>
      </c>
      <c r="F81" s="129" t="s">
        <v>6312</v>
      </c>
      <c r="G81" s="129" t="s">
        <v>6313</v>
      </c>
      <c r="H81" s="129" t="s">
        <v>6314</v>
      </c>
      <c r="I81" s="129" t="str">
        <f>+AO81</f>
        <v>BIG C - PHU THANH</v>
      </c>
      <c r="J81" s="129" t="s">
        <v>6354</v>
      </c>
      <c r="K81" s="129" t="s">
        <v>6400</v>
      </c>
      <c r="L81" s="129" t="s">
        <v>6401</v>
      </c>
      <c r="M81" s="129" t="s">
        <v>6402</v>
      </c>
      <c r="N81" s="129" t="s">
        <v>6354</v>
      </c>
      <c r="O81" s="129" t="s">
        <v>6403</v>
      </c>
      <c r="P81" s="129" t="s">
        <v>6404</v>
      </c>
      <c r="Q81" s="129" t="s">
        <v>6405</v>
      </c>
      <c r="R81" s="129" t="s">
        <v>6419</v>
      </c>
      <c r="S81" s="129" t="s">
        <v>6420</v>
      </c>
      <c r="T81" s="137">
        <v>1</v>
      </c>
      <c r="U81" s="137">
        <v>1</v>
      </c>
      <c r="V81" s="129" t="s">
        <v>6408</v>
      </c>
      <c r="W81" s="129" t="s">
        <v>6408</v>
      </c>
      <c r="X81" s="131">
        <v>313.63600000000002</v>
      </c>
      <c r="Y81" s="131">
        <v>313.63600000000002</v>
      </c>
      <c r="Z81" s="129" t="s">
        <v>6311</v>
      </c>
      <c r="AA81" s="132">
        <v>313.63600000000002</v>
      </c>
      <c r="AB81" s="132">
        <v>0</v>
      </c>
      <c r="AC81" s="132">
        <v>31.364000000000001</v>
      </c>
      <c r="AD81" s="132">
        <v>345</v>
      </c>
      <c r="AE81" s="129" t="s">
        <v>6316</v>
      </c>
      <c r="AF81" s="129" t="s">
        <v>6311</v>
      </c>
      <c r="AG81" s="129" t="s">
        <v>6311</v>
      </c>
      <c r="AH81" s="129" t="s">
        <v>6504</v>
      </c>
      <c r="AI81" s="129" t="s">
        <v>6311</v>
      </c>
      <c r="AJ81" s="129" t="s">
        <v>6355</v>
      </c>
      <c r="AK81" s="129" t="s">
        <v>6356</v>
      </c>
      <c r="AL81" s="129" t="s">
        <v>6410</v>
      </c>
      <c r="AM81" s="133" t="s">
        <v>6311</v>
      </c>
      <c r="AN81" s="133" t="s">
        <v>6505</v>
      </c>
      <c r="AO81" s="133" t="s">
        <v>6506</v>
      </c>
      <c r="AP81" s="133" t="s">
        <v>13</v>
      </c>
      <c r="AQ81" s="134">
        <v>1</v>
      </c>
      <c r="AR81" s="143" t="s">
        <v>95</v>
      </c>
      <c r="AS81" t="s">
        <v>72</v>
      </c>
    </row>
    <row r="82" spans="1:45" s="133" customFormat="1">
      <c r="A82" s="129" t="s">
        <v>6507</v>
      </c>
      <c r="B82" s="130">
        <v>43745</v>
      </c>
      <c r="C82" s="129" t="s">
        <v>6397</v>
      </c>
      <c r="D82" s="129" t="s">
        <v>6398</v>
      </c>
      <c r="E82" s="129" t="s">
        <v>6508</v>
      </c>
      <c r="F82" s="129" t="s">
        <v>6312</v>
      </c>
      <c r="G82" s="129" t="s">
        <v>6393</v>
      </c>
      <c r="H82" s="129" t="s">
        <v>6394</v>
      </c>
      <c r="I82" s="129" t="s">
        <v>6395</v>
      </c>
      <c r="J82" s="129" t="s">
        <v>6354</v>
      </c>
      <c r="K82" s="129" t="s">
        <v>6400</v>
      </c>
      <c r="L82" s="129" t="s">
        <v>6401</v>
      </c>
      <c r="M82" s="129" t="s">
        <v>6402</v>
      </c>
      <c r="N82" s="129" t="s">
        <v>6354</v>
      </c>
      <c r="O82" s="129" t="s">
        <v>6403</v>
      </c>
      <c r="P82" s="129" t="s">
        <v>6404</v>
      </c>
      <c r="Q82" s="129" t="s">
        <v>6405</v>
      </c>
      <c r="R82" s="129" t="s">
        <v>6406</v>
      </c>
      <c r="S82" s="129" t="s">
        <v>6407</v>
      </c>
      <c r="T82" s="137">
        <v>30</v>
      </c>
      <c r="U82" s="137">
        <v>30</v>
      </c>
      <c r="V82" s="129" t="s">
        <v>6408</v>
      </c>
      <c r="W82" s="129" t="s">
        <v>6408</v>
      </c>
      <c r="X82" s="131">
        <v>119.7</v>
      </c>
      <c r="Y82" s="131">
        <v>119.7</v>
      </c>
      <c r="Z82" s="129" t="s">
        <v>6311</v>
      </c>
      <c r="AA82" s="132">
        <v>3591.01</v>
      </c>
      <c r="AB82" s="132">
        <v>-1072.6400000000001</v>
      </c>
      <c r="AC82" s="132">
        <v>359.101</v>
      </c>
      <c r="AD82" s="132">
        <v>3950.1109999999999</v>
      </c>
      <c r="AE82" s="129" t="s">
        <v>6316</v>
      </c>
      <c r="AF82" s="129" t="s">
        <v>6311</v>
      </c>
      <c r="AG82" s="129" t="s">
        <v>6311</v>
      </c>
      <c r="AH82" s="129" t="s">
        <v>6509</v>
      </c>
      <c r="AI82" s="129" t="s">
        <v>6311</v>
      </c>
      <c r="AJ82" s="129" t="s">
        <v>6355</v>
      </c>
      <c r="AK82" s="129" t="s">
        <v>6356</v>
      </c>
      <c r="AL82" s="129" t="s">
        <v>6410</v>
      </c>
      <c r="AM82" s="133" t="s">
        <v>13</v>
      </c>
      <c r="AN82" s="133" t="s">
        <v>6393</v>
      </c>
      <c r="AO82" s="133" t="s">
        <v>6311</v>
      </c>
      <c r="AP82" s="133" t="s">
        <v>6311</v>
      </c>
      <c r="AQ82" s="134">
        <v>30</v>
      </c>
      <c r="AR82" s="143" t="s">
        <v>94</v>
      </c>
      <c r="AS82" t="s">
        <v>72</v>
      </c>
    </row>
    <row r="83" spans="1:45" s="133" customFormat="1">
      <c r="A83" s="129" t="s">
        <v>6507</v>
      </c>
      <c r="B83" s="130">
        <v>43745</v>
      </c>
      <c r="C83" s="129" t="s">
        <v>6397</v>
      </c>
      <c r="D83" s="129" t="s">
        <v>6398</v>
      </c>
      <c r="E83" s="129" t="s">
        <v>6508</v>
      </c>
      <c r="F83" s="129" t="s">
        <v>6312</v>
      </c>
      <c r="G83" s="129" t="s">
        <v>6393</v>
      </c>
      <c r="H83" s="129" t="s">
        <v>6394</v>
      </c>
      <c r="I83" s="129" t="s">
        <v>6395</v>
      </c>
      <c r="J83" s="129" t="s">
        <v>6354</v>
      </c>
      <c r="K83" s="129" t="s">
        <v>6400</v>
      </c>
      <c r="L83" s="129" t="s">
        <v>6401</v>
      </c>
      <c r="M83" s="129" t="s">
        <v>6402</v>
      </c>
      <c r="N83" s="129" t="s">
        <v>6354</v>
      </c>
      <c r="O83" s="129" t="s">
        <v>6403</v>
      </c>
      <c r="P83" s="129" t="s">
        <v>6404</v>
      </c>
      <c r="Q83" s="129" t="s">
        <v>6405</v>
      </c>
      <c r="R83" s="129" t="s">
        <v>6419</v>
      </c>
      <c r="S83" s="129" t="s">
        <v>6420</v>
      </c>
      <c r="T83" s="137">
        <v>1</v>
      </c>
      <c r="U83" s="137">
        <v>1</v>
      </c>
      <c r="V83" s="129" t="s">
        <v>6408</v>
      </c>
      <c r="W83" s="129" t="s">
        <v>6408</v>
      </c>
      <c r="X83" s="131">
        <v>300</v>
      </c>
      <c r="Y83" s="131">
        <v>300</v>
      </c>
      <c r="Z83" s="129" t="s">
        <v>6311</v>
      </c>
      <c r="AA83" s="132">
        <v>300</v>
      </c>
      <c r="AB83" s="132">
        <v>0</v>
      </c>
      <c r="AC83" s="132">
        <v>30</v>
      </c>
      <c r="AD83" s="132">
        <v>330</v>
      </c>
      <c r="AE83" s="129" t="s">
        <v>6316</v>
      </c>
      <c r="AF83" s="129" t="s">
        <v>6311</v>
      </c>
      <c r="AG83" s="129" t="s">
        <v>6311</v>
      </c>
      <c r="AH83" s="129" t="s">
        <v>6509</v>
      </c>
      <c r="AI83" s="129" t="s">
        <v>6311</v>
      </c>
      <c r="AJ83" s="129" t="s">
        <v>6355</v>
      </c>
      <c r="AK83" s="129" t="s">
        <v>6356</v>
      </c>
      <c r="AL83" s="129" t="s">
        <v>6410</v>
      </c>
      <c r="AM83" s="133" t="s">
        <v>13</v>
      </c>
      <c r="AN83" s="133" t="s">
        <v>6393</v>
      </c>
      <c r="AO83" s="133" t="s">
        <v>6311</v>
      </c>
      <c r="AP83" s="133" t="s">
        <v>6311</v>
      </c>
      <c r="AQ83" s="134">
        <v>1</v>
      </c>
      <c r="AR83" s="143" t="s">
        <v>94</v>
      </c>
      <c r="AS83" t="s">
        <v>72</v>
      </c>
    </row>
    <row r="84" spans="1:45" s="133" customFormat="1">
      <c r="A84" s="129" t="s">
        <v>6510</v>
      </c>
      <c r="B84" s="130">
        <v>43745</v>
      </c>
      <c r="C84" s="129" t="s">
        <v>6397</v>
      </c>
      <c r="D84" s="129" t="s">
        <v>6398</v>
      </c>
      <c r="E84" s="129" t="s">
        <v>6511</v>
      </c>
      <c r="F84" s="129" t="s">
        <v>6312</v>
      </c>
      <c r="G84" s="129" t="s">
        <v>6376</v>
      </c>
      <c r="H84" s="129" t="s">
        <v>6377</v>
      </c>
      <c r="I84" s="129" t="s">
        <v>6378</v>
      </c>
      <c r="J84" s="129" t="s">
        <v>6354</v>
      </c>
      <c r="K84" s="129" t="s">
        <v>6400</v>
      </c>
      <c r="L84" s="129" t="s">
        <v>6401</v>
      </c>
      <c r="M84" s="129" t="s">
        <v>6402</v>
      </c>
      <c r="N84" s="129" t="s">
        <v>6354</v>
      </c>
      <c r="O84" s="129" t="s">
        <v>6403</v>
      </c>
      <c r="P84" s="129" t="s">
        <v>6404</v>
      </c>
      <c r="Q84" s="129" t="s">
        <v>6405</v>
      </c>
      <c r="R84" s="129" t="s">
        <v>6413</v>
      </c>
      <c r="S84" s="129" t="s">
        <v>6414</v>
      </c>
      <c r="T84" s="137">
        <v>3</v>
      </c>
      <c r="U84" s="137">
        <v>3</v>
      </c>
      <c r="V84" s="129" t="s">
        <v>6408</v>
      </c>
      <c r="W84" s="129" t="s">
        <v>6408</v>
      </c>
      <c r="X84" s="131">
        <v>213.273</v>
      </c>
      <c r="Y84" s="131">
        <v>213.273</v>
      </c>
      <c r="Z84" s="129" t="s">
        <v>6311</v>
      </c>
      <c r="AA84" s="132">
        <v>639.81899999999996</v>
      </c>
      <c r="AB84" s="132">
        <v>0</v>
      </c>
      <c r="AC84" s="132">
        <v>63.981999999999999</v>
      </c>
      <c r="AD84" s="132">
        <v>703.80100000000004</v>
      </c>
      <c r="AE84" s="129" t="s">
        <v>6316</v>
      </c>
      <c r="AF84" s="129" t="s">
        <v>6311</v>
      </c>
      <c r="AG84" s="129" t="s">
        <v>6311</v>
      </c>
      <c r="AH84" s="129" t="s">
        <v>6512</v>
      </c>
      <c r="AI84" s="129" t="s">
        <v>6311</v>
      </c>
      <c r="AJ84" s="129" t="s">
        <v>6355</v>
      </c>
      <c r="AK84" s="129" t="s">
        <v>6356</v>
      </c>
      <c r="AL84" s="129" t="s">
        <v>6410</v>
      </c>
      <c r="AM84" s="133" t="s">
        <v>13</v>
      </c>
      <c r="AN84" s="133" t="s">
        <v>6376</v>
      </c>
      <c r="AO84" s="133" t="s">
        <v>6311</v>
      </c>
      <c r="AP84" s="133" t="s">
        <v>6311</v>
      </c>
      <c r="AQ84" s="134">
        <v>3</v>
      </c>
      <c r="AR84" s="143" t="s">
        <v>94</v>
      </c>
      <c r="AS84" t="s">
        <v>72</v>
      </c>
    </row>
    <row r="85" spans="1:45" s="133" customFormat="1">
      <c r="A85" s="129" t="s">
        <v>6510</v>
      </c>
      <c r="B85" s="130">
        <v>43745</v>
      </c>
      <c r="C85" s="129" t="s">
        <v>6397</v>
      </c>
      <c r="D85" s="129" t="s">
        <v>6398</v>
      </c>
      <c r="E85" s="129" t="s">
        <v>6511</v>
      </c>
      <c r="F85" s="129" t="s">
        <v>6312</v>
      </c>
      <c r="G85" s="129" t="s">
        <v>6376</v>
      </c>
      <c r="H85" s="129" t="s">
        <v>6377</v>
      </c>
      <c r="I85" s="129" t="s">
        <v>6378</v>
      </c>
      <c r="J85" s="129" t="s">
        <v>6354</v>
      </c>
      <c r="K85" s="129" t="s">
        <v>6400</v>
      </c>
      <c r="L85" s="129" t="s">
        <v>6401</v>
      </c>
      <c r="M85" s="129" t="s">
        <v>6402</v>
      </c>
      <c r="N85" s="129" t="s">
        <v>6354</v>
      </c>
      <c r="O85" s="129" t="s">
        <v>6403</v>
      </c>
      <c r="P85" s="129" t="s">
        <v>6404</v>
      </c>
      <c r="Q85" s="129" t="s">
        <v>6405</v>
      </c>
      <c r="R85" s="129" t="s">
        <v>6415</v>
      </c>
      <c r="S85" s="129" t="s">
        <v>6416</v>
      </c>
      <c r="T85" s="137">
        <v>2</v>
      </c>
      <c r="U85" s="137">
        <v>2</v>
      </c>
      <c r="V85" s="129" t="s">
        <v>6408</v>
      </c>
      <c r="W85" s="129" t="s">
        <v>6408</v>
      </c>
      <c r="X85" s="131">
        <v>300</v>
      </c>
      <c r="Y85" s="131">
        <v>300</v>
      </c>
      <c r="Z85" s="129" t="s">
        <v>6311</v>
      </c>
      <c r="AA85" s="132">
        <v>600</v>
      </c>
      <c r="AB85" s="132">
        <v>0</v>
      </c>
      <c r="AC85" s="132">
        <v>60</v>
      </c>
      <c r="AD85" s="132">
        <v>660</v>
      </c>
      <c r="AE85" s="129" t="s">
        <v>6316</v>
      </c>
      <c r="AF85" s="129" t="s">
        <v>6311</v>
      </c>
      <c r="AG85" s="129" t="s">
        <v>6311</v>
      </c>
      <c r="AH85" s="129" t="s">
        <v>6512</v>
      </c>
      <c r="AI85" s="129" t="s">
        <v>6311</v>
      </c>
      <c r="AJ85" s="129" t="s">
        <v>6355</v>
      </c>
      <c r="AK85" s="129" t="s">
        <v>6356</v>
      </c>
      <c r="AL85" s="129" t="s">
        <v>6410</v>
      </c>
      <c r="AM85" s="133" t="s">
        <v>13</v>
      </c>
      <c r="AN85" s="133" t="s">
        <v>6376</v>
      </c>
      <c r="AO85" s="133" t="s">
        <v>6311</v>
      </c>
      <c r="AP85" s="133" t="s">
        <v>6311</v>
      </c>
      <c r="AQ85" s="134">
        <v>2</v>
      </c>
      <c r="AR85" s="143" t="s">
        <v>94</v>
      </c>
      <c r="AS85" t="s">
        <v>72</v>
      </c>
    </row>
    <row r="86" spans="1:45" s="133" customFormat="1">
      <c r="A86" s="129" t="s">
        <v>6510</v>
      </c>
      <c r="B86" s="130">
        <v>43745</v>
      </c>
      <c r="C86" s="129" t="s">
        <v>6397</v>
      </c>
      <c r="D86" s="129" t="s">
        <v>6398</v>
      </c>
      <c r="E86" s="129" t="s">
        <v>6511</v>
      </c>
      <c r="F86" s="129" t="s">
        <v>6312</v>
      </c>
      <c r="G86" s="129" t="s">
        <v>6376</v>
      </c>
      <c r="H86" s="129" t="s">
        <v>6377</v>
      </c>
      <c r="I86" s="129" t="s">
        <v>6378</v>
      </c>
      <c r="J86" s="129" t="s">
        <v>6354</v>
      </c>
      <c r="K86" s="129" t="s">
        <v>6400</v>
      </c>
      <c r="L86" s="129" t="s">
        <v>6401</v>
      </c>
      <c r="M86" s="129" t="s">
        <v>6402</v>
      </c>
      <c r="N86" s="129" t="s">
        <v>6354</v>
      </c>
      <c r="O86" s="129" t="s">
        <v>6403</v>
      </c>
      <c r="P86" s="129" t="s">
        <v>6404</v>
      </c>
      <c r="Q86" s="129" t="s">
        <v>6405</v>
      </c>
      <c r="R86" s="129" t="s">
        <v>6417</v>
      </c>
      <c r="S86" s="129" t="s">
        <v>6418</v>
      </c>
      <c r="T86" s="137">
        <v>3</v>
      </c>
      <c r="U86" s="137">
        <v>3</v>
      </c>
      <c r="V86" s="129" t="s">
        <v>6408</v>
      </c>
      <c r="W86" s="129" t="s">
        <v>6408</v>
      </c>
      <c r="X86" s="131">
        <v>300</v>
      </c>
      <c r="Y86" s="131">
        <v>300</v>
      </c>
      <c r="Z86" s="129" t="s">
        <v>6311</v>
      </c>
      <c r="AA86" s="132">
        <v>900</v>
      </c>
      <c r="AB86" s="132">
        <v>0</v>
      </c>
      <c r="AC86" s="132">
        <v>90</v>
      </c>
      <c r="AD86" s="132">
        <v>990</v>
      </c>
      <c r="AE86" s="129" t="s">
        <v>6316</v>
      </c>
      <c r="AF86" s="129" t="s">
        <v>6311</v>
      </c>
      <c r="AG86" s="129" t="s">
        <v>6311</v>
      </c>
      <c r="AH86" s="129" t="s">
        <v>6512</v>
      </c>
      <c r="AI86" s="129" t="s">
        <v>6311</v>
      </c>
      <c r="AJ86" s="129" t="s">
        <v>6355</v>
      </c>
      <c r="AK86" s="129" t="s">
        <v>6356</v>
      </c>
      <c r="AL86" s="129" t="s">
        <v>6410</v>
      </c>
      <c r="AM86" s="133" t="s">
        <v>13</v>
      </c>
      <c r="AN86" s="133" t="s">
        <v>6376</v>
      </c>
      <c r="AO86" s="133" t="s">
        <v>6311</v>
      </c>
      <c r="AP86" s="133" t="s">
        <v>6311</v>
      </c>
      <c r="AQ86" s="134">
        <v>3</v>
      </c>
      <c r="AR86" s="143" t="s">
        <v>94</v>
      </c>
      <c r="AS86" t="s">
        <v>72</v>
      </c>
    </row>
    <row r="87" spans="1:45" s="133" customFormat="1">
      <c r="A87" s="129" t="s">
        <v>6513</v>
      </c>
      <c r="B87" s="130">
        <v>43745</v>
      </c>
      <c r="C87" s="129" t="s">
        <v>6397</v>
      </c>
      <c r="D87" s="129" t="s">
        <v>6398</v>
      </c>
      <c r="E87" s="129" t="s">
        <v>6514</v>
      </c>
      <c r="F87" s="129" t="s">
        <v>6312</v>
      </c>
      <c r="G87" s="129" t="s">
        <v>6384</v>
      </c>
      <c r="H87" s="129" t="s">
        <v>6385</v>
      </c>
      <c r="I87" s="129" t="s">
        <v>6386</v>
      </c>
      <c r="J87" s="129" t="s">
        <v>6354</v>
      </c>
      <c r="K87" s="129" t="s">
        <v>6400</v>
      </c>
      <c r="L87" s="129" t="s">
        <v>6401</v>
      </c>
      <c r="M87" s="129" t="s">
        <v>6402</v>
      </c>
      <c r="N87" s="129" t="s">
        <v>6354</v>
      </c>
      <c r="O87" s="129" t="s">
        <v>6403</v>
      </c>
      <c r="P87" s="129" t="s">
        <v>6404</v>
      </c>
      <c r="Q87" s="129" t="s">
        <v>6405</v>
      </c>
      <c r="R87" s="129" t="s">
        <v>6406</v>
      </c>
      <c r="S87" s="129" t="s">
        <v>6407</v>
      </c>
      <c r="T87" s="137">
        <v>15</v>
      </c>
      <c r="U87" s="137">
        <v>15</v>
      </c>
      <c r="V87" s="129" t="s">
        <v>6408</v>
      </c>
      <c r="W87" s="129" t="s">
        <v>6408</v>
      </c>
      <c r="X87" s="131">
        <v>119.7</v>
      </c>
      <c r="Y87" s="131">
        <v>119.7</v>
      </c>
      <c r="Z87" s="129" t="s">
        <v>6311</v>
      </c>
      <c r="AA87" s="132">
        <v>1795.5050000000001</v>
      </c>
      <c r="AB87" s="132">
        <v>-536.32000000000005</v>
      </c>
      <c r="AC87" s="132">
        <v>179.55</v>
      </c>
      <c r="AD87" s="132">
        <v>1975.0550000000001</v>
      </c>
      <c r="AE87" s="129" t="s">
        <v>6316</v>
      </c>
      <c r="AF87" s="129" t="s">
        <v>6311</v>
      </c>
      <c r="AG87" s="129" t="s">
        <v>6311</v>
      </c>
      <c r="AH87" s="129" t="s">
        <v>6515</v>
      </c>
      <c r="AI87" s="129" t="s">
        <v>6311</v>
      </c>
      <c r="AJ87" s="129" t="s">
        <v>6355</v>
      </c>
      <c r="AK87" s="129" t="s">
        <v>6356</v>
      </c>
      <c r="AL87" s="129" t="s">
        <v>6410</v>
      </c>
      <c r="AM87" s="133" t="s">
        <v>13</v>
      </c>
      <c r="AN87" s="133" t="s">
        <v>6384</v>
      </c>
      <c r="AO87" s="133" t="s">
        <v>6311</v>
      </c>
      <c r="AP87" s="133" t="s">
        <v>6311</v>
      </c>
      <c r="AQ87" s="134">
        <v>15</v>
      </c>
      <c r="AR87" s="143" t="s">
        <v>95</v>
      </c>
      <c r="AS87" t="s">
        <v>72</v>
      </c>
    </row>
    <row r="88" spans="1:45" s="133" customFormat="1">
      <c r="A88" s="129" t="s">
        <v>6513</v>
      </c>
      <c r="B88" s="130">
        <v>43745</v>
      </c>
      <c r="C88" s="129" t="s">
        <v>6397</v>
      </c>
      <c r="D88" s="129" t="s">
        <v>6398</v>
      </c>
      <c r="E88" s="129" t="s">
        <v>6514</v>
      </c>
      <c r="F88" s="129" t="s">
        <v>6312</v>
      </c>
      <c r="G88" s="129" t="s">
        <v>6384</v>
      </c>
      <c r="H88" s="129" t="s">
        <v>6385</v>
      </c>
      <c r="I88" s="129" t="s">
        <v>6386</v>
      </c>
      <c r="J88" s="129" t="s">
        <v>6354</v>
      </c>
      <c r="K88" s="129" t="s">
        <v>6400</v>
      </c>
      <c r="L88" s="129" t="s">
        <v>6401</v>
      </c>
      <c r="M88" s="129" t="s">
        <v>6402</v>
      </c>
      <c r="N88" s="129" t="s">
        <v>6354</v>
      </c>
      <c r="O88" s="129" t="s">
        <v>6403</v>
      </c>
      <c r="P88" s="129" t="s">
        <v>6404</v>
      </c>
      <c r="Q88" s="129" t="s">
        <v>6405</v>
      </c>
      <c r="R88" s="129" t="s">
        <v>6413</v>
      </c>
      <c r="S88" s="129" t="s">
        <v>6414</v>
      </c>
      <c r="T88" s="137">
        <v>2</v>
      </c>
      <c r="U88" s="137">
        <v>2</v>
      </c>
      <c r="V88" s="129" t="s">
        <v>6408</v>
      </c>
      <c r="W88" s="129" t="s">
        <v>6408</v>
      </c>
      <c r="X88" s="131">
        <v>213.273</v>
      </c>
      <c r="Y88" s="131">
        <v>213.273</v>
      </c>
      <c r="Z88" s="129" t="s">
        <v>6311</v>
      </c>
      <c r="AA88" s="132">
        <v>426.54599999999999</v>
      </c>
      <c r="AB88" s="132">
        <v>0</v>
      </c>
      <c r="AC88" s="132">
        <v>42.655000000000001</v>
      </c>
      <c r="AD88" s="132">
        <v>469.20100000000002</v>
      </c>
      <c r="AE88" s="129" t="s">
        <v>6316</v>
      </c>
      <c r="AF88" s="129" t="s">
        <v>6311</v>
      </c>
      <c r="AG88" s="129" t="s">
        <v>6311</v>
      </c>
      <c r="AH88" s="129" t="s">
        <v>6515</v>
      </c>
      <c r="AI88" s="129" t="s">
        <v>6311</v>
      </c>
      <c r="AJ88" s="129" t="s">
        <v>6355</v>
      </c>
      <c r="AK88" s="129" t="s">
        <v>6356</v>
      </c>
      <c r="AL88" s="129" t="s">
        <v>6410</v>
      </c>
      <c r="AM88" s="133" t="s">
        <v>13</v>
      </c>
      <c r="AN88" s="133" t="s">
        <v>6384</v>
      </c>
      <c r="AO88" s="133" t="s">
        <v>6311</v>
      </c>
      <c r="AP88" s="133" t="s">
        <v>6311</v>
      </c>
      <c r="AQ88" s="134">
        <v>2</v>
      </c>
      <c r="AR88" s="143" t="s">
        <v>95</v>
      </c>
      <c r="AS88" t="s">
        <v>72</v>
      </c>
    </row>
    <row r="89" spans="1:45" s="133" customFormat="1">
      <c r="A89" s="129" t="s">
        <v>6513</v>
      </c>
      <c r="B89" s="130">
        <v>43745</v>
      </c>
      <c r="C89" s="129" t="s">
        <v>6397</v>
      </c>
      <c r="D89" s="129" t="s">
        <v>6398</v>
      </c>
      <c r="E89" s="129" t="s">
        <v>6514</v>
      </c>
      <c r="F89" s="129" t="s">
        <v>6312</v>
      </c>
      <c r="G89" s="129" t="s">
        <v>6384</v>
      </c>
      <c r="H89" s="129" t="s">
        <v>6385</v>
      </c>
      <c r="I89" s="129" t="s">
        <v>6386</v>
      </c>
      <c r="J89" s="129" t="s">
        <v>6354</v>
      </c>
      <c r="K89" s="129" t="s">
        <v>6400</v>
      </c>
      <c r="L89" s="129" t="s">
        <v>6401</v>
      </c>
      <c r="M89" s="129" t="s">
        <v>6402</v>
      </c>
      <c r="N89" s="129" t="s">
        <v>6354</v>
      </c>
      <c r="O89" s="129" t="s">
        <v>6403</v>
      </c>
      <c r="P89" s="129" t="s">
        <v>6404</v>
      </c>
      <c r="Q89" s="129" t="s">
        <v>6405</v>
      </c>
      <c r="R89" s="129" t="s">
        <v>6415</v>
      </c>
      <c r="S89" s="129" t="s">
        <v>6416</v>
      </c>
      <c r="T89" s="137">
        <v>2</v>
      </c>
      <c r="U89" s="137">
        <v>2</v>
      </c>
      <c r="V89" s="129" t="s">
        <v>6408</v>
      </c>
      <c r="W89" s="129" t="s">
        <v>6408</v>
      </c>
      <c r="X89" s="131">
        <v>300</v>
      </c>
      <c r="Y89" s="131">
        <v>300</v>
      </c>
      <c r="Z89" s="129" t="s">
        <v>6311</v>
      </c>
      <c r="AA89" s="132">
        <v>600</v>
      </c>
      <c r="AB89" s="132">
        <v>0</v>
      </c>
      <c r="AC89" s="132">
        <v>60</v>
      </c>
      <c r="AD89" s="132">
        <v>660</v>
      </c>
      <c r="AE89" s="129" t="s">
        <v>6316</v>
      </c>
      <c r="AF89" s="129" t="s">
        <v>6311</v>
      </c>
      <c r="AG89" s="129" t="s">
        <v>6311</v>
      </c>
      <c r="AH89" s="129" t="s">
        <v>6515</v>
      </c>
      <c r="AI89" s="129" t="s">
        <v>6311</v>
      </c>
      <c r="AJ89" s="129" t="s">
        <v>6355</v>
      </c>
      <c r="AK89" s="129" t="s">
        <v>6356</v>
      </c>
      <c r="AL89" s="129" t="s">
        <v>6410</v>
      </c>
      <c r="AM89" s="133" t="s">
        <v>13</v>
      </c>
      <c r="AN89" s="133" t="s">
        <v>6384</v>
      </c>
      <c r="AO89" s="133" t="s">
        <v>6311</v>
      </c>
      <c r="AP89" s="133" t="s">
        <v>6311</v>
      </c>
      <c r="AQ89" s="134">
        <v>2</v>
      </c>
      <c r="AR89" s="143" t="s">
        <v>95</v>
      </c>
      <c r="AS89" t="s">
        <v>72</v>
      </c>
    </row>
    <row r="90" spans="1:45" s="133" customFormat="1">
      <c r="A90" s="129" t="s">
        <v>6513</v>
      </c>
      <c r="B90" s="130">
        <v>43745</v>
      </c>
      <c r="C90" s="129" t="s">
        <v>6397</v>
      </c>
      <c r="D90" s="129" t="s">
        <v>6398</v>
      </c>
      <c r="E90" s="129" t="s">
        <v>6514</v>
      </c>
      <c r="F90" s="129" t="s">
        <v>6312</v>
      </c>
      <c r="G90" s="129" t="s">
        <v>6384</v>
      </c>
      <c r="H90" s="129" t="s">
        <v>6385</v>
      </c>
      <c r="I90" s="129" t="s">
        <v>6386</v>
      </c>
      <c r="J90" s="129" t="s">
        <v>6354</v>
      </c>
      <c r="K90" s="129" t="s">
        <v>6400</v>
      </c>
      <c r="L90" s="129" t="s">
        <v>6401</v>
      </c>
      <c r="M90" s="129" t="s">
        <v>6402</v>
      </c>
      <c r="N90" s="129" t="s">
        <v>6354</v>
      </c>
      <c r="O90" s="129" t="s">
        <v>6403</v>
      </c>
      <c r="P90" s="129" t="s">
        <v>6404</v>
      </c>
      <c r="Q90" s="129" t="s">
        <v>6405</v>
      </c>
      <c r="R90" s="129" t="s">
        <v>6417</v>
      </c>
      <c r="S90" s="129" t="s">
        <v>6418</v>
      </c>
      <c r="T90" s="137">
        <v>2</v>
      </c>
      <c r="U90" s="137">
        <v>2</v>
      </c>
      <c r="V90" s="129" t="s">
        <v>6408</v>
      </c>
      <c r="W90" s="129" t="s">
        <v>6408</v>
      </c>
      <c r="X90" s="131">
        <v>300</v>
      </c>
      <c r="Y90" s="131">
        <v>300</v>
      </c>
      <c r="Z90" s="129" t="s">
        <v>6311</v>
      </c>
      <c r="AA90" s="132">
        <v>600</v>
      </c>
      <c r="AB90" s="132">
        <v>0</v>
      </c>
      <c r="AC90" s="132">
        <v>60</v>
      </c>
      <c r="AD90" s="132">
        <v>660</v>
      </c>
      <c r="AE90" s="129" t="s">
        <v>6316</v>
      </c>
      <c r="AF90" s="129" t="s">
        <v>6311</v>
      </c>
      <c r="AG90" s="129" t="s">
        <v>6311</v>
      </c>
      <c r="AH90" s="129" t="s">
        <v>6515</v>
      </c>
      <c r="AI90" s="129" t="s">
        <v>6311</v>
      </c>
      <c r="AJ90" s="129" t="s">
        <v>6355</v>
      </c>
      <c r="AK90" s="129" t="s">
        <v>6356</v>
      </c>
      <c r="AL90" s="129" t="s">
        <v>6410</v>
      </c>
      <c r="AM90" s="133" t="s">
        <v>13</v>
      </c>
      <c r="AN90" s="133" t="s">
        <v>6384</v>
      </c>
      <c r="AO90" s="133" t="s">
        <v>6311</v>
      </c>
      <c r="AP90" s="133" t="s">
        <v>6311</v>
      </c>
      <c r="AQ90" s="134">
        <v>2</v>
      </c>
      <c r="AR90" s="143" t="s">
        <v>95</v>
      </c>
      <c r="AS90" t="s">
        <v>72</v>
      </c>
    </row>
    <row r="91" spans="1:45" s="133" customFormat="1">
      <c r="A91" s="129" t="s">
        <v>6513</v>
      </c>
      <c r="B91" s="130">
        <v>43745</v>
      </c>
      <c r="C91" s="129" t="s">
        <v>6397</v>
      </c>
      <c r="D91" s="129" t="s">
        <v>6398</v>
      </c>
      <c r="E91" s="129" t="s">
        <v>6514</v>
      </c>
      <c r="F91" s="129" t="s">
        <v>6312</v>
      </c>
      <c r="G91" s="129" t="s">
        <v>6384</v>
      </c>
      <c r="H91" s="129" t="s">
        <v>6385</v>
      </c>
      <c r="I91" s="129" t="s">
        <v>6386</v>
      </c>
      <c r="J91" s="129" t="s">
        <v>6354</v>
      </c>
      <c r="K91" s="129" t="s">
        <v>6400</v>
      </c>
      <c r="L91" s="129" t="s">
        <v>6401</v>
      </c>
      <c r="M91" s="129" t="s">
        <v>6402</v>
      </c>
      <c r="N91" s="129" t="s">
        <v>6354</v>
      </c>
      <c r="O91" s="129" t="s">
        <v>6403</v>
      </c>
      <c r="P91" s="129" t="s">
        <v>6404</v>
      </c>
      <c r="Q91" s="129" t="s">
        <v>6405</v>
      </c>
      <c r="R91" s="129" t="s">
        <v>6419</v>
      </c>
      <c r="S91" s="129" t="s">
        <v>6420</v>
      </c>
      <c r="T91" s="137">
        <v>1</v>
      </c>
      <c r="U91" s="137">
        <v>1</v>
      </c>
      <c r="V91" s="129" t="s">
        <v>6408</v>
      </c>
      <c r="W91" s="129" t="s">
        <v>6408</v>
      </c>
      <c r="X91" s="131">
        <v>300</v>
      </c>
      <c r="Y91" s="131">
        <v>300</v>
      </c>
      <c r="Z91" s="129" t="s">
        <v>6311</v>
      </c>
      <c r="AA91" s="132">
        <v>300</v>
      </c>
      <c r="AB91" s="132">
        <v>0</v>
      </c>
      <c r="AC91" s="132">
        <v>30</v>
      </c>
      <c r="AD91" s="132">
        <v>330</v>
      </c>
      <c r="AE91" s="129" t="s">
        <v>6316</v>
      </c>
      <c r="AF91" s="129" t="s">
        <v>6311</v>
      </c>
      <c r="AG91" s="129" t="s">
        <v>6311</v>
      </c>
      <c r="AH91" s="129" t="s">
        <v>6515</v>
      </c>
      <c r="AI91" s="129" t="s">
        <v>6311</v>
      </c>
      <c r="AJ91" s="129" t="s">
        <v>6355</v>
      </c>
      <c r="AK91" s="129" t="s">
        <v>6356</v>
      </c>
      <c r="AL91" s="129" t="s">
        <v>6410</v>
      </c>
      <c r="AM91" s="133" t="s">
        <v>13</v>
      </c>
      <c r="AN91" s="133" t="s">
        <v>6384</v>
      </c>
      <c r="AO91" s="133" t="s">
        <v>6311</v>
      </c>
      <c r="AP91" s="133" t="s">
        <v>6311</v>
      </c>
      <c r="AQ91" s="134">
        <v>1</v>
      </c>
      <c r="AR91" s="143" t="s">
        <v>95</v>
      </c>
      <c r="AS91" t="s">
        <v>72</v>
      </c>
    </row>
    <row r="92" spans="1:45" s="133" customFormat="1">
      <c r="A92" s="129" t="s">
        <v>6516</v>
      </c>
      <c r="B92" s="130">
        <v>43745</v>
      </c>
      <c r="C92" s="129" t="s">
        <v>6397</v>
      </c>
      <c r="D92" s="129" t="s">
        <v>6398</v>
      </c>
      <c r="E92" s="129" t="s">
        <v>6517</v>
      </c>
      <c r="F92" s="129" t="s">
        <v>6312</v>
      </c>
      <c r="G92" s="129" t="s">
        <v>6475</v>
      </c>
      <c r="H92" s="129" t="s">
        <v>5299</v>
      </c>
      <c r="I92" s="129" t="s">
        <v>6476</v>
      </c>
      <c r="J92" s="129" t="s">
        <v>6354</v>
      </c>
      <c r="K92" s="129" t="s">
        <v>6477</v>
      </c>
      <c r="L92" s="129" t="s">
        <v>6478</v>
      </c>
      <c r="M92" s="129" t="s">
        <v>6402</v>
      </c>
      <c r="N92" s="129" t="s">
        <v>6354</v>
      </c>
      <c r="O92" s="129" t="s">
        <v>6403</v>
      </c>
      <c r="P92" s="129" t="s">
        <v>6479</v>
      </c>
      <c r="Q92" s="129" t="s">
        <v>6480</v>
      </c>
      <c r="R92" s="129" t="s">
        <v>6406</v>
      </c>
      <c r="S92" s="129" t="s">
        <v>6407</v>
      </c>
      <c r="T92" s="137">
        <v>200</v>
      </c>
      <c r="U92" s="137">
        <v>200</v>
      </c>
      <c r="V92" s="129" t="s">
        <v>6408</v>
      </c>
      <c r="W92" s="129" t="s">
        <v>6408</v>
      </c>
      <c r="X92" s="131">
        <v>107.01600000000001</v>
      </c>
      <c r="Y92" s="131">
        <v>107.01600000000001</v>
      </c>
      <c r="Z92" s="129" t="s">
        <v>6311</v>
      </c>
      <c r="AA92" s="132">
        <v>21403.227999999999</v>
      </c>
      <c r="AB92" s="132">
        <v>-6393.1719999999996</v>
      </c>
      <c r="AC92" s="132">
        <v>2140.3229999999999</v>
      </c>
      <c r="AD92" s="132">
        <v>23543.550999999999</v>
      </c>
      <c r="AE92" s="129" t="s">
        <v>6316</v>
      </c>
      <c r="AF92" s="129" t="s">
        <v>6311</v>
      </c>
      <c r="AG92" s="129" t="s">
        <v>6311</v>
      </c>
      <c r="AH92" s="129" t="s">
        <v>6518</v>
      </c>
      <c r="AI92" s="129" t="s">
        <v>6311</v>
      </c>
      <c r="AJ92" s="129" t="s">
        <v>6355</v>
      </c>
      <c r="AK92" s="129" t="s">
        <v>6356</v>
      </c>
      <c r="AL92" s="129" t="s">
        <v>6410</v>
      </c>
      <c r="AM92" s="133" t="s">
        <v>6311</v>
      </c>
      <c r="AN92" s="133" t="s">
        <v>6475</v>
      </c>
      <c r="AO92" s="133" t="s">
        <v>6311</v>
      </c>
      <c r="AP92" s="133" t="s">
        <v>6311</v>
      </c>
      <c r="AQ92" s="134">
        <v>200</v>
      </c>
      <c r="AR92" s="143">
        <v>0</v>
      </c>
      <c r="AS92" t="s">
        <v>27</v>
      </c>
    </row>
    <row r="93" spans="1:45" s="133" customFormat="1">
      <c r="A93" s="129" t="s">
        <v>6516</v>
      </c>
      <c r="B93" s="130">
        <v>43745</v>
      </c>
      <c r="C93" s="129" t="s">
        <v>6397</v>
      </c>
      <c r="D93" s="129" t="s">
        <v>6398</v>
      </c>
      <c r="E93" s="129" t="s">
        <v>6517</v>
      </c>
      <c r="F93" s="129" t="s">
        <v>6312</v>
      </c>
      <c r="G93" s="129" t="s">
        <v>6475</v>
      </c>
      <c r="H93" s="129" t="s">
        <v>5299</v>
      </c>
      <c r="I93" s="129" t="s">
        <v>6476</v>
      </c>
      <c r="J93" s="129" t="s">
        <v>6354</v>
      </c>
      <c r="K93" s="129" t="s">
        <v>6477</v>
      </c>
      <c r="L93" s="129" t="s">
        <v>6478</v>
      </c>
      <c r="M93" s="129" t="s">
        <v>6402</v>
      </c>
      <c r="N93" s="129" t="s">
        <v>6354</v>
      </c>
      <c r="O93" s="129" t="s">
        <v>6403</v>
      </c>
      <c r="P93" s="129" t="s">
        <v>6479</v>
      </c>
      <c r="Q93" s="129" t="s">
        <v>6480</v>
      </c>
      <c r="R93" s="129" t="s">
        <v>6519</v>
      </c>
      <c r="S93" s="129" t="s">
        <v>6520</v>
      </c>
      <c r="T93" s="137">
        <v>500</v>
      </c>
      <c r="U93" s="137">
        <v>500</v>
      </c>
      <c r="V93" s="129" t="s">
        <v>6408</v>
      </c>
      <c r="W93" s="129" t="s">
        <v>6408</v>
      </c>
      <c r="X93" s="131">
        <v>185.64</v>
      </c>
      <c r="Y93" s="131">
        <v>185.64</v>
      </c>
      <c r="Z93" s="129" t="s">
        <v>6311</v>
      </c>
      <c r="AA93" s="132">
        <v>92820</v>
      </c>
      <c r="AB93" s="132">
        <v>0</v>
      </c>
      <c r="AC93" s="132">
        <v>9282</v>
      </c>
      <c r="AD93" s="132">
        <v>102102</v>
      </c>
      <c r="AE93" s="129" t="s">
        <v>6316</v>
      </c>
      <c r="AF93" s="129" t="s">
        <v>6311</v>
      </c>
      <c r="AG93" s="129" t="s">
        <v>6311</v>
      </c>
      <c r="AH93" s="129" t="s">
        <v>6518</v>
      </c>
      <c r="AI93" s="129" t="s">
        <v>6311</v>
      </c>
      <c r="AJ93" s="129" t="s">
        <v>6355</v>
      </c>
      <c r="AK93" s="129" t="s">
        <v>6356</v>
      </c>
      <c r="AL93" s="129" t="s">
        <v>6410</v>
      </c>
      <c r="AM93" s="133" t="s">
        <v>6311</v>
      </c>
      <c r="AN93" s="133" t="s">
        <v>6475</v>
      </c>
      <c r="AO93" s="133" t="s">
        <v>6311</v>
      </c>
      <c r="AP93" s="133" t="s">
        <v>6311</v>
      </c>
      <c r="AQ93" s="134">
        <v>500</v>
      </c>
      <c r="AR93" s="143">
        <v>0</v>
      </c>
      <c r="AS93" t="s">
        <v>27</v>
      </c>
    </row>
    <row r="94" spans="1:45" s="133" customFormat="1">
      <c r="A94" s="129" t="s">
        <v>6516</v>
      </c>
      <c r="B94" s="130">
        <v>43745</v>
      </c>
      <c r="C94" s="129" t="s">
        <v>6397</v>
      </c>
      <c r="D94" s="129" t="s">
        <v>6398</v>
      </c>
      <c r="E94" s="129" t="s">
        <v>6517</v>
      </c>
      <c r="F94" s="129" t="s">
        <v>6312</v>
      </c>
      <c r="G94" s="129" t="s">
        <v>6475</v>
      </c>
      <c r="H94" s="129" t="s">
        <v>5299</v>
      </c>
      <c r="I94" s="129" t="s">
        <v>6476</v>
      </c>
      <c r="J94" s="129" t="s">
        <v>6354</v>
      </c>
      <c r="K94" s="129" t="s">
        <v>6477</v>
      </c>
      <c r="L94" s="129" t="s">
        <v>6478</v>
      </c>
      <c r="M94" s="129" t="s">
        <v>6402</v>
      </c>
      <c r="N94" s="129" t="s">
        <v>6354</v>
      </c>
      <c r="O94" s="129" t="s">
        <v>6403</v>
      </c>
      <c r="P94" s="129" t="s">
        <v>6479</v>
      </c>
      <c r="Q94" s="129" t="s">
        <v>6480</v>
      </c>
      <c r="R94" s="129" t="s">
        <v>6521</v>
      </c>
      <c r="S94" s="129" t="s">
        <v>6522</v>
      </c>
      <c r="T94" s="137">
        <v>200</v>
      </c>
      <c r="U94" s="137">
        <v>200</v>
      </c>
      <c r="V94" s="129" t="s">
        <v>6408</v>
      </c>
      <c r="W94" s="129" t="s">
        <v>6408</v>
      </c>
      <c r="X94" s="131">
        <v>273</v>
      </c>
      <c r="Y94" s="131">
        <v>273</v>
      </c>
      <c r="Z94" s="129" t="s">
        <v>6311</v>
      </c>
      <c r="AA94" s="132">
        <v>54600</v>
      </c>
      <c r="AB94" s="132">
        <v>0</v>
      </c>
      <c r="AC94" s="132">
        <v>5460</v>
      </c>
      <c r="AD94" s="132">
        <v>60060</v>
      </c>
      <c r="AE94" s="129" t="s">
        <v>6316</v>
      </c>
      <c r="AF94" s="129" t="s">
        <v>6311</v>
      </c>
      <c r="AG94" s="129" t="s">
        <v>6311</v>
      </c>
      <c r="AH94" s="129" t="s">
        <v>6518</v>
      </c>
      <c r="AI94" s="129" t="s">
        <v>6311</v>
      </c>
      <c r="AJ94" s="129" t="s">
        <v>6355</v>
      </c>
      <c r="AK94" s="129" t="s">
        <v>6356</v>
      </c>
      <c r="AL94" s="129" t="s">
        <v>6410</v>
      </c>
      <c r="AM94" s="133" t="s">
        <v>6311</v>
      </c>
      <c r="AN94" s="133" t="s">
        <v>6475</v>
      </c>
      <c r="AO94" s="133" t="s">
        <v>6311</v>
      </c>
      <c r="AP94" s="133" t="s">
        <v>6311</v>
      </c>
      <c r="AQ94" s="134">
        <v>200</v>
      </c>
      <c r="AR94" s="143">
        <v>0</v>
      </c>
      <c r="AS94" t="s">
        <v>27</v>
      </c>
    </row>
    <row r="95" spans="1:45" s="133" customFormat="1">
      <c r="A95" s="129" t="s">
        <v>6523</v>
      </c>
      <c r="B95" s="130">
        <v>43745</v>
      </c>
      <c r="C95" s="129" t="s">
        <v>6397</v>
      </c>
      <c r="D95" s="129" t="s">
        <v>6398</v>
      </c>
      <c r="E95" s="129" t="s">
        <v>6524</v>
      </c>
      <c r="F95" s="129" t="s">
        <v>6312</v>
      </c>
      <c r="G95" s="129" t="s">
        <v>6313</v>
      </c>
      <c r="H95" s="129" t="s">
        <v>6314</v>
      </c>
      <c r="I95" s="129" t="str">
        <f t="shared" ref="I95:I100" si="2">+AO95</f>
        <v>BIG C - THANG LONG</v>
      </c>
      <c r="J95" s="129" t="s">
        <v>6354</v>
      </c>
      <c r="K95" s="129" t="s">
        <v>6400</v>
      </c>
      <c r="L95" s="129" t="s">
        <v>6401</v>
      </c>
      <c r="M95" s="129" t="s">
        <v>6402</v>
      </c>
      <c r="N95" s="129" t="s">
        <v>6354</v>
      </c>
      <c r="O95" s="129" t="s">
        <v>6403</v>
      </c>
      <c r="P95" s="129" t="s">
        <v>6404</v>
      </c>
      <c r="Q95" s="129" t="s">
        <v>6405</v>
      </c>
      <c r="R95" s="129" t="s">
        <v>6406</v>
      </c>
      <c r="S95" s="129" t="s">
        <v>6407</v>
      </c>
      <c r="T95" s="137">
        <v>2</v>
      </c>
      <c r="U95" s="137">
        <v>2</v>
      </c>
      <c r="V95" s="129" t="s">
        <v>6408</v>
      </c>
      <c r="W95" s="129" t="s">
        <v>6408</v>
      </c>
      <c r="X95" s="131">
        <v>155.45500000000001</v>
      </c>
      <c r="Y95" s="131">
        <v>155.45500000000001</v>
      </c>
      <c r="Z95" s="129" t="s">
        <v>6311</v>
      </c>
      <c r="AA95" s="132">
        <v>310.91000000000003</v>
      </c>
      <c r="AB95" s="132">
        <v>0</v>
      </c>
      <c r="AC95" s="132">
        <v>31.091000000000001</v>
      </c>
      <c r="AD95" s="132">
        <v>342.00099999999998</v>
      </c>
      <c r="AE95" s="129" t="s">
        <v>6316</v>
      </c>
      <c r="AF95" s="129" t="s">
        <v>6311</v>
      </c>
      <c r="AG95" s="129" t="s">
        <v>6311</v>
      </c>
      <c r="AH95" s="129" t="s">
        <v>6525</v>
      </c>
      <c r="AI95" s="129" t="s">
        <v>6311</v>
      </c>
      <c r="AJ95" s="129" t="s">
        <v>6355</v>
      </c>
      <c r="AK95" s="129" t="s">
        <v>6356</v>
      </c>
      <c r="AL95" s="129" t="s">
        <v>6410</v>
      </c>
      <c r="AM95" s="133" t="s">
        <v>6311</v>
      </c>
      <c r="AN95" s="133" t="s">
        <v>6430</v>
      </c>
      <c r="AO95" s="133" t="s">
        <v>6318</v>
      </c>
      <c r="AP95" s="133" t="s">
        <v>6369</v>
      </c>
      <c r="AQ95" s="134">
        <v>2</v>
      </c>
      <c r="AR95" s="143" t="s">
        <v>34</v>
      </c>
      <c r="AS95" s="133" t="s">
        <v>30</v>
      </c>
    </row>
    <row r="96" spans="1:45" s="133" customFormat="1">
      <c r="A96" s="129" t="s">
        <v>6523</v>
      </c>
      <c r="B96" s="130">
        <v>43745</v>
      </c>
      <c r="C96" s="129" t="s">
        <v>6397</v>
      </c>
      <c r="D96" s="129" t="s">
        <v>6398</v>
      </c>
      <c r="E96" s="129" t="s">
        <v>6524</v>
      </c>
      <c r="F96" s="129" t="s">
        <v>6312</v>
      </c>
      <c r="G96" s="129" t="s">
        <v>6313</v>
      </c>
      <c r="H96" s="129" t="s">
        <v>6314</v>
      </c>
      <c r="I96" s="129" t="str">
        <f t="shared" si="2"/>
        <v>BIG C - THANG LONG</v>
      </c>
      <c r="J96" s="129" t="s">
        <v>6354</v>
      </c>
      <c r="K96" s="129" t="s">
        <v>6400</v>
      </c>
      <c r="L96" s="129" t="s">
        <v>6401</v>
      </c>
      <c r="M96" s="129" t="s">
        <v>6402</v>
      </c>
      <c r="N96" s="129" t="s">
        <v>6354</v>
      </c>
      <c r="O96" s="129" t="s">
        <v>6403</v>
      </c>
      <c r="P96" s="129" t="s">
        <v>6404</v>
      </c>
      <c r="Q96" s="129" t="s">
        <v>6405</v>
      </c>
      <c r="R96" s="129" t="s">
        <v>6411</v>
      </c>
      <c r="S96" s="129" t="s">
        <v>6412</v>
      </c>
      <c r="T96" s="137">
        <v>1</v>
      </c>
      <c r="U96" s="137">
        <v>1</v>
      </c>
      <c r="V96" s="129" t="s">
        <v>6408</v>
      </c>
      <c r="W96" s="129" t="s">
        <v>6408</v>
      </c>
      <c r="X96" s="131">
        <v>355.45499999999998</v>
      </c>
      <c r="Y96" s="131">
        <v>355.45499999999998</v>
      </c>
      <c r="Z96" s="129" t="s">
        <v>6311</v>
      </c>
      <c r="AA96" s="132">
        <v>355.45499999999998</v>
      </c>
      <c r="AB96" s="132">
        <v>0</v>
      </c>
      <c r="AC96" s="132">
        <v>35.545999999999999</v>
      </c>
      <c r="AD96" s="132">
        <v>391.00099999999998</v>
      </c>
      <c r="AE96" s="129" t="s">
        <v>6316</v>
      </c>
      <c r="AF96" s="129" t="s">
        <v>6311</v>
      </c>
      <c r="AG96" s="129" t="s">
        <v>6311</v>
      </c>
      <c r="AH96" s="129" t="s">
        <v>6525</v>
      </c>
      <c r="AI96" s="129" t="s">
        <v>6311</v>
      </c>
      <c r="AJ96" s="129" t="s">
        <v>6355</v>
      </c>
      <c r="AK96" s="129" t="s">
        <v>6356</v>
      </c>
      <c r="AL96" s="129" t="s">
        <v>6410</v>
      </c>
      <c r="AM96" s="133" t="s">
        <v>6311</v>
      </c>
      <c r="AN96" s="133" t="s">
        <v>6430</v>
      </c>
      <c r="AO96" s="133" t="s">
        <v>6318</v>
      </c>
      <c r="AP96" s="133" t="s">
        <v>6369</v>
      </c>
      <c r="AQ96" s="134">
        <v>1</v>
      </c>
      <c r="AR96" s="143" t="s">
        <v>34</v>
      </c>
      <c r="AS96" s="133" t="s">
        <v>30</v>
      </c>
    </row>
    <row r="97" spans="1:45" s="133" customFormat="1">
      <c r="A97" s="129" t="s">
        <v>6523</v>
      </c>
      <c r="B97" s="130">
        <v>43745</v>
      </c>
      <c r="C97" s="129" t="s">
        <v>6397</v>
      </c>
      <c r="D97" s="129" t="s">
        <v>6398</v>
      </c>
      <c r="E97" s="129" t="s">
        <v>6524</v>
      </c>
      <c r="F97" s="129" t="s">
        <v>6312</v>
      </c>
      <c r="G97" s="129" t="s">
        <v>6313</v>
      </c>
      <c r="H97" s="129" t="s">
        <v>6314</v>
      </c>
      <c r="I97" s="129" t="str">
        <f t="shared" si="2"/>
        <v>BIG C - THANG LONG</v>
      </c>
      <c r="J97" s="129" t="s">
        <v>6354</v>
      </c>
      <c r="K97" s="129" t="s">
        <v>6400</v>
      </c>
      <c r="L97" s="129" t="s">
        <v>6401</v>
      </c>
      <c r="M97" s="129" t="s">
        <v>6402</v>
      </c>
      <c r="N97" s="129" t="s">
        <v>6354</v>
      </c>
      <c r="O97" s="129" t="s">
        <v>6403</v>
      </c>
      <c r="P97" s="129" t="s">
        <v>6404</v>
      </c>
      <c r="Q97" s="129" t="s">
        <v>6405</v>
      </c>
      <c r="R97" s="129" t="s">
        <v>6417</v>
      </c>
      <c r="S97" s="129" t="s">
        <v>6418</v>
      </c>
      <c r="T97" s="137">
        <v>5</v>
      </c>
      <c r="U97" s="137">
        <v>5</v>
      </c>
      <c r="V97" s="129" t="s">
        <v>6408</v>
      </c>
      <c r="W97" s="129" t="s">
        <v>6408</v>
      </c>
      <c r="X97" s="131">
        <v>313.63600000000002</v>
      </c>
      <c r="Y97" s="131">
        <v>313.63600000000002</v>
      </c>
      <c r="Z97" s="129" t="s">
        <v>6311</v>
      </c>
      <c r="AA97" s="132">
        <v>1568.18</v>
      </c>
      <c r="AB97" s="132">
        <v>0</v>
      </c>
      <c r="AC97" s="132">
        <v>156.81800000000001</v>
      </c>
      <c r="AD97" s="132">
        <v>1724.998</v>
      </c>
      <c r="AE97" s="129" t="s">
        <v>6316</v>
      </c>
      <c r="AF97" s="129" t="s">
        <v>6311</v>
      </c>
      <c r="AG97" s="129" t="s">
        <v>6311</v>
      </c>
      <c r="AH97" s="129" t="s">
        <v>6525</v>
      </c>
      <c r="AI97" s="129" t="s">
        <v>6311</v>
      </c>
      <c r="AJ97" s="129" t="s">
        <v>6355</v>
      </c>
      <c r="AK97" s="129" t="s">
        <v>6356</v>
      </c>
      <c r="AL97" s="129" t="s">
        <v>6410</v>
      </c>
      <c r="AM97" s="133" t="s">
        <v>6311</v>
      </c>
      <c r="AN97" s="133" t="s">
        <v>6430</v>
      </c>
      <c r="AO97" s="133" t="s">
        <v>6318</v>
      </c>
      <c r="AP97" s="133" t="s">
        <v>6369</v>
      </c>
      <c r="AQ97" s="134">
        <v>5</v>
      </c>
      <c r="AR97" s="143" t="s">
        <v>34</v>
      </c>
      <c r="AS97" s="133" t="s">
        <v>30</v>
      </c>
    </row>
    <row r="98" spans="1:45" s="133" customFormat="1">
      <c r="A98" s="129" t="s">
        <v>6523</v>
      </c>
      <c r="B98" s="130">
        <v>43745</v>
      </c>
      <c r="C98" s="129" t="s">
        <v>6397</v>
      </c>
      <c r="D98" s="129" t="s">
        <v>6398</v>
      </c>
      <c r="E98" s="129" t="s">
        <v>6524</v>
      </c>
      <c r="F98" s="129" t="s">
        <v>6312</v>
      </c>
      <c r="G98" s="129" t="s">
        <v>6313</v>
      </c>
      <c r="H98" s="129" t="s">
        <v>6314</v>
      </c>
      <c r="I98" s="129" t="str">
        <f t="shared" si="2"/>
        <v>BIG C - THANG LONG</v>
      </c>
      <c r="J98" s="129" t="s">
        <v>6354</v>
      </c>
      <c r="K98" s="129" t="s">
        <v>6400</v>
      </c>
      <c r="L98" s="129" t="s">
        <v>6401</v>
      </c>
      <c r="M98" s="129" t="s">
        <v>6402</v>
      </c>
      <c r="N98" s="129" t="s">
        <v>6354</v>
      </c>
      <c r="O98" s="129" t="s">
        <v>6403</v>
      </c>
      <c r="P98" s="129" t="s">
        <v>6404</v>
      </c>
      <c r="Q98" s="129" t="s">
        <v>6405</v>
      </c>
      <c r="R98" s="129" t="s">
        <v>6415</v>
      </c>
      <c r="S98" s="129" t="s">
        <v>6416</v>
      </c>
      <c r="T98" s="137">
        <v>4</v>
      </c>
      <c r="U98" s="137">
        <v>4</v>
      </c>
      <c r="V98" s="129" t="s">
        <v>6408</v>
      </c>
      <c r="W98" s="129" t="s">
        <v>6408</v>
      </c>
      <c r="X98" s="131">
        <v>313.63600000000002</v>
      </c>
      <c r="Y98" s="131">
        <v>313.63600000000002</v>
      </c>
      <c r="Z98" s="129" t="s">
        <v>6311</v>
      </c>
      <c r="AA98" s="132">
        <v>1254.5440000000001</v>
      </c>
      <c r="AB98" s="132">
        <v>0</v>
      </c>
      <c r="AC98" s="132">
        <v>125.45399999999999</v>
      </c>
      <c r="AD98" s="132">
        <v>1379.998</v>
      </c>
      <c r="AE98" s="129" t="s">
        <v>6316</v>
      </c>
      <c r="AF98" s="129" t="s">
        <v>6311</v>
      </c>
      <c r="AG98" s="129" t="s">
        <v>6311</v>
      </c>
      <c r="AH98" s="129" t="s">
        <v>6525</v>
      </c>
      <c r="AI98" s="129" t="s">
        <v>6311</v>
      </c>
      <c r="AJ98" s="129" t="s">
        <v>6355</v>
      </c>
      <c r="AK98" s="129" t="s">
        <v>6356</v>
      </c>
      <c r="AL98" s="129" t="s">
        <v>6410</v>
      </c>
      <c r="AM98" s="133" t="s">
        <v>6311</v>
      </c>
      <c r="AN98" s="133" t="s">
        <v>6430</v>
      </c>
      <c r="AO98" s="133" t="s">
        <v>6318</v>
      </c>
      <c r="AP98" s="133" t="s">
        <v>6369</v>
      </c>
      <c r="AQ98" s="134">
        <v>4</v>
      </c>
      <c r="AR98" s="143" t="s">
        <v>34</v>
      </c>
      <c r="AS98" s="133" t="s">
        <v>30</v>
      </c>
    </row>
    <row r="99" spans="1:45" s="133" customFormat="1">
      <c r="A99" s="129" t="s">
        <v>6523</v>
      </c>
      <c r="B99" s="130">
        <v>43745</v>
      </c>
      <c r="C99" s="129" t="s">
        <v>6397</v>
      </c>
      <c r="D99" s="129" t="s">
        <v>6398</v>
      </c>
      <c r="E99" s="129" t="s">
        <v>6524</v>
      </c>
      <c r="F99" s="129" t="s">
        <v>6312</v>
      </c>
      <c r="G99" s="129" t="s">
        <v>6313</v>
      </c>
      <c r="H99" s="129" t="s">
        <v>6314</v>
      </c>
      <c r="I99" s="129" t="str">
        <f t="shared" si="2"/>
        <v>BIG C - THANG LONG</v>
      </c>
      <c r="J99" s="129" t="s">
        <v>6354</v>
      </c>
      <c r="K99" s="129" t="s">
        <v>6400</v>
      </c>
      <c r="L99" s="129" t="s">
        <v>6401</v>
      </c>
      <c r="M99" s="129" t="s">
        <v>6402</v>
      </c>
      <c r="N99" s="129" t="s">
        <v>6354</v>
      </c>
      <c r="O99" s="129" t="s">
        <v>6403</v>
      </c>
      <c r="P99" s="129" t="s">
        <v>6404</v>
      </c>
      <c r="Q99" s="129" t="s">
        <v>6405</v>
      </c>
      <c r="R99" s="129" t="s">
        <v>6526</v>
      </c>
      <c r="S99" s="129" t="s">
        <v>6527</v>
      </c>
      <c r="T99" s="137">
        <v>4</v>
      </c>
      <c r="U99" s="137">
        <v>4</v>
      </c>
      <c r="V99" s="129" t="s">
        <v>6408</v>
      </c>
      <c r="W99" s="129" t="s">
        <v>6408</v>
      </c>
      <c r="X99" s="131">
        <v>334.54500000000002</v>
      </c>
      <c r="Y99" s="131">
        <v>334.54500000000002</v>
      </c>
      <c r="Z99" s="129" t="s">
        <v>6311</v>
      </c>
      <c r="AA99" s="132">
        <v>1338.18</v>
      </c>
      <c r="AB99" s="132">
        <v>0</v>
      </c>
      <c r="AC99" s="132">
        <v>133.81800000000001</v>
      </c>
      <c r="AD99" s="132">
        <v>1471.998</v>
      </c>
      <c r="AE99" s="129" t="s">
        <v>6316</v>
      </c>
      <c r="AF99" s="129" t="s">
        <v>6311</v>
      </c>
      <c r="AG99" s="129" t="s">
        <v>6311</v>
      </c>
      <c r="AH99" s="129" t="s">
        <v>6525</v>
      </c>
      <c r="AI99" s="129" t="s">
        <v>6311</v>
      </c>
      <c r="AJ99" s="129" t="s">
        <v>6355</v>
      </c>
      <c r="AK99" s="129" t="s">
        <v>6356</v>
      </c>
      <c r="AL99" s="129" t="s">
        <v>6410</v>
      </c>
      <c r="AM99" s="133" t="s">
        <v>6311</v>
      </c>
      <c r="AN99" s="133" t="s">
        <v>6430</v>
      </c>
      <c r="AO99" s="133" t="s">
        <v>6318</v>
      </c>
      <c r="AP99" s="133" t="s">
        <v>6369</v>
      </c>
      <c r="AQ99" s="134">
        <v>4</v>
      </c>
      <c r="AR99" s="143" t="s">
        <v>34</v>
      </c>
      <c r="AS99" s="133" t="s">
        <v>30</v>
      </c>
    </row>
    <row r="100" spans="1:45" s="133" customFormat="1">
      <c r="A100" s="129" t="s">
        <v>6523</v>
      </c>
      <c r="B100" s="130">
        <v>43745</v>
      </c>
      <c r="C100" s="129" t="s">
        <v>6397</v>
      </c>
      <c r="D100" s="129" t="s">
        <v>6398</v>
      </c>
      <c r="E100" s="129" t="s">
        <v>6524</v>
      </c>
      <c r="F100" s="129" t="s">
        <v>6312</v>
      </c>
      <c r="G100" s="129" t="s">
        <v>6313</v>
      </c>
      <c r="H100" s="129" t="s">
        <v>6314</v>
      </c>
      <c r="I100" s="129" t="str">
        <f t="shared" si="2"/>
        <v>BIG C - THANG LONG</v>
      </c>
      <c r="J100" s="129" t="s">
        <v>6354</v>
      </c>
      <c r="K100" s="129" t="s">
        <v>6400</v>
      </c>
      <c r="L100" s="129" t="s">
        <v>6401</v>
      </c>
      <c r="M100" s="129" t="s">
        <v>6402</v>
      </c>
      <c r="N100" s="129" t="s">
        <v>6354</v>
      </c>
      <c r="O100" s="129" t="s">
        <v>6403</v>
      </c>
      <c r="P100" s="129" t="s">
        <v>6404</v>
      </c>
      <c r="Q100" s="129" t="s">
        <v>6405</v>
      </c>
      <c r="R100" s="129" t="s">
        <v>6419</v>
      </c>
      <c r="S100" s="129" t="s">
        <v>6420</v>
      </c>
      <c r="T100" s="137">
        <v>1</v>
      </c>
      <c r="U100" s="137">
        <v>1</v>
      </c>
      <c r="V100" s="129" t="s">
        <v>6408</v>
      </c>
      <c r="W100" s="129" t="s">
        <v>6408</v>
      </c>
      <c r="X100" s="131">
        <v>313.63600000000002</v>
      </c>
      <c r="Y100" s="131">
        <v>313.63600000000002</v>
      </c>
      <c r="Z100" s="129" t="s">
        <v>6311</v>
      </c>
      <c r="AA100" s="132">
        <v>313.63600000000002</v>
      </c>
      <c r="AB100" s="132">
        <v>0</v>
      </c>
      <c r="AC100" s="132">
        <v>31.364000000000001</v>
      </c>
      <c r="AD100" s="132">
        <v>345</v>
      </c>
      <c r="AE100" s="129" t="s">
        <v>6316</v>
      </c>
      <c r="AF100" s="129" t="s">
        <v>6311</v>
      </c>
      <c r="AG100" s="129" t="s">
        <v>6311</v>
      </c>
      <c r="AH100" s="129" t="s">
        <v>6525</v>
      </c>
      <c r="AI100" s="129" t="s">
        <v>6311</v>
      </c>
      <c r="AJ100" s="129" t="s">
        <v>6355</v>
      </c>
      <c r="AK100" s="129" t="s">
        <v>6356</v>
      </c>
      <c r="AL100" s="129" t="s">
        <v>6410</v>
      </c>
      <c r="AM100" s="133" t="s">
        <v>6311</v>
      </c>
      <c r="AN100" s="133" t="s">
        <v>6430</v>
      </c>
      <c r="AO100" s="133" t="s">
        <v>6318</v>
      </c>
      <c r="AP100" s="133" t="s">
        <v>6369</v>
      </c>
      <c r="AQ100" s="134">
        <v>1</v>
      </c>
      <c r="AR100" s="143" t="s">
        <v>34</v>
      </c>
      <c r="AS100" s="133" t="s">
        <v>30</v>
      </c>
    </row>
    <row r="101" spans="1:45" s="133" customFormat="1">
      <c r="A101" s="129" t="s">
        <v>6528</v>
      </c>
      <c r="B101" s="130">
        <v>43745</v>
      </c>
      <c r="C101" s="129" t="s">
        <v>6397</v>
      </c>
      <c r="D101" s="129" t="s">
        <v>6398</v>
      </c>
      <c r="E101" s="129" t="s">
        <v>6529</v>
      </c>
      <c r="F101" s="129" t="s">
        <v>6312</v>
      </c>
      <c r="G101" s="129" t="s">
        <v>6363</v>
      </c>
      <c r="H101" s="129" t="s">
        <v>6364</v>
      </c>
      <c r="I101" s="129" t="s">
        <v>6365</v>
      </c>
      <c r="J101" s="129" t="s">
        <v>6354</v>
      </c>
      <c r="K101" s="129" t="s">
        <v>6400</v>
      </c>
      <c r="L101" s="129" t="s">
        <v>6401</v>
      </c>
      <c r="M101" s="129" t="s">
        <v>6402</v>
      </c>
      <c r="N101" s="129" t="s">
        <v>6354</v>
      </c>
      <c r="O101" s="129" t="s">
        <v>6403</v>
      </c>
      <c r="P101" s="129" t="s">
        <v>6404</v>
      </c>
      <c r="Q101" s="129" t="s">
        <v>6405</v>
      </c>
      <c r="R101" s="129" t="s">
        <v>6413</v>
      </c>
      <c r="S101" s="129" t="s">
        <v>6414</v>
      </c>
      <c r="T101" s="137">
        <v>1</v>
      </c>
      <c r="U101" s="137">
        <v>1</v>
      </c>
      <c r="V101" s="129" t="s">
        <v>6408</v>
      </c>
      <c r="W101" s="129" t="s">
        <v>6408</v>
      </c>
      <c r="X101" s="131">
        <v>213.273</v>
      </c>
      <c r="Y101" s="131">
        <v>213.273</v>
      </c>
      <c r="Z101" s="129" t="s">
        <v>6311</v>
      </c>
      <c r="AA101" s="132">
        <v>213.273</v>
      </c>
      <c r="AB101" s="132">
        <v>0</v>
      </c>
      <c r="AC101" s="132">
        <v>21.327000000000002</v>
      </c>
      <c r="AD101" s="132">
        <v>234.6</v>
      </c>
      <c r="AE101" s="129" t="s">
        <v>6316</v>
      </c>
      <c r="AF101" s="129" t="s">
        <v>6311</v>
      </c>
      <c r="AG101" s="129" t="s">
        <v>6311</v>
      </c>
      <c r="AH101" s="129" t="s">
        <v>6530</v>
      </c>
      <c r="AI101" s="129" t="s">
        <v>6311</v>
      </c>
      <c r="AJ101" s="129" t="s">
        <v>6355</v>
      </c>
      <c r="AK101" s="129" t="s">
        <v>6356</v>
      </c>
      <c r="AL101" s="129" t="s">
        <v>6410</v>
      </c>
      <c r="AM101" s="133" t="s">
        <v>13</v>
      </c>
      <c r="AN101" s="133" t="s">
        <v>6363</v>
      </c>
      <c r="AO101" s="133" t="s">
        <v>6311</v>
      </c>
      <c r="AP101" s="133" t="s">
        <v>6311</v>
      </c>
      <c r="AQ101" s="134">
        <v>1</v>
      </c>
      <c r="AR101" s="143" t="s">
        <v>95</v>
      </c>
      <c r="AS101" t="s">
        <v>72</v>
      </c>
    </row>
    <row r="102" spans="1:45" s="133" customFormat="1">
      <c r="A102" s="129" t="s">
        <v>6531</v>
      </c>
      <c r="B102" s="130">
        <v>43746</v>
      </c>
      <c r="C102" s="129" t="s">
        <v>6397</v>
      </c>
      <c r="D102" s="129" t="s">
        <v>6398</v>
      </c>
      <c r="E102" s="129" t="s">
        <v>6532</v>
      </c>
      <c r="F102" s="129" t="s">
        <v>6312</v>
      </c>
      <c r="G102" s="129" t="s">
        <v>6313</v>
      </c>
      <c r="H102" s="129" t="s">
        <v>6314</v>
      </c>
      <c r="I102" s="129" t="str">
        <f t="shared" ref="I102:I108" si="3">+AO102</f>
        <v>BIG C - AN PHU</v>
      </c>
      <c r="J102" s="129" t="s">
        <v>6354</v>
      </c>
      <c r="K102" s="129" t="s">
        <v>6400</v>
      </c>
      <c r="L102" s="129" t="s">
        <v>6401</v>
      </c>
      <c r="M102" s="129" t="s">
        <v>6402</v>
      </c>
      <c r="N102" s="129" t="s">
        <v>6354</v>
      </c>
      <c r="O102" s="129" t="s">
        <v>6403</v>
      </c>
      <c r="P102" s="129" t="s">
        <v>6404</v>
      </c>
      <c r="Q102" s="129" t="s">
        <v>6405</v>
      </c>
      <c r="R102" s="129" t="s">
        <v>6406</v>
      </c>
      <c r="S102" s="129" t="s">
        <v>6407</v>
      </c>
      <c r="T102" s="137">
        <v>5</v>
      </c>
      <c r="U102" s="137">
        <v>5</v>
      </c>
      <c r="V102" s="129" t="s">
        <v>6408</v>
      </c>
      <c r="W102" s="129" t="s">
        <v>6408</v>
      </c>
      <c r="X102" s="131">
        <v>155.45500000000001</v>
      </c>
      <c r="Y102" s="131">
        <v>155.45500000000001</v>
      </c>
      <c r="Z102" s="129" t="s">
        <v>6311</v>
      </c>
      <c r="AA102" s="132">
        <v>777.27499999999998</v>
      </c>
      <c r="AB102" s="132">
        <v>0</v>
      </c>
      <c r="AC102" s="132">
        <v>77.727999999999994</v>
      </c>
      <c r="AD102" s="132">
        <v>855.00300000000004</v>
      </c>
      <c r="AE102" s="129" t="s">
        <v>6316</v>
      </c>
      <c r="AF102" s="129" t="s">
        <v>6311</v>
      </c>
      <c r="AG102" s="129" t="s">
        <v>6311</v>
      </c>
      <c r="AH102" s="129" t="s">
        <v>6533</v>
      </c>
      <c r="AI102" s="129" t="s">
        <v>6311</v>
      </c>
      <c r="AJ102" s="129" t="s">
        <v>6355</v>
      </c>
      <c r="AK102" s="129" t="s">
        <v>6356</v>
      </c>
      <c r="AL102" s="129" t="s">
        <v>6410</v>
      </c>
      <c r="AM102" s="133" t="s">
        <v>6311</v>
      </c>
      <c r="AN102" s="133" t="s">
        <v>6534</v>
      </c>
      <c r="AO102" s="133" t="s">
        <v>6332</v>
      </c>
      <c r="AP102" s="133" t="s">
        <v>13</v>
      </c>
      <c r="AQ102" s="134">
        <v>5</v>
      </c>
      <c r="AR102" s="143" t="s">
        <v>95</v>
      </c>
      <c r="AS102" t="s">
        <v>72</v>
      </c>
    </row>
    <row r="103" spans="1:45" s="133" customFormat="1">
      <c r="A103" s="129" t="s">
        <v>6531</v>
      </c>
      <c r="B103" s="130">
        <v>43746</v>
      </c>
      <c r="C103" s="129" t="s">
        <v>6397</v>
      </c>
      <c r="D103" s="129" t="s">
        <v>6398</v>
      </c>
      <c r="E103" s="129" t="s">
        <v>6532</v>
      </c>
      <c r="F103" s="129" t="s">
        <v>6312</v>
      </c>
      <c r="G103" s="129" t="s">
        <v>6313</v>
      </c>
      <c r="H103" s="129" t="s">
        <v>6314</v>
      </c>
      <c r="I103" s="129" t="str">
        <f t="shared" si="3"/>
        <v>BIG C - AN PHU</v>
      </c>
      <c r="J103" s="129" t="s">
        <v>6354</v>
      </c>
      <c r="K103" s="129" t="s">
        <v>6400</v>
      </c>
      <c r="L103" s="129" t="s">
        <v>6401</v>
      </c>
      <c r="M103" s="129" t="s">
        <v>6402</v>
      </c>
      <c r="N103" s="129" t="s">
        <v>6354</v>
      </c>
      <c r="O103" s="129" t="s">
        <v>6403</v>
      </c>
      <c r="P103" s="129" t="s">
        <v>6404</v>
      </c>
      <c r="Q103" s="129" t="s">
        <v>6405</v>
      </c>
      <c r="R103" s="129" t="s">
        <v>6417</v>
      </c>
      <c r="S103" s="129" t="s">
        <v>6418</v>
      </c>
      <c r="T103" s="137">
        <v>4</v>
      </c>
      <c r="U103" s="137">
        <v>4</v>
      </c>
      <c r="V103" s="129" t="s">
        <v>6408</v>
      </c>
      <c r="W103" s="129" t="s">
        <v>6408</v>
      </c>
      <c r="X103" s="131">
        <v>313.63600000000002</v>
      </c>
      <c r="Y103" s="131">
        <v>313.63600000000002</v>
      </c>
      <c r="Z103" s="129" t="s">
        <v>6311</v>
      </c>
      <c r="AA103" s="132">
        <v>1254.5440000000001</v>
      </c>
      <c r="AB103" s="132">
        <v>0</v>
      </c>
      <c r="AC103" s="132">
        <v>125.45399999999999</v>
      </c>
      <c r="AD103" s="132">
        <v>1379.998</v>
      </c>
      <c r="AE103" s="129" t="s">
        <v>6316</v>
      </c>
      <c r="AF103" s="129" t="s">
        <v>6311</v>
      </c>
      <c r="AG103" s="129" t="s">
        <v>6311</v>
      </c>
      <c r="AH103" s="129" t="s">
        <v>6533</v>
      </c>
      <c r="AI103" s="129" t="s">
        <v>6311</v>
      </c>
      <c r="AJ103" s="129" t="s">
        <v>6355</v>
      </c>
      <c r="AK103" s="129" t="s">
        <v>6356</v>
      </c>
      <c r="AL103" s="129" t="s">
        <v>6410</v>
      </c>
      <c r="AM103" s="133" t="s">
        <v>6311</v>
      </c>
      <c r="AN103" s="133" t="s">
        <v>6534</v>
      </c>
      <c r="AO103" s="133" t="s">
        <v>6332</v>
      </c>
      <c r="AP103" s="133" t="s">
        <v>13</v>
      </c>
      <c r="AQ103" s="134">
        <v>4</v>
      </c>
      <c r="AR103" s="143" t="s">
        <v>95</v>
      </c>
      <c r="AS103" t="s">
        <v>72</v>
      </c>
    </row>
    <row r="104" spans="1:45" s="133" customFormat="1">
      <c r="A104" s="129" t="s">
        <v>6531</v>
      </c>
      <c r="B104" s="130">
        <v>43746</v>
      </c>
      <c r="C104" s="129" t="s">
        <v>6397</v>
      </c>
      <c r="D104" s="129" t="s">
        <v>6398</v>
      </c>
      <c r="E104" s="129" t="s">
        <v>6532</v>
      </c>
      <c r="F104" s="129" t="s">
        <v>6312</v>
      </c>
      <c r="G104" s="129" t="s">
        <v>6313</v>
      </c>
      <c r="H104" s="129" t="s">
        <v>6314</v>
      </c>
      <c r="I104" s="129" t="str">
        <f t="shared" si="3"/>
        <v>BIG C - AN PHU</v>
      </c>
      <c r="J104" s="129" t="s">
        <v>6354</v>
      </c>
      <c r="K104" s="129" t="s">
        <v>6400</v>
      </c>
      <c r="L104" s="129" t="s">
        <v>6401</v>
      </c>
      <c r="M104" s="129" t="s">
        <v>6402</v>
      </c>
      <c r="N104" s="129" t="s">
        <v>6354</v>
      </c>
      <c r="O104" s="129" t="s">
        <v>6403</v>
      </c>
      <c r="P104" s="129" t="s">
        <v>6404</v>
      </c>
      <c r="Q104" s="129" t="s">
        <v>6405</v>
      </c>
      <c r="R104" s="129" t="s">
        <v>6415</v>
      </c>
      <c r="S104" s="129" t="s">
        <v>6416</v>
      </c>
      <c r="T104" s="137">
        <v>2</v>
      </c>
      <c r="U104" s="137">
        <v>2</v>
      </c>
      <c r="V104" s="129" t="s">
        <v>6408</v>
      </c>
      <c r="W104" s="129" t="s">
        <v>6408</v>
      </c>
      <c r="X104" s="131">
        <v>313.63600000000002</v>
      </c>
      <c r="Y104" s="131">
        <v>313.63600000000002</v>
      </c>
      <c r="Z104" s="129" t="s">
        <v>6311</v>
      </c>
      <c r="AA104" s="132">
        <v>627.27200000000005</v>
      </c>
      <c r="AB104" s="132">
        <v>0</v>
      </c>
      <c r="AC104" s="132">
        <v>62.726999999999997</v>
      </c>
      <c r="AD104" s="132">
        <v>689.99900000000002</v>
      </c>
      <c r="AE104" s="129" t="s">
        <v>6316</v>
      </c>
      <c r="AF104" s="129" t="s">
        <v>6311</v>
      </c>
      <c r="AG104" s="129" t="s">
        <v>6311</v>
      </c>
      <c r="AH104" s="129" t="s">
        <v>6533</v>
      </c>
      <c r="AI104" s="129" t="s">
        <v>6311</v>
      </c>
      <c r="AJ104" s="129" t="s">
        <v>6355</v>
      </c>
      <c r="AK104" s="129" t="s">
        <v>6356</v>
      </c>
      <c r="AL104" s="129" t="s">
        <v>6410</v>
      </c>
      <c r="AM104" s="133" t="s">
        <v>6311</v>
      </c>
      <c r="AN104" s="133" t="s">
        <v>6534</v>
      </c>
      <c r="AO104" s="133" t="s">
        <v>6332</v>
      </c>
      <c r="AP104" s="133" t="s">
        <v>13</v>
      </c>
      <c r="AQ104" s="134">
        <v>2</v>
      </c>
      <c r="AR104" s="143" t="s">
        <v>95</v>
      </c>
      <c r="AS104" t="s">
        <v>72</v>
      </c>
    </row>
    <row r="105" spans="1:45" s="133" customFormat="1">
      <c r="A105" s="129" t="s">
        <v>6531</v>
      </c>
      <c r="B105" s="130">
        <v>43746</v>
      </c>
      <c r="C105" s="129" t="s">
        <v>6397</v>
      </c>
      <c r="D105" s="129" t="s">
        <v>6398</v>
      </c>
      <c r="E105" s="129" t="s">
        <v>6532</v>
      </c>
      <c r="F105" s="129" t="s">
        <v>6312</v>
      </c>
      <c r="G105" s="129" t="s">
        <v>6313</v>
      </c>
      <c r="H105" s="129" t="s">
        <v>6314</v>
      </c>
      <c r="I105" s="129" t="str">
        <f t="shared" si="3"/>
        <v>BIG C - AN PHU</v>
      </c>
      <c r="J105" s="129" t="s">
        <v>6354</v>
      </c>
      <c r="K105" s="129" t="s">
        <v>6400</v>
      </c>
      <c r="L105" s="129" t="s">
        <v>6401</v>
      </c>
      <c r="M105" s="129" t="s">
        <v>6402</v>
      </c>
      <c r="N105" s="129" t="s">
        <v>6354</v>
      </c>
      <c r="O105" s="129" t="s">
        <v>6403</v>
      </c>
      <c r="P105" s="129" t="s">
        <v>6404</v>
      </c>
      <c r="Q105" s="129" t="s">
        <v>6405</v>
      </c>
      <c r="R105" s="129" t="s">
        <v>6419</v>
      </c>
      <c r="S105" s="129" t="s">
        <v>6420</v>
      </c>
      <c r="T105" s="137">
        <v>2</v>
      </c>
      <c r="U105" s="137">
        <v>2</v>
      </c>
      <c r="V105" s="129" t="s">
        <v>6408</v>
      </c>
      <c r="W105" s="129" t="s">
        <v>6408</v>
      </c>
      <c r="X105" s="131">
        <v>313.63600000000002</v>
      </c>
      <c r="Y105" s="131">
        <v>313.63600000000002</v>
      </c>
      <c r="Z105" s="129" t="s">
        <v>6311</v>
      </c>
      <c r="AA105" s="132">
        <v>627.27200000000005</v>
      </c>
      <c r="AB105" s="132">
        <v>0</v>
      </c>
      <c r="AC105" s="132">
        <v>62.726999999999997</v>
      </c>
      <c r="AD105" s="132">
        <v>689.99900000000002</v>
      </c>
      <c r="AE105" s="129" t="s">
        <v>6316</v>
      </c>
      <c r="AF105" s="129" t="s">
        <v>6311</v>
      </c>
      <c r="AG105" s="129" t="s">
        <v>6311</v>
      </c>
      <c r="AH105" s="129" t="s">
        <v>6533</v>
      </c>
      <c r="AI105" s="129" t="s">
        <v>6311</v>
      </c>
      <c r="AJ105" s="129" t="s">
        <v>6355</v>
      </c>
      <c r="AK105" s="129" t="s">
        <v>6356</v>
      </c>
      <c r="AL105" s="129" t="s">
        <v>6410</v>
      </c>
      <c r="AM105" s="133" t="s">
        <v>6311</v>
      </c>
      <c r="AN105" s="133" t="s">
        <v>6534</v>
      </c>
      <c r="AO105" s="133" t="s">
        <v>6332</v>
      </c>
      <c r="AP105" s="133" t="s">
        <v>13</v>
      </c>
      <c r="AQ105" s="134">
        <v>2</v>
      </c>
      <c r="AR105" s="143" t="s">
        <v>95</v>
      </c>
      <c r="AS105" t="s">
        <v>72</v>
      </c>
    </row>
    <row r="106" spans="1:45" s="133" customFormat="1">
      <c r="A106" s="129" t="s">
        <v>6535</v>
      </c>
      <c r="B106" s="130">
        <v>43746</v>
      </c>
      <c r="C106" s="129" t="s">
        <v>6397</v>
      </c>
      <c r="D106" s="129" t="s">
        <v>6398</v>
      </c>
      <c r="E106" s="129" t="s">
        <v>6536</v>
      </c>
      <c r="F106" s="129" t="s">
        <v>6312</v>
      </c>
      <c r="G106" s="129" t="s">
        <v>6313</v>
      </c>
      <c r="H106" s="129" t="s">
        <v>6314</v>
      </c>
      <c r="I106" s="129" t="str">
        <f t="shared" si="3"/>
        <v>BIG C - GO VAP</v>
      </c>
      <c r="J106" s="129" t="s">
        <v>6354</v>
      </c>
      <c r="K106" s="129" t="s">
        <v>6400</v>
      </c>
      <c r="L106" s="129" t="s">
        <v>6401</v>
      </c>
      <c r="M106" s="129" t="s">
        <v>6402</v>
      </c>
      <c r="N106" s="129" t="s">
        <v>6354</v>
      </c>
      <c r="O106" s="129" t="s">
        <v>6403</v>
      </c>
      <c r="P106" s="129" t="s">
        <v>6404</v>
      </c>
      <c r="Q106" s="129" t="s">
        <v>6405</v>
      </c>
      <c r="R106" s="129" t="s">
        <v>6406</v>
      </c>
      <c r="S106" s="129" t="s">
        <v>6407</v>
      </c>
      <c r="T106" s="137">
        <v>5</v>
      </c>
      <c r="U106" s="137">
        <v>5</v>
      </c>
      <c r="V106" s="129" t="s">
        <v>6408</v>
      </c>
      <c r="W106" s="129" t="s">
        <v>6408</v>
      </c>
      <c r="X106" s="131">
        <v>155.45500000000001</v>
      </c>
      <c r="Y106" s="131">
        <v>155.45500000000001</v>
      </c>
      <c r="Z106" s="129" t="s">
        <v>6311</v>
      </c>
      <c r="AA106" s="132">
        <v>777.27499999999998</v>
      </c>
      <c r="AB106" s="132">
        <v>0</v>
      </c>
      <c r="AC106" s="132">
        <v>77.727999999999994</v>
      </c>
      <c r="AD106" s="132">
        <v>855.00300000000004</v>
      </c>
      <c r="AE106" s="129" t="s">
        <v>6316</v>
      </c>
      <c r="AF106" s="129" t="s">
        <v>6311</v>
      </c>
      <c r="AG106" s="129" t="s">
        <v>6311</v>
      </c>
      <c r="AH106" s="129" t="s">
        <v>6537</v>
      </c>
      <c r="AI106" s="129" t="s">
        <v>6311</v>
      </c>
      <c r="AJ106" s="129" t="s">
        <v>6355</v>
      </c>
      <c r="AK106" s="129" t="s">
        <v>6356</v>
      </c>
      <c r="AL106" s="129" t="s">
        <v>6410</v>
      </c>
      <c r="AM106" s="133" t="s">
        <v>6311</v>
      </c>
      <c r="AN106" s="133" t="s">
        <v>6538</v>
      </c>
      <c r="AO106" s="133" t="s">
        <v>6315</v>
      </c>
      <c r="AP106" s="133" t="s">
        <v>13</v>
      </c>
      <c r="AQ106" s="134">
        <v>5</v>
      </c>
      <c r="AR106" s="143" t="s">
        <v>95</v>
      </c>
      <c r="AS106" t="s">
        <v>72</v>
      </c>
    </row>
    <row r="107" spans="1:45" s="133" customFormat="1">
      <c r="A107" s="129" t="s">
        <v>6535</v>
      </c>
      <c r="B107" s="130">
        <v>43746</v>
      </c>
      <c r="C107" s="129" t="s">
        <v>6397</v>
      </c>
      <c r="D107" s="129" t="s">
        <v>6398</v>
      </c>
      <c r="E107" s="129" t="s">
        <v>6536</v>
      </c>
      <c r="F107" s="129" t="s">
        <v>6312</v>
      </c>
      <c r="G107" s="129" t="s">
        <v>6313</v>
      </c>
      <c r="H107" s="129" t="s">
        <v>6314</v>
      </c>
      <c r="I107" s="129" t="str">
        <f t="shared" si="3"/>
        <v>BIG C - GO VAP</v>
      </c>
      <c r="J107" s="129" t="s">
        <v>6354</v>
      </c>
      <c r="K107" s="129" t="s">
        <v>6400</v>
      </c>
      <c r="L107" s="129" t="s">
        <v>6401</v>
      </c>
      <c r="M107" s="129" t="s">
        <v>6402</v>
      </c>
      <c r="N107" s="129" t="s">
        <v>6354</v>
      </c>
      <c r="O107" s="129" t="s">
        <v>6403</v>
      </c>
      <c r="P107" s="129" t="s">
        <v>6404</v>
      </c>
      <c r="Q107" s="129" t="s">
        <v>6405</v>
      </c>
      <c r="R107" s="129" t="s">
        <v>6417</v>
      </c>
      <c r="S107" s="129" t="s">
        <v>6418</v>
      </c>
      <c r="T107" s="137">
        <v>5</v>
      </c>
      <c r="U107" s="137">
        <v>5</v>
      </c>
      <c r="V107" s="129" t="s">
        <v>6408</v>
      </c>
      <c r="W107" s="129" t="s">
        <v>6408</v>
      </c>
      <c r="X107" s="131">
        <v>313.63600000000002</v>
      </c>
      <c r="Y107" s="131">
        <v>313.63600000000002</v>
      </c>
      <c r="Z107" s="129" t="s">
        <v>6311</v>
      </c>
      <c r="AA107" s="132">
        <v>1568.18</v>
      </c>
      <c r="AB107" s="132">
        <v>0</v>
      </c>
      <c r="AC107" s="132">
        <v>156.81800000000001</v>
      </c>
      <c r="AD107" s="132">
        <v>1724.998</v>
      </c>
      <c r="AE107" s="129" t="s">
        <v>6316</v>
      </c>
      <c r="AF107" s="129" t="s">
        <v>6311</v>
      </c>
      <c r="AG107" s="129" t="s">
        <v>6311</v>
      </c>
      <c r="AH107" s="129" t="s">
        <v>6537</v>
      </c>
      <c r="AI107" s="129" t="s">
        <v>6311</v>
      </c>
      <c r="AJ107" s="129" t="s">
        <v>6355</v>
      </c>
      <c r="AK107" s="129" t="s">
        <v>6356</v>
      </c>
      <c r="AL107" s="129" t="s">
        <v>6410</v>
      </c>
      <c r="AM107" s="133" t="s">
        <v>6311</v>
      </c>
      <c r="AN107" s="133" t="s">
        <v>6538</v>
      </c>
      <c r="AO107" s="133" t="s">
        <v>6315</v>
      </c>
      <c r="AP107" s="133" t="s">
        <v>13</v>
      </c>
      <c r="AQ107" s="134">
        <v>5</v>
      </c>
      <c r="AR107" s="143" t="s">
        <v>95</v>
      </c>
      <c r="AS107" t="s">
        <v>72</v>
      </c>
    </row>
    <row r="108" spans="1:45" s="133" customFormat="1">
      <c r="A108" s="129" t="s">
        <v>6535</v>
      </c>
      <c r="B108" s="130">
        <v>43746</v>
      </c>
      <c r="C108" s="129" t="s">
        <v>6397</v>
      </c>
      <c r="D108" s="129" t="s">
        <v>6398</v>
      </c>
      <c r="E108" s="129" t="s">
        <v>6536</v>
      </c>
      <c r="F108" s="129" t="s">
        <v>6312</v>
      </c>
      <c r="G108" s="129" t="s">
        <v>6313</v>
      </c>
      <c r="H108" s="129" t="s">
        <v>6314</v>
      </c>
      <c r="I108" s="129" t="str">
        <f t="shared" si="3"/>
        <v>BIG C - GO VAP</v>
      </c>
      <c r="J108" s="129" t="s">
        <v>6354</v>
      </c>
      <c r="K108" s="129" t="s">
        <v>6400</v>
      </c>
      <c r="L108" s="129" t="s">
        <v>6401</v>
      </c>
      <c r="M108" s="129" t="s">
        <v>6402</v>
      </c>
      <c r="N108" s="129" t="s">
        <v>6354</v>
      </c>
      <c r="O108" s="129" t="s">
        <v>6403</v>
      </c>
      <c r="P108" s="129" t="s">
        <v>6404</v>
      </c>
      <c r="Q108" s="129" t="s">
        <v>6405</v>
      </c>
      <c r="R108" s="129" t="s">
        <v>6415</v>
      </c>
      <c r="S108" s="129" t="s">
        <v>6416</v>
      </c>
      <c r="T108" s="137">
        <v>2</v>
      </c>
      <c r="U108" s="137">
        <v>2</v>
      </c>
      <c r="V108" s="129" t="s">
        <v>6408</v>
      </c>
      <c r="W108" s="129" t="s">
        <v>6408</v>
      </c>
      <c r="X108" s="131">
        <v>313.63600000000002</v>
      </c>
      <c r="Y108" s="131">
        <v>313.63600000000002</v>
      </c>
      <c r="Z108" s="129" t="s">
        <v>6311</v>
      </c>
      <c r="AA108" s="132">
        <v>627.27200000000005</v>
      </c>
      <c r="AB108" s="132">
        <v>0</v>
      </c>
      <c r="AC108" s="132">
        <v>62.726999999999997</v>
      </c>
      <c r="AD108" s="132">
        <v>689.99900000000002</v>
      </c>
      <c r="AE108" s="129" t="s">
        <v>6316</v>
      </c>
      <c r="AF108" s="129" t="s">
        <v>6311</v>
      </c>
      <c r="AG108" s="129" t="s">
        <v>6311</v>
      </c>
      <c r="AH108" s="129" t="s">
        <v>6537</v>
      </c>
      <c r="AI108" s="129" t="s">
        <v>6311</v>
      </c>
      <c r="AJ108" s="129" t="s">
        <v>6355</v>
      </c>
      <c r="AK108" s="129" t="s">
        <v>6356</v>
      </c>
      <c r="AL108" s="129" t="s">
        <v>6410</v>
      </c>
      <c r="AM108" s="133" t="s">
        <v>6311</v>
      </c>
      <c r="AN108" s="133" t="s">
        <v>6538</v>
      </c>
      <c r="AO108" s="133" t="s">
        <v>6315</v>
      </c>
      <c r="AP108" s="133" t="s">
        <v>13</v>
      </c>
      <c r="AQ108" s="134">
        <v>2</v>
      </c>
      <c r="AR108" s="143" t="s">
        <v>95</v>
      </c>
      <c r="AS108" t="s">
        <v>72</v>
      </c>
    </row>
    <row r="109" spans="1:45" s="133" customFormat="1">
      <c r="A109" s="129" t="s">
        <v>6539</v>
      </c>
      <c r="B109" s="130">
        <v>43746</v>
      </c>
      <c r="C109" s="129" t="s">
        <v>6397</v>
      </c>
      <c r="D109" s="129" t="s">
        <v>6398</v>
      </c>
      <c r="E109" s="129" t="s">
        <v>6540</v>
      </c>
      <c r="F109" s="129" t="s">
        <v>6312</v>
      </c>
      <c r="G109" s="129" t="s">
        <v>6390</v>
      </c>
      <c r="H109" s="129" t="s">
        <v>6391</v>
      </c>
      <c r="I109" s="129" t="s">
        <v>6392</v>
      </c>
      <c r="J109" s="129" t="s">
        <v>6354</v>
      </c>
      <c r="K109" s="129" t="s">
        <v>6400</v>
      </c>
      <c r="L109" s="129" t="s">
        <v>6401</v>
      </c>
      <c r="M109" s="129" t="s">
        <v>6402</v>
      </c>
      <c r="N109" s="129" t="s">
        <v>6354</v>
      </c>
      <c r="O109" s="129" t="s">
        <v>6403</v>
      </c>
      <c r="P109" s="129" t="s">
        <v>6404</v>
      </c>
      <c r="Q109" s="129" t="s">
        <v>6405</v>
      </c>
      <c r="R109" s="129" t="s">
        <v>6415</v>
      </c>
      <c r="S109" s="129" t="s">
        <v>6416</v>
      </c>
      <c r="T109" s="137">
        <v>2</v>
      </c>
      <c r="U109" s="137">
        <v>2</v>
      </c>
      <c r="V109" s="129" t="s">
        <v>6408</v>
      </c>
      <c r="W109" s="129" t="s">
        <v>6408</v>
      </c>
      <c r="X109" s="131">
        <v>300</v>
      </c>
      <c r="Y109" s="131">
        <v>300</v>
      </c>
      <c r="Z109" s="129" t="s">
        <v>6311</v>
      </c>
      <c r="AA109" s="132">
        <v>600</v>
      </c>
      <c r="AB109" s="132">
        <v>0</v>
      </c>
      <c r="AC109" s="132">
        <v>60</v>
      </c>
      <c r="AD109" s="132">
        <v>660</v>
      </c>
      <c r="AE109" s="129" t="s">
        <v>6316</v>
      </c>
      <c r="AF109" s="129" t="s">
        <v>6311</v>
      </c>
      <c r="AG109" s="129" t="s">
        <v>6311</v>
      </c>
      <c r="AH109" s="129" t="s">
        <v>6541</v>
      </c>
      <c r="AI109" s="129" t="s">
        <v>6311</v>
      </c>
      <c r="AJ109" s="129" t="s">
        <v>6355</v>
      </c>
      <c r="AK109" s="129" t="s">
        <v>6356</v>
      </c>
      <c r="AL109" s="129" t="s">
        <v>6410</v>
      </c>
      <c r="AM109" s="133" t="s">
        <v>13</v>
      </c>
      <c r="AN109" s="133" t="s">
        <v>6390</v>
      </c>
      <c r="AO109" s="133" t="s">
        <v>6311</v>
      </c>
      <c r="AP109" s="133" t="s">
        <v>6311</v>
      </c>
      <c r="AQ109" s="134">
        <v>2</v>
      </c>
      <c r="AR109" s="143" t="s">
        <v>95</v>
      </c>
      <c r="AS109" t="s">
        <v>72</v>
      </c>
    </row>
    <row r="110" spans="1:45" s="133" customFormat="1">
      <c r="A110" s="129" t="s">
        <v>6539</v>
      </c>
      <c r="B110" s="130">
        <v>43746</v>
      </c>
      <c r="C110" s="129" t="s">
        <v>6397</v>
      </c>
      <c r="D110" s="129" t="s">
        <v>6398</v>
      </c>
      <c r="E110" s="129" t="s">
        <v>6540</v>
      </c>
      <c r="F110" s="129" t="s">
        <v>6312</v>
      </c>
      <c r="G110" s="129" t="s">
        <v>6390</v>
      </c>
      <c r="H110" s="129" t="s">
        <v>6391</v>
      </c>
      <c r="I110" s="129" t="s">
        <v>6392</v>
      </c>
      <c r="J110" s="129" t="s">
        <v>6354</v>
      </c>
      <c r="K110" s="129" t="s">
        <v>6400</v>
      </c>
      <c r="L110" s="129" t="s">
        <v>6401</v>
      </c>
      <c r="M110" s="129" t="s">
        <v>6402</v>
      </c>
      <c r="N110" s="129" t="s">
        <v>6354</v>
      </c>
      <c r="O110" s="129" t="s">
        <v>6403</v>
      </c>
      <c r="P110" s="129" t="s">
        <v>6404</v>
      </c>
      <c r="Q110" s="129" t="s">
        <v>6405</v>
      </c>
      <c r="R110" s="129" t="s">
        <v>6521</v>
      </c>
      <c r="S110" s="129" t="s">
        <v>6522</v>
      </c>
      <c r="T110" s="137">
        <v>2</v>
      </c>
      <c r="U110" s="137">
        <v>2</v>
      </c>
      <c r="V110" s="129" t="s">
        <v>6408</v>
      </c>
      <c r="W110" s="129" t="s">
        <v>6408</v>
      </c>
      <c r="X110" s="131">
        <v>300</v>
      </c>
      <c r="Y110" s="131">
        <v>300</v>
      </c>
      <c r="Z110" s="129" t="s">
        <v>6311</v>
      </c>
      <c r="AA110" s="132">
        <v>600</v>
      </c>
      <c r="AB110" s="132">
        <v>0</v>
      </c>
      <c r="AC110" s="132">
        <v>60</v>
      </c>
      <c r="AD110" s="132">
        <v>660</v>
      </c>
      <c r="AE110" s="129" t="s">
        <v>6316</v>
      </c>
      <c r="AF110" s="129" t="s">
        <v>6311</v>
      </c>
      <c r="AG110" s="129" t="s">
        <v>6311</v>
      </c>
      <c r="AH110" s="129" t="s">
        <v>6541</v>
      </c>
      <c r="AI110" s="129" t="s">
        <v>6311</v>
      </c>
      <c r="AJ110" s="129" t="s">
        <v>6355</v>
      </c>
      <c r="AK110" s="129" t="s">
        <v>6356</v>
      </c>
      <c r="AL110" s="129" t="s">
        <v>6410</v>
      </c>
      <c r="AM110" s="133" t="s">
        <v>13</v>
      </c>
      <c r="AN110" s="133" t="s">
        <v>6390</v>
      </c>
      <c r="AO110" s="133" t="s">
        <v>6311</v>
      </c>
      <c r="AP110" s="133" t="s">
        <v>6311</v>
      </c>
      <c r="AQ110" s="134">
        <v>2</v>
      </c>
      <c r="AR110" s="143" t="s">
        <v>95</v>
      </c>
      <c r="AS110" t="s">
        <v>72</v>
      </c>
    </row>
    <row r="111" spans="1:45" s="133" customFormat="1">
      <c r="A111" s="129" t="s">
        <v>6539</v>
      </c>
      <c r="B111" s="130">
        <v>43746</v>
      </c>
      <c r="C111" s="129" t="s">
        <v>6397</v>
      </c>
      <c r="D111" s="129" t="s">
        <v>6398</v>
      </c>
      <c r="E111" s="129" t="s">
        <v>6540</v>
      </c>
      <c r="F111" s="129" t="s">
        <v>6312</v>
      </c>
      <c r="G111" s="129" t="s">
        <v>6390</v>
      </c>
      <c r="H111" s="129" t="s">
        <v>6391</v>
      </c>
      <c r="I111" s="129" t="s">
        <v>6392</v>
      </c>
      <c r="J111" s="129" t="s">
        <v>6354</v>
      </c>
      <c r="K111" s="129" t="s">
        <v>6400</v>
      </c>
      <c r="L111" s="129" t="s">
        <v>6401</v>
      </c>
      <c r="M111" s="129" t="s">
        <v>6402</v>
      </c>
      <c r="N111" s="129" t="s">
        <v>6354</v>
      </c>
      <c r="O111" s="129" t="s">
        <v>6403</v>
      </c>
      <c r="P111" s="129" t="s">
        <v>6404</v>
      </c>
      <c r="Q111" s="129" t="s">
        <v>6405</v>
      </c>
      <c r="R111" s="129" t="s">
        <v>6519</v>
      </c>
      <c r="S111" s="129" t="s">
        <v>6520</v>
      </c>
      <c r="T111" s="137">
        <v>10</v>
      </c>
      <c r="U111" s="137">
        <v>10</v>
      </c>
      <c r="V111" s="129" t="s">
        <v>6408</v>
      </c>
      <c r="W111" s="129" t="s">
        <v>6408</v>
      </c>
      <c r="X111" s="131">
        <v>213.273</v>
      </c>
      <c r="Y111" s="131">
        <v>213.273</v>
      </c>
      <c r="Z111" s="129" t="s">
        <v>6311</v>
      </c>
      <c r="AA111" s="132">
        <v>2132.73</v>
      </c>
      <c r="AB111" s="132">
        <v>0</v>
      </c>
      <c r="AC111" s="132">
        <v>213.273</v>
      </c>
      <c r="AD111" s="132">
        <v>2346.0030000000002</v>
      </c>
      <c r="AE111" s="129" t="s">
        <v>6316</v>
      </c>
      <c r="AF111" s="129" t="s">
        <v>6311</v>
      </c>
      <c r="AG111" s="129" t="s">
        <v>6311</v>
      </c>
      <c r="AH111" s="129" t="s">
        <v>6541</v>
      </c>
      <c r="AI111" s="129" t="s">
        <v>6311</v>
      </c>
      <c r="AJ111" s="129" t="s">
        <v>6355</v>
      </c>
      <c r="AK111" s="129" t="s">
        <v>6356</v>
      </c>
      <c r="AL111" s="129" t="s">
        <v>6410</v>
      </c>
      <c r="AM111" s="133" t="s">
        <v>13</v>
      </c>
      <c r="AN111" s="133" t="s">
        <v>6390</v>
      </c>
      <c r="AO111" s="133" t="s">
        <v>6311</v>
      </c>
      <c r="AP111" s="133" t="s">
        <v>6311</v>
      </c>
      <c r="AQ111" s="134">
        <v>10</v>
      </c>
      <c r="AR111" s="143" t="s">
        <v>95</v>
      </c>
      <c r="AS111" t="s">
        <v>72</v>
      </c>
    </row>
    <row r="112" spans="1:45" s="133" customFormat="1">
      <c r="A112" s="129" t="s">
        <v>6542</v>
      </c>
      <c r="B112" s="130">
        <v>43746</v>
      </c>
      <c r="C112" s="129" t="s">
        <v>6397</v>
      </c>
      <c r="D112" s="129" t="s">
        <v>6398</v>
      </c>
      <c r="E112" s="129" t="s">
        <v>6543</v>
      </c>
      <c r="F112" s="129" t="s">
        <v>6312</v>
      </c>
      <c r="G112" s="129" t="s">
        <v>6496</v>
      </c>
      <c r="H112" s="129" t="s">
        <v>6497</v>
      </c>
      <c r="I112" s="129" t="s">
        <v>6498</v>
      </c>
      <c r="J112" s="129" t="s">
        <v>6354</v>
      </c>
      <c r="K112" s="129" t="s">
        <v>6400</v>
      </c>
      <c r="L112" s="129" t="s">
        <v>6401</v>
      </c>
      <c r="M112" s="129" t="s">
        <v>6402</v>
      </c>
      <c r="N112" s="129" t="s">
        <v>6354</v>
      </c>
      <c r="O112" s="129" t="s">
        <v>6403</v>
      </c>
      <c r="P112" s="129" t="s">
        <v>6499</v>
      </c>
      <c r="Q112" s="129" t="s">
        <v>6500</v>
      </c>
      <c r="R112" s="129" t="s">
        <v>6406</v>
      </c>
      <c r="S112" s="129" t="s">
        <v>6407</v>
      </c>
      <c r="T112" s="137">
        <v>5</v>
      </c>
      <c r="U112" s="137">
        <v>5</v>
      </c>
      <c r="V112" s="129" t="s">
        <v>6408</v>
      </c>
      <c r="W112" s="129" t="s">
        <v>6408</v>
      </c>
      <c r="X112" s="131">
        <v>119.7</v>
      </c>
      <c r="Y112" s="131">
        <v>119.7</v>
      </c>
      <c r="Z112" s="129" t="s">
        <v>6311</v>
      </c>
      <c r="AA112" s="132">
        <v>598.50199999999995</v>
      </c>
      <c r="AB112" s="132">
        <v>-178.773</v>
      </c>
      <c r="AC112" s="132">
        <v>59.85</v>
      </c>
      <c r="AD112" s="132">
        <v>658.35199999999998</v>
      </c>
      <c r="AE112" s="129" t="s">
        <v>6316</v>
      </c>
      <c r="AF112" s="129" t="s">
        <v>6311</v>
      </c>
      <c r="AG112" s="129" t="s">
        <v>6311</v>
      </c>
      <c r="AH112" s="129" t="s">
        <v>6544</v>
      </c>
      <c r="AI112" s="129" t="s">
        <v>6311</v>
      </c>
      <c r="AJ112" s="129" t="s">
        <v>6355</v>
      </c>
      <c r="AK112" s="129" t="s">
        <v>6356</v>
      </c>
      <c r="AL112" s="129" t="s">
        <v>6410</v>
      </c>
      <c r="AM112" s="133" t="s">
        <v>6369</v>
      </c>
      <c r="AN112" s="133" t="s">
        <v>6496</v>
      </c>
      <c r="AO112" s="133" t="s">
        <v>6311</v>
      </c>
      <c r="AP112" s="133" t="s">
        <v>6311</v>
      </c>
      <c r="AQ112" s="134">
        <v>5</v>
      </c>
      <c r="AR112" s="143" t="s">
        <v>29</v>
      </c>
      <c r="AS112" s="133" t="s">
        <v>30</v>
      </c>
    </row>
    <row r="113" spans="1:45" s="133" customFormat="1">
      <c r="A113" s="129" t="s">
        <v>6542</v>
      </c>
      <c r="B113" s="130">
        <v>43746</v>
      </c>
      <c r="C113" s="129" t="s">
        <v>6397</v>
      </c>
      <c r="D113" s="129" t="s">
        <v>6398</v>
      </c>
      <c r="E113" s="129" t="s">
        <v>6543</v>
      </c>
      <c r="F113" s="129" t="s">
        <v>6312</v>
      </c>
      <c r="G113" s="129" t="s">
        <v>6496</v>
      </c>
      <c r="H113" s="129" t="s">
        <v>6497</v>
      </c>
      <c r="I113" s="129" t="s">
        <v>6498</v>
      </c>
      <c r="J113" s="129" t="s">
        <v>6354</v>
      </c>
      <c r="K113" s="129" t="s">
        <v>6400</v>
      </c>
      <c r="L113" s="129" t="s">
        <v>6401</v>
      </c>
      <c r="M113" s="129" t="s">
        <v>6402</v>
      </c>
      <c r="N113" s="129" t="s">
        <v>6354</v>
      </c>
      <c r="O113" s="129" t="s">
        <v>6403</v>
      </c>
      <c r="P113" s="129" t="s">
        <v>6499</v>
      </c>
      <c r="Q113" s="129" t="s">
        <v>6500</v>
      </c>
      <c r="R113" s="129" t="s">
        <v>6415</v>
      </c>
      <c r="S113" s="129" t="s">
        <v>6416</v>
      </c>
      <c r="T113" s="137">
        <v>1</v>
      </c>
      <c r="U113" s="137">
        <v>1</v>
      </c>
      <c r="V113" s="129" t="s">
        <v>6408</v>
      </c>
      <c r="W113" s="129" t="s">
        <v>6408</v>
      </c>
      <c r="X113" s="131">
        <v>300</v>
      </c>
      <c r="Y113" s="131">
        <v>300</v>
      </c>
      <c r="Z113" s="129" t="s">
        <v>6311</v>
      </c>
      <c r="AA113" s="132">
        <v>300</v>
      </c>
      <c r="AB113" s="132">
        <v>0</v>
      </c>
      <c r="AC113" s="132">
        <v>30</v>
      </c>
      <c r="AD113" s="132">
        <v>330</v>
      </c>
      <c r="AE113" s="129" t="s">
        <v>6316</v>
      </c>
      <c r="AF113" s="129" t="s">
        <v>6311</v>
      </c>
      <c r="AG113" s="129" t="s">
        <v>6311</v>
      </c>
      <c r="AH113" s="129" t="s">
        <v>6544</v>
      </c>
      <c r="AI113" s="129" t="s">
        <v>6311</v>
      </c>
      <c r="AJ113" s="129" t="s">
        <v>6355</v>
      </c>
      <c r="AK113" s="129" t="s">
        <v>6356</v>
      </c>
      <c r="AL113" s="129" t="s">
        <v>6410</v>
      </c>
      <c r="AM113" s="133" t="s">
        <v>6369</v>
      </c>
      <c r="AN113" s="133" t="s">
        <v>6496</v>
      </c>
      <c r="AO113" s="133" t="s">
        <v>6311</v>
      </c>
      <c r="AP113" s="133" t="s">
        <v>6311</v>
      </c>
      <c r="AQ113" s="134">
        <v>1</v>
      </c>
      <c r="AR113" s="143" t="s">
        <v>29</v>
      </c>
      <c r="AS113" s="133" t="s">
        <v>30</v>
      </c>
    </row>
    <row r="114" spans="1:45" s="133" customFormat="1">
      <c r="A114" s="129" t="s">
        <v>6542</v>
      </c>
      <c r="B114" s="130">
        <v>43746</v>
      </c>
      <c r="C114" s="129" t="s">
        <v>6397</v>
      </c>
      <c r="D114" s="129" t="s">
        <v>6398</v>
      </c>
      <c r="E114" s="129" t="s">
        <v>6543</v>
      </c>
      <c r="F114" s="129" t="s">
        <v>6312</v>
      </c>
      <c r="G114" s="129" t="s">
        <v>6496</v>
      </c>
      <c r="H114" s="129" t="s">
        <v>6497</v>
      </c>
      <c r="I114" s="129" t="s">
        <v>6498</v>
      </c>
      <c r="J114" s="129" t="s">
        <v>6354</v>
      </c>
      <c r="K114" s="129" t="s">
        <v>6400</v>
      </c>
      <c r="L114" s="129" t="s">
        <v>6401</v>
      </c>
      <c r="M114" s="129" t="s">
        <v>6402</v>
      </c>
      <c r="N114" s="129" t="s">
        <v>6354</v>
      </c>
      <c r="O114" s="129" t="s">
        <v>6403</v>
      </c>
      <c r="P114" s="129" t="s">
        <v>6499</v>
      </c>
      <c r="Q114" s="129" t="s">
        <v>6500</v>
      </c>
      <c r="R114" s="129" t="s">
        <v>6521</v>
      </c>
      <c r="S114" s="129" t="s">
        <v>6522</v>
      </c>
      <c r="T114" s="137">
        <v>5</v>
      </c>
      <c r="U114" s="137">
        <v>5</v>
      </c>
      <c r="V114" s="129" t="s">
        <v>6408</v>
      </c>
      <c r="W114" s="129" t="s">
        <v>6408</v>
      </c>
      <c r="X114" s="131">
        <v>300</v>
      </c>
      <c r="Y114" s="131">
        <v>300</v>
      </c>
      <c r="Z114" s="129" t="s">
        <v>6311</v>
      </c>
      <c r="AA114" s="132">
        <v>1500</v>
      </c>
      <c r="AB114" s="132">
        <v>0</v>
      </c>
      <c r="AC114" s="132">
        <v>150</v>
      </c>
      <c r="AD114" s="132">
        <v>1650</v>
      </c>
      <c r="AE114" s="129" t="s">
        <v>6316</v>
      </c>
      <c r="AF114" s="129" t="s">
        <v>6311</v>
      </c>
      <c r="AG114" s="129" t="s">
        <v>6311</v>
      </c>
      <c r="AH114" s="129" t="s">
        <v>6544</v>
      </c>
      <c r="AI114" s="129" t="s">
        <v>6311</v>
      </c>
      <c r="AJ114" s="129" t="s">
        <v>6355</v>
      </c>
      <c r="AK114" s="129" t="s">
        <v>6356</v>
      </c>
      <c r="AL114" s="129" t="s">
        <v>6410</v>
      </c>
      <c r="AM114" s="133" t="s">
        <v>6369</v>
      </c>
      <c r="AN114" s="133" t="s">
        <v>6496</v>
      </c>
      <c r="AO114" s="133" t="s">
        <v>6311</v>
      </c>
      <c r="AP114" s="133" t="s">
        <v>6311</v>
      </c>
      <c r="AQ114" s="134">
        <v>5</v>
      </c>
      <c r="AR114" s="143" t="s">
        <v>29</v>
      </c>
      <c r="AS114" s="133" t="s">
        <v>30</v>
      </c>
    </row>
    <row r="115" spans="1:45" s="133" customFormat="1">
      <c r="A115" s="129" t="s">
        <v>6542</v>
      </c>
      <c r="B115" s="130">
        <v>43746</v>
      </c>
      <c r="C115" s="129" t="s">
        <v>6397</v>
      </c>
      <c r="D115" s="129" t="s">
        <v>6398</v>
      </c>
      <c r="E115" s="129" t="s">
        <v>6543</v>
      </c>
      <c r="F115" s="129" t="s">
        <v>6312</v>
      </c>
      <c r="G115" s="129" t="s">
        <v>6496</v>
      </c>
      <c r="H115" s="129" t="s">
        <v>6497</v>
      </c>
      <c r="I115" s="129" t="s">
        <v>6498</v>
      </c>
      <c r="J115" s="129" t="s">
        <v>6354</v>
      </c>
      <c r="K115" s="129" t="s">
        <v>6400</v>
      </c>
      <c r="L115" s="129" t="s">
        <v>6401</v>
      </c>
      <c r="M115" s="129" t="s">
        <v>6402</v>
      </c>
      <c r="N115" s="129" t="s">
        <v>6354</v>
      </c>
      <c r="O115" s="129" t="s">
        <v>6403</v>
      </c>
      <c r="P115" s="129" t="s">
        <v>6499</v>
      </c>
      <c r="Q115" s="129" t="s">
        <v>6500</v>
      </c>
      <c r="R115" s="129" t="s">
        <v>6519</v>
      </c>
      <c r="S115" s="129" t="s">
        <v>6520</v>
      </c>
      <c r="T115" s="137">
        <v>5</v>
      </c>
      <c r="U115" s="137">
        <v>5</v>
      </c>
      <c r="V115" s="129" t="s">
        <v>6408</v>
      </c>
      <c r="W115" s="129" t="s">
        <v>6408</v>
      </c>
      <c r="X115" s="131">
        <v>213.273</v>
      </c>
      <c r="Y115" s="131">
        <v>213.273</v>
      </c>
      <c r="Z115" s="129" t="s">
        <v>6311</v>
      </c>
      <c r="AA115" s="132">
        <v>1066.365</v>
      </c>
      <c r="AB115" s="132">
        <v>0</v>
      </c>
      <c r="AC115" s="132">
        <v>106.637</v>
      </c>
      <c r="AD115" s="132">
        <v>1173.002</v>
      </c>
      <c r="AE115" s="129" t="s">
        <v>6316</v>
      </c>
      <c r="AF115" s="129" t="s">
        <v>6311</v>
      </c>
      <c r="AG115" s="129" t="s">
        <v>6311</v>
      </c>
      <c r="AH115" s="129" t="s">
        <v>6544</v>
      </c>
      <c r="AI115" s="129" t="s">
        <v>6311</v>
      </c>
      <c r="AJ115" s="129" t="s">
        <v>6355</v>
      </c>
      <c r="AK115" s="129" t="s">
        <v>6356</v>
      </c>
      <c r="AL115" s="129" t="s">
        <v>6410</v>
      </c>
      <c r="AM115" s="133" t="s">
        <v>6369</v>
      </c>
      <c r="AN115" s="133" t="s">
        <v>6496</v>
      </c>
      <c r="AO115" s="133" t="s">
        <v>6311</v>
      </c>
      <c r="AP115" s="133" t="s">
        <v>6311</v>
      </c>
      <c r="AQ115" s="134">
        <v>5</v>
      </c>
      <c r="AR115" s="143" t="s">
        <v>29</v>
      </c>
      <c r="AS115" s="133" t="s">
        <v>30</v>
      </c>
    </row>
    <row r="116" spans="1:45" s="133" customFormat="1">
      <c r="A116" s="129" t="s">
        <v>6545</v>
      </c>
      <c r="B116" s="130">
        <v>43746</v>
      </c>
      <c r="C116" s="129" t="s">
        <v>6397</v>
      </c>
      <c r="D116" s="129" t="s">
        <v>6398</v>
      </c>
      <c r="E116" s="129" t="s">
        <v>6546</v>
      </c>
      <c r="F116" s="129" t="s">
        <v>6312</v>
      </c>
      <c r="G116" s="129" t="s">
        <v>6363</v>
      </c>
      <c r="H116" s="129" t="s">
        <v>6364</v>
      </c>
      <c r="I116" s="129" t="s">
        <v>6365</v>
      </c>
      <c r="J116" s="129" t="s">
        <v>6354</v>
      </c>
      <c r="K116" s="129" t="s">
        <v>6400</v>
      </c>
      <c r="L116" s="129" t="s">
        <v>6401</v>
      </c>
      <c r="M116" s="129" t="s">
        <v>6402</v>
      </c>
      <c r="N116" s="129" t="s">
        <v>6354</v>
      </c>
      <c r="O116" s="129" t="s">
        <v>6403</v>
      </c>
      <c r="P116" s="129" t="s">
        <v>6404</v>
      </c>
      <c r="Q116" s="129" t="s">
        <v>6405</v>
      </c>
      <c r="R116" s="129" t="s">
        <v>6406</v>
      </c>
      <c r="S116" s="129" t="s">
        <v>6407</v>
      </c>
      <c r="T116" s="137">
        <v>10</v>
      </c>
      <c r="U116" s="137">
        <v>10</v>
      </c>
      <c r="V116" s="129" t="s">
        <v>6408</v>
      </c>
      <c r="W116" s="129" t="s">
        <v>6408</v>
      </c>
      <c r="X116" s="131">
        <v>119.7</v>
      </c>
      <c r="Y116" s="131">
        <v>119.7</v>
      </c>
      <c r="Z116" s="129" t="s">
        <v>6311</v>
      </c>
      <c r="AA116" s="132">
        <v>1197.0029999999999</v>
      </c>
      <c r="AB116" s="132">
        <v>-357.54700000000003</v>
      </c>
      <c r="AC116" s="132">
        <v>119.7</v>
      </c>
      <c r="AD116" s="132">
        <v>1316.703</v>
      </c>
      <c r="AE116" s="129" t="s">
        <v>6316</v>
      </c>
      <c r="AF116" s="129" t="s">
        <v>6311</v>
      </c>
      <c r="AG116" s="129" t="s">
        <v>6311</v>
      </c>
      <c r="AH116" s="129" t="s">
        <v>6547</v>
      </c>
      <c r="AI116" s="129" t="s">
        <v>6311</v>
      </c>
      <c r="AJ116" s="129" t="s">
        <v>6355</v>
      </c>
      <c r="AK116" s="129" t="s">
        <v>6356</v>
      </c>
      <c r="AL116" s="129" t="s">
        <v>6548</v>
      </c>
      <c r="AM116" s="133" t="s">
        <v>13</v>
      </c>
      <c r="AN116" s="133" t="s">
        <v>6311</v>
      </c>
      <c r="AO116" s="133" t="s">
        <v>6311</v>
      </c>
      <c r="AP116" s="133" t="s">
        <v>6311</v>
      </c>
      <c r="AQ116" s="134">
        <v>10</v>
      </c>
      <c r="AR116" s="143" t="s">
        <v>95</v>
      </c>
      <c r="AS116" t="s">
        <v>72</v>
      </c>
    </row>
    <row r="117" spans="1:45" s="133" customFormat="1">
      <c r="A117" s="129" t="s">
        <v>6545</v>
      </c>
      <c r="B117" s="130">
        <v>43746</v>
      </c>
      <c r="C117" s="129" t="s">
        <v>6397</v>
      </c>
      <c r="D117" s="129" t="s">
        <v>6398</v>
      </c>
      <c r="E117" s="129" t="s">
        <v>6546</v>
      </c>
      <c r="F117" s="129" t="s">
        <v>6312</v>
      </c>
      <c r="G117" s="129" t="s">
        <v>6363</v>
      </c>
      <c r="H117" s="129" t="s">
        <v>6364</v>
      </c>
      <c r="I117" s="129" t="s">
        <v>6365</v>
      </c>
      <c r="J117" s="129" t="s">
        <v>6354</v>
      </c>
      <c r="K117" s="129" t="s">
        <v>6400</v>
      </c>
      <c r="L117" s="129" t="s">
        <v>6401</v>
      </c>
      <c r="M117" s="129" t="s">
        <v>6402</v>
      </c>
      <c r="N117" s="129" t="s">
        <v>6354</v>
      </c>
      <c r="O117" s="129" t="s">
        <v>6403</v>
      </c>
      <c r="P117" s="129" t="s">
        <v>6404</v>
      </c>
      <c r="Q117" s="129" t="s">
        <v>6405</v>
      </c>
      <c r="R117" s="129" t="s">
        <v>6519</v>
      </c>
      <c r="S117" s="129" t="s">
        <v>6520</v>
      </c>
      <c r="T117" s="137">
        <v>8</v>
      </c>
      <c r="U117" s="137">
        <v>8</v>
      </c>
      <c r="V117" s="129" t="s">
        <v>6408</v>
      </c>
      <c r="W117" s="129" t="s">
        <v>6408</v>
      </c>
      <c r="X117" s="131">
        <v>213.273</v>
      </c>
      <c r="Y117" s="131">
        <v>213.273</v>
      </c>
      <c r="Z117" s="129" t="s">
        <v>6311</v>
      </c>
      <c r="AA117" s="132">
        <v>1706.184</v>
      </c>
      <c r="AB117" s="132">
        <v>0</v>
      </c>
      <c r="AC117" s="132">
        <v>170.619</v>
      </c>
      <c r="AD117" s="132">
        <v>1876.8030000000001</v>
      </c>
      <c r="AE117" s="129" t="s">
        <v>6316</v>
      </c>
      <c r="AF117" s="129" t="s">
        <v>6311</v>
      </c>
      <c r="AG117" s="129" t="s">
        <v>6311</v>
      </c>
      <c r="AH117" s="129" t="s">
        <v>6547</v>
      </c>
      <c r="AI117" s="129" t="s">
        <v>6311</v>
      </c>
      <c r="AJ117" s="129" t="s">
        <v>6355</v>
      </c>
      <c r="AK117" s="129" t="s">
        <v>6356</v>
      </c>
      <c r="AL117" s="129" t="s">
        <v>6548</v>
      </c>
      <c r="AM117" s="133" t="s">
        <v>13</v>
      </c>
      <c r="AN117" s="133" t="s">
        <v>6311</v>
      </c>
      <c r="AO117" s="133" t="s">
        <v>6311</v>
      </c>
      <c r="AP117" s="133" t="s">
        <v>6311</v>
      </c>
      <c r="AQ117" s="134">
        <v>8</v>
      </c>
      <c r="AR117" s="143" t="s">
        <v>95</v>
      </c>
      <c r="AS117" t="s">
        <v>72</v>
      </c>
    </row>
    <row r="118" spans="1:45" s="133" customFormat="1">
      <c r="A118" s="129" t="s">
        <v>6545</v>
      </c>
      <c r="B118" s="130">
        <v>43746</v>
      </c>
      <c r="C118" s="129" t="s">
        <v>6397</v>
      </c>
      <c r="D118" s="129" t="s">
        <v>6398</v>
      </c>
      <c r="E118" s="129" t="s">
        <v>6546</v>
      </c>
      <c r="F118" s="129" t="s">
        <v>6312</v>
      </c>
      <c r="G118" s="129" t="s">
        <v>6363</v>
      </c>
      <c r="H118" s="129" t="s">
        <v>6364</v>
      </c>
      <c r="I118" s="129" t="s">
        <v>6365</v>
      </c>
      <c r="J118" s="129" t="s">
        <v>6354</v>
      </c>
      <c r="K118" s="129" t="s">
        <v>6400</v>
      </c>
      <c r="L118" s="129" t="s">
        <v>6401</v>
      </c>
      <c r="M118" s="129" t="s">
        <v>6402</v>
      </c>
      <c r="N118" s="129" t="s">
        <v>6354</v>
      </c>
      <c r="O118" s="129" t="s">
        <v>6403</v>
      </c>
      <c r="P118" s="129" t="s">
        <v>6404</v>
      </c>
      <c r="Q118" s="129" t="s">
        <v>6405</v>
      </c>
      <c r="R118" s="129" t="s">
        <v>6419</v>
      </c>
      <c r="S118" s="129" t="s">
        <v>6420</v>
      </c>
      <c r="T118" s="137">
        <v>2</v>
      </c>
      <c r="U118" s="137">
        <v>2</v>
      </c>
      <c r="V118" s="129" t="s">
        <v>6408</v>
      </c>
      <c r="W118" s="129" t="s">
        <v>6408</v>
      </c>
      <c r="X118" s="131">
        <v>300</v>
      </c>
      <c r="Y118" s="131">
        <v>300</v>
      </c>
      <c r="Z118" s="129" t="s">
        <v>6311</v>
      </c>
      <c r="AA118" s="132">
        <v>600</v>
      </c>
      <c r="AB118" s="132">
        <v>0</v>
      </c>
      <c r="AC118" s="132">
        <v>60</v>
      </c>
      <c r="AD118" s="132">
        <v>660</v>
      </c>
      <c r="AE118" s="129" t="s">
        <v>6316</v>
      </c>
      <c r="AF118" s="129" t="s">
        <v>6311</v>
      </c>
      <c r="AG118" s="129" t="s">
        <v>6311</v>
      </c>
      <c r="AH118" s="129" t="s">
        <v>6547</v>
      </c>
      <c r="AI118" s="129" t="s">
        <v>6311</v>
      </c>
      <c r="AJ118" s="129" t="s">
        <v>6355</v>
      </c>
      <c r="AK118" s="129" t="s">
        <v>6356</v>
      </c>
      <c r="AL118" s="129" t="s">
        <v>6548</v>
      </c>
      <c r="AM118" s="133" t="s">
        <v>13</v>
      </c>
      <c r="AN118" s="133" t="s">
        <v>6311</v>
      </c>
      <c r="AO118" s="133" t="s">
        <v>6311</v>
      </c>
      <c r="AP118" s="133" t="s">
        <v>6311</v>
      </c>
      <c r="AQ118" s="134">
        <v>2</v>
      </c>
      <c r="AR118" s="143" t="s">
        <v>95</v>
      </c>
      <c r="AS118" t="s">
        <v>72</v>
      </c>
    </row>
    <row r="119" spans="1:45" s="133" customFormat="1">
      <c r="A119" s="129" t="s">
        <v>6549</v>
      </c>
      <c r="B119" s="130">
        <v>43746</v>
      </c>
      <c r="C119" s="129" t="s">
        <v>6397</v>
      </c>
      <c r="D119" s="129" t="s">
        <v>6398</v>
      </c>
      <c r="E119" s="129" t="s">
        <v>6550</v>
      </c>
      <c r="F119" s="129" t="s">
        <v>6312</v>
      </c>
      <c r="G119" s="129" t="s">
        <v>6387</v>
      </c>
      <c r="H119" s="129" t="s">
        <v>6388</v>
      </c>
      <c r="I119" s="129" t="s">
        <v>6389</v>
      </c>
      <c r="J119" s="129" t="s">
        <v>6354</v>
      </c>
      <c r="K119" s="129" t="s">
        <v>6400</v>
      </c>
      <c r="L119" s="129" t="s">
        <v>6401</v>
      </c>
      <c r="M119" s="129" t="s">
        <v>6402</v>
      </c>
      <c r="N119" s="129" t="s">
        <v>6354</v>
      </c>
      <c r="O119" s="129" t="s">
        <v>6403</v>
      </c>
      <c r="P119" s="129" t="s">
        <v>6404</v>
      </c>
      <c r="Q119" s="129" t="s">
        <v>6405</v>
      </c>
      <c r="R119" s="129" t="s">
        <v>6406</v>
      </c>
      <c r="S119" s="129" t="s">
        <v>6407</v>
      </c>
      <c r="T119" s="137">
        <v>5</v>
      </c>
      <c r="U119" s="137">
        <v>5</v>
      </c>
      <c r="V119" s="129" t="s">
        <v>6408</v>
      </c>
      <c r="W119" s="129" t="s">
        <v>6408</v>
      </c>
      <c r="X119" s="131">
        <v>119.7</v>
      </c>
      <c r="Y119" s="131">
        <v>119.7</v>
      </c>
      <c r="Z119" s="129" t="s">
        <v>6311</v>
      </c>
      <c r="AA119" s="132">
        <v>598.50199999999995</v>
      </c>
      <c r="AB119" s="132">
        <v>-178.773</v>
      </c>
      <c r="AC119" s="132">
        <v>59.85</v>
      </c>
      <c r="AD119" s="132">
        <v>658.35199999999998</v>
      </c>
      <c r="AE119" s="129" t="s">
        <v>6316</v>
      </c>
      <c r="AF119" s="129" t="s">
        <v>6311</v>
      </c>
      <c r="AG119" s="129" t="s">
        <v>6311</v>
      </c>
      <c r="AH119" s="129" t="s">
        <v>6551</v>
      </c>
      <c r="AI119" s="129" t="s">
        <v>6311</v>
      </c>
      <c r="AJ119" s="129" t="s">
        <v>6355</v>
      </c>
      <c r="AK119" s="129" t="s">
        <v>6356</v>
      </c>
      <c r="AL119" s="129" t="s">
        <v>6410</v>
      </c>
      <c r="AM119" s="133" t="s">
        <v>13</v>
      </c>
      <c r="AN119" s="133" t="s">
        <v>6387</v>
      </c>
      <c r="AO119" s="133" t="s">
        <v>6311</v>
      </c>
      <c r="AP119" s="133" t="s">
        <v>6311</v>
      </c>
      <c r="AQ119" s="134">
        <v>5</v>
      </c>
      <c r="AR119" s="143" t="s">
        <v>94</v>
      </c>
      <c r="AS119" t="s">
        <v>72</v>
      </c>
    </row>
    <row r="120" spans="1:45" s="133" customFormat="1">
      <c r="A120" s="129" t="s">
        <v>6549</v>
      </c>
      <c r="B120" s="130">
        <v>43746</v>
      </c>
      <c r="C120" s="129" t="s">
        <v>6397</v>
      </c>
      <c r="D120" s="129" t="s">
        <v>6398</v>
      </c>
      <c r="E120" s="129" t="s">
        <v>6550</v>
      </c>
      <c r="F120" s="129" t="s">
        <v>6312</v>
      </c>
      <c r="G120" s="129" t="s">
        <v>6387</v>
      </c>
      <c r="H120" s="129" t="s">
        <v>6388</v>
      </c>
      <c r="I120" s="129" t="s">
        <v>6389</v>
      </c>
      <c r="J120" s="129" t="s">
        <v>6354</v>
      </c>
      <c r="K120" s="129" t="s">
        <v>6400</v>
      </c>
      <c r="L120" s="129" t="s">
        <v>6401</v>
      </c>
      <c r="M120" s="129" t="s">
        <v>6402</v>
      </c>
      <c r="N120" s="129" t="s">
        <v>6354</v>
      </c>
      <c r="O120" s="129" t="s">
        <v>6403</v>
      </c>
      <c r="P120" s="129" t="s">
        <v>6404</v>
      </c>
      <c r="Q120" s="129" t="s">
        <v>6405</v>
      </c>
      <c r="R120" s="129" t="s">
        <v>6419</v>
      </c>
      <c r="S120" s="129" t="s">
        <v>6420</v>
      </c>
      <c r="T120" s="137">
        <v>3</v>
      </c>
      <c r="U120" s="137">
        <v>3</v>
      </c>
      <c r="V120" s="129" t="s">
        <v>6408</v>
      </c>
      <c r="W120" s="129" t="s">
        <v>6408</v>
      </c>
      <c r="X120" s="131">
        <v>300</v>
      </c>
      <c r="Y120" s="131">
        <v>300</v>
      </c>
      <c r="Z120" s="129" t="s">
        <v>6311</v>
      </c>
      <c r="AA120" s="132">
        <v>900</v>
      </c>
      <c r="AB120" s="132">
        <v>0</v>
      </c>
      <c r="AC120" s="132">
        <v>90</v>
      </c>
      <c r="AD120" s="132">
        <v>990</v>
      </c>
      <c r="AE120" s="129" t="s">
        <v>6316</v>
      </c>
      <c r="AF120" s="129" t="s">
        <v>6311</v>
      </c>
      <c r="AG120" s="129" t="s">
        <v>6311</v>
      </c>
      <c r="AH120" s="129" t="s">
        <v>6551</v>
      </c>
      <c r="AI120" s="129" t="s">
        <v>6311</v>
      </c>
      <c r="AJ120" s="129" t="s">
        <v>6355</v>
      </c>
      <c r="AK120" s="129" t="s">
        <v>6356</v>
      </c>
      <c r="AL120" s="129" t="s">
        <v>6410</v>
      </c>
      <c r="AM120" s="133" t="s">
        <v>13</v>
      </c>
      <c r="AN120" s="133" t="s">
        <v>6387</v>
      </c>
      <c r="AO120" s="133" t="s">
        <v>6311</v>
      </c>
      <c r="AP120" s="133" t="s">
        <v>6311</v>
      </c>
      <c r="AQ120" s="134">
        <v>3</v>
      </c>
      <c r="AR120" s="143" t="s">
        <v>94</v>
      </c>
      <c r="AS120" t="s">
        <v>72</v>
      </c>
    </row>
    <row r="121" spans="1:45" s="133" customFormat="1">
      <c r="A121" s="129" t="s">
        <v>6552</v>
      </c>
      <c r="B121" s="130">
        <v>43746</v>
      </c>
      <c r="C121" s="129" t="s">
        <v>6397</v>
      </c>
      <c r="D121" s="129" t="s">
        <v>6398</v>
      </c>
      <c r="E121" s="129" t="s">
        <v>6553</v>
      </c>
      <c r="F121" s="129" t="s">
        <v>6312</v>
      </c>
      <c r="G121" s="129" t="s">
        <v>6379</v>
      </c>
      <c r="H121" s="129" t="s">
        <v>6380</v>
      </c>
      <c r="I121" s="129" t="s">
        <v>6381</v>
      </c>
      <c r="J121" s="129" t="s">
        <v>6354</v>
      </c>
      <c r="K121" s="129" t="s">
        <v>6400</v>
      </c>
      <c r="L121" s="129" t="s">
        <v>6401</v>
      </c>
      <c r="M121" s="129" t="s">
        <v>6402</v>
      </c>
      <c r="N121" s="129" t="s">
        <v>6354</v>
      </c>
      <c r="O121" s="129" t="s">
        <v>6403</v>
      </c>
      <c r="P121" s="129" t="s">
        <v>6469</v>
      </c>
      <c r="Q121" s="129" t="s">
        <v>6470</v>
      </c>
      <c r="R121" s="129" t="s">
        <v>6406</v>
      </c>
      <c r="S121" s="129" t="s">
        <v>6407</v>
      </c>
      <c r="T121" s="137">
        <v>3</v>
      </c>
      <c r="U121" s="137">
        <v>3</v>
      </c>
      <c r="V121" s="129" t="s">
        <v>6408</v>
      </c>
      <c r="W121" s="129" t="s">
        <v>6408</v>
      </c>
      <c r="X121" s="131">
        <v>119.7</v>
      </c>
      <c r="Y121" s="131">
        <v>119.7</v>
      </c>
      <c r="Z121" s="129" t="s">
        <v>6311</v>
      </c>
      <c r="AA121" s="132">
        <v>359.101</v>
      </c>
      <c r="AB121" s="132">
        <v>-107.264</v>
      </c>
      <c r="AC121" s="132">
        <v>35.909999999999997</v>
      </c>
      <c r="AD121" s="132">
        <v>395.01100000000002</v>
      </c>
      <c r="AE121" s="129" t="s">
        <v>6316</v>
      </c>
      <c r="AF121" s="129" t="s">
        <v>6311</v>
      </c>
      <c r="AG121" s="129" t="s">
        <v>6311</v>
      </c>
      <c r="AH121" s="129" t="s">
        <v>6554</v>
      </c>
      <c r="AI121" s="129" t="s">
        <v>6311</v>
      </c>
      <c r="AJ121" s="129" t="s">
        <v>6382</v>
      </c>
      <c r="AK121" s="129" t="s">
        <v>6383</v>
      </c>
      <c r="AL121" s="129" t="s">
        <v>6410</v>
      </c>
      <c r="AM121" s="133" t="s">
        <v>6369</v>
      </c>
      <c r="AN121" s="133" t="s">
        <v>6379</v>
      </c>
      <c r="AO121" s="133" t="s">
        <v>6311</v>
      </c>
      <c r="AP121" s="133" t="s">
        <v>6311</v>
      </c>
      <c r="AQ121" s="134">
        <v>3</v>
      </c>
      <c r="AR121" s="143" t="s">
        <v>34</v>
      </c>
      <c r="AS121" s="133" t="s">
        <v>30</v>
      </c>
    </row>
    <row r="122" spans="1:45" s="133" customFormat="1">
      <c r="A122" s="129" t="s">
        <v>6552</v>
      </c>
      <c r="B122" s="130">
        <v>43746</v>
      </c>
      <c r="C122" s="129" t="s">
        <v>6397</v>
      </c>
      <c r="D122" s="129" t="s">
        <v>6398</v>
      </c>
      <c r="E122" s="129" t="s">
        <v>6553</v>
      </c>
      <c r="F122" s="129" t="s">
        <v>6312</v>
      </c>
      <c r="G122" s="129" t="s">
        <v>6379</v>
      </c>
      <c r="H122" s="129" t="s">
        <v>6380</v>
      </c>
      <c r="I122" s="129" t="s">
        <v>6381</v>
      </c>
      <c r="J122" s="129" t="s">
        <v>6354</v>
      </c>
      <c r="K122" s="129" t="s">
        <v>6400</v>
      </c>
      <c r="L122" s="129" t="s">
        <v>6401</v>
      </c>
      <c r="M122" s="129" t="s">
        <v>6402</v>
      </c>
      <c r="N122" s="129" t="s">
        <v>6354</v>
      </c>
      <c r="O122" s="129" t="s">
        <v>6403</v>
      </c>
      <c r="P122" s="129" t="s">
        <v>6469</v>
      </c>
      <c r="Q122" s="129" t="s">
        <v>6470</v>
      </c>
      <c r="R122" s="129" t="s">
        <v>6413</v>
      </c>
      <c r="S122" s="129" t="s">
        <v>6414</v>
      </c>
      <c r="T122" s="137">
        <v>2</v>
      </c>
      <c r="U122" s="137">
        <v>2</v>
      </c>
      <c r="V122" s="129" t="s">
        <v>6408</v>
      </c>
      <c r="W122" s="129" t="s">
        <v>6408</v>
      </c>
      <c r="X122" s="131">
        <v>213.273</v>
      </c>
      <c r="Y122" s="131">
        <v>213.273</v>
      </c>
      <c r="Z122" s="129" t="s">
        <v>6311</v>
      </c>
      <c r="AA122" s="132">
        <v>426.54599999999999</v>
      </c>
      <c r="AB122" s="132">
        <v>0</v>
      </c>
      <c r="AC122" s="132">
        <v>42.655000000000001</v>
      </c>
      <c r="AD122" s="132">
        <v>469.20100000000002</v>
      </c>
      <c r="AE122" s="129" t="s">
        <v>6316</v>
      </c>
      <c r="AF122" s="129" t="s">
        <v>6311</v>
      </c>
      <c r="AG122" s="129" t="s">
        <v>6311</v>
      </c>
      <c r="AH122" s="129" t="s">
        <v>6554</v>
      </c>
      <c r="AI122" s="129" t="s">
        <v>6311</v>
      </c>
      <c r="AJ122" s="129" t="s">
        <v>6382</v>
      </c>
      <c r="AK122" s="129" t="s">
        <v>6383</v>
      </c>
      <c r="AL122" s="129" t="s">
        <v>6410</v>
      </c>
      <c r="AM122" s="133" t="s">
        <v>6369</v>
      </c>
      <c r="AN122" s="133" t="s">
        <v>6379</v>
      </c>
      <c r="AO122" s="133" t="s">
        <v>6311</v>
      </c>
      <c r="AP122" s="133" t="s">
        <v>6311</v>
      </c>
      <c r="AQ122" s="134">
        <v>2</v>
      </c>
      <c r="AR122" s="143" t="s">
        <v>34</v>
      </c>
      <c r="AS122" s="133" t="s">
        <v>30</v>
      </c>
    </row>
    <row r="123" spans="1:45" s="133" customFormat="1">
      <c r="A123" s="129" t="s">
        <v>6552</v>
      </c>
      <c r="B123" s="130">
        <v>43746</v>
      </c>
      <c r="C123" s="129" t="s">
        <v>6397</v>
      </c>
      <c r="D123" s="129" t="s">
        <v>6398</v>
      </c>
      <c r="E123" s="129" t="s">
        <v>6553</v>
      </c>
      <c r="F123" s="129" t="s">
        <v>6312</v>
      </c>
      <c r="G123" s="129" t="s">
        <v>6379</v>
      </c>
      <c r="H123" s="129" t="s">
        <v>6380</v>
      </c>
      <c r="I123" s="129" t="s">
        <v>6381</v>
      </c>
      <c r="J123" s="129" t="s">
        <v>6354</v>
      </c>
      <c r="K123" s="129" t="s">
        <v>6400</v>
      </c>
      <c r="L123" s="129" t="s">
        <v>6401</v>
      </c>
      <c r="M123" s="129" t="s">
        <v>6402</v>
      </c>
      <c r="N123" s="129" t="s">
        <v>6354</v>
      </c>
      <c r="O123" s="129" t="s">
        <v>6403</v>
      </c>
      <c r="P123" s="129" t="s">
        <v>6469</v>
      </c>
      <c r="Q123" s="129" t="s">
        <v>6470</v>
      </c>
      <c r="R123" s="129" t="s">
        <v>6415</v>
      </c>
      <c r="S123" s="129" t="s">
        <v>6416</v>
      </c>
      <c r="T123" s="137">
        <v>3</v>
      </c>
      <c r="U123" s="137">
        <v>3</v>
      </c>
      <c r="V123" s="129" t="s">
        <v>6408</v>
      </c>
      <c r="W123" s="129" t="s">
        <v>6408</v>
      </c>
      <c r="X123" s="131">
        <v>300</v>
      </c>
      <c r="Y123" s="131">
        <v>300</v>
      </c>
      <c r="Z123" s="129" t="s">
        <v>6311</v>
      </c>
      <c r="AA123" s="132">
        <v>900</v>
      </c>
      <c r="AB123" s="132">
        <v>0</v>
      </c>
      <c r="AC123" s="132">
        <v>90</v>
      </c>
      <c r="AD123" s="132">
        <v>990</v>
      </c>
      <c r="AE123" s="129" t="s">
        <v>6316</v>
      </c>
      <c r="AF123" s="129" t="s">
        <v>6311</v>
      </c>
      <c r="AG123" s="129" t="s">
        <v>6311</v>
      </c>
      <c r="AH123" s="129" t="s">
        <v>6554</v>
      </c>
      <c r="AI123" s="129" t="s">
        <v>6311</v>
      </c>
      <c r="AJ123" s="129" t="s">
        <v>6382</v>
      </c>
      <c r="AK123" s="129" t="s">
        <v>6383</v>
      </c>
      <c r="AL123" s="129" t="s">
        <v>6410</v>
      </c>
      <c r="AM123" s="133" t="s">
        <v>6369</v>
      </c>
      <c r="AN123" s="133" t="s">
        <v>6379</v>
      </c>
      <c r="AO123" s="133" t="s">
        <v>6311</v>
      </c>
      <c r="AP123" s="133" t="s">
        <v>6311</v>
      </c>
      <c r="AQ123" s="134">
        <v>3</v>
      </c>
      <c r="AR123" s="143" t="s">
        <v>34</v>
      </c>
      <c r="AS123" s="133" t="s">
        <v>30</v>
      </c>
    </row>
    <row r="124" spans="1:45" s="133" customFormat="1">
      <c r="A124" s="129" t="s">
        <v>6552</v>
      </c>
      <c r="B124" s="130">
        <v>43746</v>
      </c>
      <c r="C124" s="129" t="s">
        <v>6397</v>
      </c>
      <c r="D124" s="129" t="s">
        <v>6398</v>
      </c>
      <c r="E124" s="129" t="s">
        <v>6553</v>
      </c>
      <c r="F124" s="129" t="s">
        <v>6312</v>
      </c>
      <c r="G124" s="129" t="s">
        <v>6379</v>
      </c>
      <c r="H124" s="129" t="s">
        <v>6380</v>
      </c>
      <c r="I124" s="129" t="s">
        <v>6381</v>
      </c>
      <c r="J124" s="129" t="s">
        <v>6354</v>
      </c>
      <c r="K124" s="129" t="s">
        <v>6400</v>
      </c>
      <c r="L124" s="129" t="s">
        <v>6401</v>
      </c>
      <c r="M124" s="129" t="s">
        <v>6402</v>
      </c>
      <c r="N124" s="129" t="s">
        <v>6354</v>
      </c>
      <c r="O124" s="129" t="s">
        <v>6403</v>
      </c>
      <c r="P124" s="129" t="s">
        <v>6469</v>
      </c>
      <c r="Q124" s="129" t="s">
        <v>6470</v>
      </c>
      <c r="R124" s="129" t="s">
        <v>6521</v>
      </c>
      <c r="S124" s="129" t="s">
        <v>6522</v>
      </c>
      <c r="T124" s="137">
        <v>3</v>
      </c>
      <c r="U124" s="137">
        <v>3</v>
      </c>
      <c r="V124" s="129" t="s">
        <v>6408</v>
      </c>
      <c r="W124" s="129" t="s">
        <v>6408</v>
      </c>
      <c r="X124" s="131">
        <v>300</v>
      </c>
      <c r="Y124" s="131">
        <v>300</v>
      </c>
      <c r="Z124" s="129" t="s">
        <v>6311</v>
      </c>
      <c r="AA124" s="132">
        <v>900</v>
      </c>
      <c r="AB124" s="132">
        <v>0</v>
      </c>
      <c r="AC124" s="132">
        <v>90</v>
      </c>
      <c r="AD124" s="132">
        <v>990</v>
      </c>
      <c r="AE124" s="129" t="s">
        <v>6316</v>
      </c>
      <c r="AF124" s="129" t="s">
        <v>6311</v>
      </c>
      <c r="AG124" s="129" t="s">
        <v>6311</v>
      </c>
      <c r="AH124" s="129" t="s">
        <v>6554</v>
      </c>
      <c r="AI124" s="129" t="s">
        <v>6311</v>
      </c>
      <c r="AJ124" s="129" t="s">
        <v>6382</v>
      </c>
      <c r="AK124" s="129" t="s">
        <v>6383</v>
      </c>
      <c r="AL124" s="129" t="s">
        <v>6410</v>
      </c>
      <c r="AM124" s="133" t="s">
        <v>6369</v>
      </c>
      <c r="AN124" s="133" t="s">
        <v>6379</v>
      </c>
      <c r="AO124" s="133" t="s">
        <v>6311</v>
      </c>
      <c r="AP124" s="133" t="s">
        <v>6311</v>
      </c>
      <c r="AQ124" s="134">
        <v>3</v>
      </c>
      <c r="AR124" s="143" t="s">
        <v>34</v>
      </c>
      <c r="AS124" s="133" t="s">
        <v>30</v>
      </c>
    </row>
    <row r="125" spans="1:45" s="133" customFormat="1">
      <c r="A125" s="129" t="s">
        <v>6552</v>
      </c>
      <c r="B125" s="130">
        <v>43746</v>
      </c>
      <c r="C125" s="129" t="s">
        <v>6397</v>
      </c>
      <c r="D125" s="129" t="s">
        <v>6398</v>
      </c>
      <c r="E125" s="129" t="s">
        <v>6553</v>
      </c>
      <c r="F125" s="129" t="s">
        <v>6312</v>
      </c>
      <c r="G125" s="129" t="s">
        <v>6379</v>
      </c>
      <c r="H125" s="129" t="s">
        <v>6380</v>
      </c>
      <c r="I125" s="129" t="s">
        <v>6381</v>
      </c>
      <c r="J125" s="129" t="s">
        <v>6354</v>
      </c>
      <c r="K125" s="129" t="s">
        <v>6400</v>
      </c>
      <c r="L125" s="129" t="s">
        <v>6401</v>
      </c>
      <c r="M125" s="129" t="s">
        <v>6402</v>
      </c>
      <c r="N125" s="129" t="s">
        <v>6354</v>
      </c>
      <c r="O125" s="129" t="s">
        <v>6403</v>
      </c>
      <c r="P125" s="129" t="s">
        <v>6469</v>
      </c>
      <c r="Q125" s="129" t="s">
        <v>6470</v>
      </c>
      <c r="R125" s="129" t="s">
        <v>6519</v>
      </c>
      <c r="S125" s="129" t="s">
        <v>6520</v>
      </c>
      <c r="T125" s="137">
        <v>10</v>
      </c>
      <c r="U125" s="137">
        <v>10</v>
      </c>
      <c r="V125" s="129" t="s">
        <v>6408</v>
      </c>
      <c r="W125" s="129" t="s">
        <v>6408</v>
      </c>
      <c r="X125" s="131">
        <v>213.273</v>
      </c>
      <c r="Y125" s="131">
        <v>213.273</v>
      </c>
      <c r="Z125" s="129" t="s">
        <v>6311</v>
      </c>
      <c r="AA125" s="132">
        <v>2132.73</v>
      </c>
      <c r="AB125" s="132">
        <v>0</v>
      </c>
      <c r="AC125" s="132">
        <v>213.273</v>
      </c>
      <c r="AD125" s="132">
        <v>2346.0030000000002</v>
      </c>
      <c r="AE125" s="129" t="s">
        <v>6316</v>
      </c>
      <c r="AF125" s="129" t="s">
        <v>6311</v>
      </c>
      <c r="AG125" s="129" t="s">
        <v>6311</v>
      </c>
      <c r="AH125" s="129" t="s">
        <v>6554</v>
      </c>
      <c r="AI125" s="129" t="s">
        <v>6311</v>
      </c>
      <c r="AJ125" s="129" t="s">
        <v>6382</v>
      </c>
      <c r="AK125" s="129" t="s">
        <v>6383</v>
      </c>
      <c r="AL125" s="129" t="s">
        <v>6410</v>
      </c>
      <c r="AM125" s="133" t="s">
        <v>6369</v>
      </c>
      <c r="AN125" s="133" t="s">
        <v>6379</v>
      </c>
      <c r="AO125" s="133" t="s">
        <v>6311</v>
      </c>
      <c r="AP125" s="133" t="s">
        <v>6311</v>
      </c>
      <c r="AQ125" s="134">
        <v>10</v>
      </c>
      <c r="AR125" s="143" t="s">
        <v>34</v>
      </c>
      <c r="AS125" s="133" t="s">
        <v>30</v>
      </c>
    </row>
    <row r="126" spans="1:45" s="133" customFormat="1">
      <c r="A126" s="129" t="s">
        <v>6555</v>
      </c>
      <c r="B126" s="130">
        <v>43747</v>
      </c>
      <c r="C126" s="129" t="s">
        <v>6397</v>
      </c>
      <c r="D126" s="129" t="s">
        <v>6398</v>
      </c>
      <c r="E126" s="129" t="s">
        <v>6556</v>
      </c>
      <c r="F126" s="129" t="s">
        <v>6312</v>
      </c>
      <c r="G126" s="129" t="s">
        <v>6373</v>
      </c>
      <c r="H126" s="129" t="s">
        <v>6374</v>
      </c>
      <c r="I126" s="129" t="s">
        <v>6375</v>
      </c>
      <c r="J126" s="129" t="s">
        <v>6354</v>
      </c>
      <c r="K126" s="129" t="s">
        <v>6400</v>
      </c>
      <c r="L126" s="129" t="s">
        <v>6401</v>
      </c>
      <c r="M126" s="129" t="s">
        <v>6402</v>
      </c>
      <c r="N126" s="129" t="s">
        <v>6354</v>
      </c>
      <c r="O126" s="129" t="s">
        <v>6403</v>
      </c>
      <c r="P126" s="129" t="s">
        <v>6404</v>
      </c>
      <c r="Q126" s="129" t="s">
        <v>6405</v>
      </c>
      <c r="R126" s="129" t="s">
        <v>6413</v>
      </c>
      <c r="S126" s="129" t="s">
        <v>6414</v>
      </c>
      <c r="T126" s="137">
        <v>4</v>
      </c>
      <c r="U126" s="137">
        <v>4</v>
      </c>
      <c r="V126" s="129" t="s">
        <v>6408</v>
      </c>
      <c r="W126" s="129" t="s">
        <v>6408</v>
      </c>
      <c r="X126" s="131">
        <v>213.273</v>
      </c>
      <c r="Y126" s="131">
        <v>213.273</v>
      </c>
      <c r="Z126" s="129" t="s">
        <v>6311</v>
      </c>
      <c r="AA126" s="132">
        <v>853.09199999999998</v>
      </c>
      <c r="AB126" s="132">
        <v>0</v>
      </c>
      <c r="AC126" s="132">
        <v>85.308999999999997</v>
      </c>
      <c r="AD126" s="132">
        <v>938.40099999999995</v>
      </c>
      <c r="AE126" s="129" t="s">
        <v>6316</v>
      </c>
      <c r="AF126" s="129" t="s">
        <v>6311</v>
      </c>
      <c r="AG126" s="129" t="s">
        <v>6311</v>
      </c>
      <c r="AH126" s="129" t="s">
        <v>6557</v>
      </c>
      <c r="AI126" s="129" t="s">
        <v>6311</v>
      </c>
      <c r="AJ126" s="129" t="s">
        <v>6355</v>
      </c>
      <c r="AK126" s="129" t="s">
        <v>6356</v>
      </c>
      <c r="AL126" s="129" t="s">
        <v>6410</v>
      </c>
      <c r="AM126" s="133" t="s">
        <v>13</v>
      </c>
      <c r="AN126" s="133" t="s">
        <v>6373</v>
      </c>
      <c r="AO126" s="133" t="s">
        <v>6311</v>
      </c>
      <c r="AP126" s="133" t="s">
        <v>6311</v>
      </c>
      <c r="AQ126" s="134">
        <v>4</v>
      </c>
      <c r="AR126" s="143" t="s">
        <v>95</v>
      </c>
      <c r="AS126" t="s">
        <v>72</v>
      </c>
    </row>
    <row r="127" spans="1:45" s="133" customFormat="1">
      <c r="A127" s="129" t="s">
        <v>6555</v>
      </c>
      <c r="B127" s="130">
        <v>43747</v>
      </c>
      <c r="C127" s="129" t="s">
        <v>6397</v>
      </c>
      <c r="D127" s="129" t="s">
        <v>6398</v>
      </c>
      <c r="E127" s="129" t="s">
        <v>6556</v>
      </c>
      <c r="F127" s="129" t="s">
        <v>6312</v>
      </c>
      <c r="G127" s="129" t="s">
        <v>6373</v>
      </c>
      <c r="H127" s="129" t="s">
        <v>6374</v>
      </c>
      <c r="I127" s="129" t="s">
        <v>6375</v>
      </c>
      <c r="J127" s="129" t="s">
        <v>6354</v>
      </c>
      <c r="K127" s="129" t="s">
        <v>6400</v>
      </c>
      <c r="L127" s="129" t="s">
        <v>6401</v>
      </c>
      <c r="M127" s="129" t="s">
        <v>6402</v>
      </c>
      <c r="N127" s="129" t="s">
        <v>6354</v>
      </c>
      <c r="O127" s="129" t="s">
        <v>6403</v>
      </c>
      <c r="P127" s="129" t="s">
        <v>6404</v>
      </c>
      <c r="Q127" s="129" t="s">
        <v>6405</v>
      </c>
      <c r="R127" s="129" t="s">
        <v>6521</v>
      </c>
      <c r="S127" s="129" t="s">
        <v>6522</v>
      </c>
      <c r="T127" s="137">
        <v>3</v>
      </c>
      <c r="U127" s="137">
        <v>3</v>
      </c>
      <c r="V127" s="129" t="s">
        <v>6408</v>
      </c>
      <c r="W127" s="129" t="s">
        <v>6408</v>
      </c>
      <c r="X127" s="131">
        <v>300</v>
      </c>
      <c r="Y127" s="131">
        <v>300</v>
      </c>
      <c r="Z127" s="129" t="s">
        <v>6311</v>
      </c>
      <c r="AA127" s="132">
        <v>900</v>
      </c>
      <c r="AB127" s="132">
        <v>0</v>
      </c>
      <c r="AC127" s="132">
        <v>90</v>
      </c>
      <c r="AD127" s="132">
        <v>990</v>
      </c>
      <c r="AE127" s="129" t="s">
        <v>6316</v>
      </c>
      <c r="AF127" s="129" t="s">
        <v>6311</v>
      </c>
      <c r="AG127" s="129" t="s">
        <v>6311</v>
      </c>
      <c r="AH127" s="129" t="s">
        <v>6557</v>
      </c>
      <c r="AI127" s="129" t="s">
        <v>6311</v>
      </c>
      <c r="AJ127" s="129" t="s">
        <v>6355</v>
      </c>
      <c r="AK127" s="129" t="s">
        <v>6356</v>
      </c>
      <c r="AL127" s="129" t="s">
        <v>6410</v>
      </c>
      <c r="AM127" s="133" t="s">
        <v>13</v>
      </c>
      <c r="AN127" s="133" t="s">
        <v>6373</v>
      </c>
      <c r="AO127" s="133" t="s">
        <v>6311</v>
      </c>
      <c r="AP127" s="133" t="s">
        <v>6311</v>
      </c>
      <c r="AQ127" s="134">
        <v>3</v>
      </c>
      <c r="AR127" s="143" t="s">
        <v>95</v>
      </c>
      <c r="AS127" t="s">
        <v>72</v>
      </c>
    </row>
    <row r="128" spans="1:45" s="133" customFormat="1">
      <c r="A128" s="129" t="s">
        <v>6555</v>
      </c>
      <c r="B128" s="130">
        <v>43747</v>
      </c>
      <c r="C128" s="129" t="s">
        <v>6397</v>
      </c>
      <c r="D128" s="129" t="s">
        <v>6398</v>
      </c>
      <c r="E128" s="129" t="s">
        <v>6556</v>
      </c>
      <c r="F128" s="129" t="s">
        <v>6312</v>
      </c>
      <c r="G128" s="129" t="s">
        <v>6373</v>
      </c>
      <c r="H128" s="129" t="s">
        <v>6374</v>
      </c>
      <c r="I128" s="129" t="s">
        <v>6375</v>
      </c>
      <c r="J128" s="129" t="s">
        <v>6354</v>
      </c>
      <c r="K128" s="129" t="s">
        <v>6400</v>
      </c>
      <c r="L128" s="129" t="s">
        <v>6401</v>
      </c>
      <c r="M128" s="129" t="s">
        <v>6402</v>
      </c>
      <c r="N128" s="129" t="s">
        <v>6354</v>
      </c>
      <c r="O128" s="129" t="s">
        <v>6403</v>
      </c>
      <c r="P128" s="129" t="s">
        <v>6404</v>
      </c>
      <c r="Q128" s="129" t="s">
        <v>6405</v>
      </c>
      <c r="R128" s="129" t="s">
        <v>6519</v>
      </c>
      <c r="S128" s="129" t="s">
        <v>6520</v>
      </c>
      <c r="T128" s="137">
        <v>40</v>
      </c>
      <c r="U128" s="137">
        <v>40</v>
      </c>
      <c r="V128" s="129" t="s">
        <v>6408</v>
      </c>
      <c r="W128" s="129" t="s">
        <v>6408</v>
      </c>
      <c r="X128" s="131">
        <v>213.273</v>
      </c>
      <c r="Y128" s="131">
        <v>213.273</v>
      </c>
      <c r="Z128" s="129" t="s">
        <v>6311</v>
      </c>
      <c r="AA128" s="132">
        <v>8530.92</v>
      </c>
      <c r="AB128" s="132">
        <v>0</v>
      </c>
      <c r="AC128" s="132">
        <v>853.09199999999998</v>
      </c>
      <c r="AD128" s="132">
        <v>9384.0120000000006</v>
      </c>
      <c r="AE128" s="129" t="s">
        <v>6316</v>
      </c>
      <c r="AF128" s="129" t="s">
        <v>6311</v>
      </c>
      <c r="AG128" s="129" t="s">
        <v>6311</v>
      </c>
      <c r="AH128" s="129" t="s">
        <v>6557</v>
      </c>
      <c r="AI128" s="129" t="s">
        <v>6311</v>
      </c>
      <c r="AJ128" s="129" t="s">
        <v>6355</v>
      </c>
      <c r="AK128" s="129" t="s">
        <v>6356</v>
      </c>
      <c r="AL128" s="129" t="s">
        <v>6410</v>
      </c>
      <c r="AM128" s="133" t="s">
        <v>13</v>
      </c>
      <c r="AN128" s="133" t="s">
        <v>6373</v>
      </c>
      <c r="AO128" s="133" t="s">
        <v>6311</v>
      </c>
      <c r="AP128" s="133" t="s">
        <v>6311</v>
      </c>
      <c r="AQ128" s="134">
        <v>40</v>
      </c>
      <c r="AR128" s="143" t="s">
        <v>95</v>
      </c>
      <c r="AS128" t="s">
        <v>72</v>
      </c>
    </row>
    <row r="129" spans="1:45" s="133" customFormat="1">
      <c r="A129" s="129" t="s">
        <v>6555</v>
      </c>
      <c r="B129" s="130">
        <v>43747</v>
      </c>
      <c r="C129" s="129" t="s">
        <v>6397</v>
      </c>
      <c r="D129" s="129" t="s">
        <v>6398</v>
      </c>
      <c r="E129" s="129" t="s">
        <v>6556</v>
      </c>
      <c r="F129" s="129" t="s">
        <v>6312</v>
      </c>
      <c r="G129" s="129" t="s">
        <v>6373</v>
      </c>
      <c r="H129" s="129" t="s">
        <v>6374</v>
      </c>
      <c r="I129" s="129" t="s">
        <v>6375</v>
      </c>
      <c r="J129" s="129" t="s">
        <v>6354</v>
      </c>
      <c r="K129" s="129" t="s">
        <v>6400</v>
      </c>
      <c r="L129" s="129" t="s">
        <v>6401</v>
      </c>
      <c r="M129" s="129" t="s">
        <v>6402</v>
      </c>
      <c r="N129" s="129" t="s">
        <v>6354</v>
      </c>
      <c r="O129" s="129" t="s">
        <v>6403</v>
      </c>
      <c r="P129" s="129" t="s">
        <v>6404</v>
      </c>
      <c r="Q129" s="129" t="s">
        <v>6405</v>
      </c>
      <c r="R129" s="129" t="s">
        <v>6419</v>
      </c>
      <c r="S129" s="129" t="s">
        <v>6420</v>
      </c>
      <c r="T129" s="137">
        <v>2</v>
      </c>
      <c r="U129" s="137">
        <v>2</v>
      </c>
      <c r="V129" s="129" t="s">
        <v>6408</v>
      </c>
      <c r="W129" s="129" t="s">
        <v>6408</v>
      </c>
      <c r="X129" s="131">
        <v>300</v>
      </c>
      <c r="Y129" s="131">
        <v>300</v>
      </c>
      <c r="Z129" s="129" t="s">
        <v>6311</v>
      </c>
      <c r="AA129" s="132">
        <v>600</v>
      </c>
      <c r="AB129" s="132">
        <v>0</v>
      </c>
      <c r="AC129" s="132">
        <v>60</v>
      </c>
      <c r="AD129" s="132">
        <v>660</v>
      </c>
      <c r="AE129" s="129" t="s">
        <v>6316</v>
      </c>
      <c r="AF129" s="129" t="s">
        <v>6311</v>
      </c>
      <c r="AG129" s="129" t="s">
        <v>6311</v>
      </c>
      <c r="AH129" s="129" t="s">
        <v>6557</v>
      </c>
      <c r="AI129" s="129" t="s">
        <v>6311</v>
      </c>
      <c r="AJ129" s="129" t="s">
        <v>6355</v>
      </c>
      <c r="AK129" s="129" t="s">
        <v>6356</v>
      </c>
      <c r="AL129" s="129" t="s">
        <v>6410</v>
      </c>
      <c r="AM129" s="133" t="s">
        <v>13</v>
      </c>
      <c r="AN129" s="133" t="s">
        <v>6373</v>
      </c>
      <c r="AO129" s="133" t="s">
        <v>6311</v>
      </c>
      <c r="AP129" s="133" t="s">
        <v>6311</v>
      </c>
      <c r="AQ129" s="134">
        <v>2</v>
      </c>
      <c r="AR129" s="143" t="s">
        <v>95</v>
      </c>
      <c r="AS129" t="s">
        <v>72</v>
      </c>
    </row>
    <row r="130" spans="1:45" s="133" customFormat="1">
      <c r="A130" s="129" t="s">
        <v>6558</v>
      </c>
      <c r="B130" s="130">
        <v>43747</v>
      </c>
      <c r="C130" s="129" t="s">
        <v>6397</v>
      </c>
      <c r="D130" s="129" t="s">
        <v>6398</v>
      </c>
      <c r="E130" s="129" t="s">
        <v>6559</v>
      </c>
      <c r="F130" s="129" t="s">
        <v>6312</v>
      </c>
      <c r="G130" s="129" t="s">
        <v>6387</v>
      </c>
      <c r="H130" s="129" t="s">
        <v>6388</v>
      </c>
      <c r="I130" s="129" t="s">
        <v>6389</v>
      </c>
      <c r="J130" s="129" t="s">
        <v>6354</v>
      </c>
      <c r="K130" s="129" t="s">
        <v>6400</v>
      </c>
      <c r="L130" s="129" t="s">
        <v>6401</v>
      </c>
      <c r="M130" s="129" t="s">
        <v>6402</v>
      </c>
      <c r="N130" s="129" t="s">
        <v>6354</v>
      </c>
      <c r="O130" s="129" t="s">
        <v>6403</v>
      </c>
      <c r="P130" s="129" t="s">
        <v>6404</v>
      </c>
      <c r="Q130" s="129" t="s">
        <v>6405</v>
      </c>
      <c r="R130" s="129" t="s">
        <v>6406</v>
      </c>
      <c r="S130" s="129" t="s">
        <v>6407</v>
      </c>
      <c r="T130" s="137">
        <v>50</v>
      </c>
      <c r="U130" s="137">
        <v>50</v>
      </c>
      <c r="V130" s="129" t="s">
        <v>6408</v>
      </c>
      <c r="W130" s="129" t="s">
        <v>6408</v>
      </c>
      <c r="X130" s="131">
        <v>119.7</v>
      </c>
      <c r="Y130" s="131">
        <v>119.7</v>
      </c>
      <c r="Z130" s="129" t="s">
        <v>6311</v>
      </c>
      <c r="AA130" s="132">
        <v>5985.0169999999998</v>
      </c>
      <c r="AB130" s="132">
        <v>-1787.7329999999999</v>
      </c>
      <c r="AC130" s="132">
        <v>598.50099999999998</v>
      </c>
      <c r="AD130" s="132">
        <v>6583.518</v>
      </c>
      <c r="AE130" s="129" t="s">
        <v>6316</v>
      </c>
      <c r="AF130" s="129" t="s">
        <v>6311</v>
      </c>
      <c r="AG130" s="129" t="s">
        <v>6311</v>
      </c>
      <c r="AH130" s="129" t="s">
        <v>6560</v>
      </c>
      <c r="AI130" s="129" t="s">
        <v>6311</v>
      </c>
      <c r="AJ130" s="129" t="s">
        <v>6355</v>
      </c>
      <c r="AK130" s="129" t="s">
        <v>6356</v>
      </c>
      <c r="AL130" s="129" t="s">
        <v>6410</v>
      </c>
      <c r="AM130" s="133" t="s">
        <v>13</v>
      </c>
      <c r="AN130" s="133" t="s">
        <v>6387</v>
      </c>
      <c r="AO130" s="133" t="s">
        <v>6311</v>
      </c>
      <c r="AP130" s="133" t="s">
        <v>6311</v>
      </c>
      <c r="AQ130" s="134">
        <v>50</v>
      </c>
      <c r="AR130" s="143" t="s">
        <v>94</v>
      </c>
      <c r="AS130" t="s">
        <v>72</v>
      </c>
    </row>
    <row r="131" spans="1:45" s="133" customFormat="1">
      <c r="A131" s="129" t="s">
        <v>6558</v>
      </c>
      <c r="B131" s="130">
        <v>43747</v>
      </c>
      <c r="C131" s="129" t="s">
        <v>6397</v>
      </c>
      <c r="D131" s="129" t="s">
        <v>6398</v>
      </c>
      <c r="E131" s="129" t="s">
        <v>6559</v>
      </c>
      <c r="F131" s="129" t="s">
        <v>6312</v>
      </c>
      <c r="G131" s="129" t="s">
        <v>6387</v>
      </c>
      <c r="H131" s="129" t="s">
        <v>6388</v>
      </c>
      <c r="I131" s="129" t="s">
        <v>6389</v>
      </c>
      <c r="J131" s="129" t="s">
        <v>6354</v>
      </c>
      <c r="K131" s="129" t="s">
        <v>6400</v>
      </c>
      <c r="L131" s="129" t="s">
        <v>6401</v>
      </c>
      <c r="M131" s="129" t="s">
        <v>6402</v>
      </c>
      <c r="N131" s="129" t="s">
        <v>6354</v>
      </c>
      <c r="O131" s="129" t="s">
        <v>6403</v>
      </c>
      <c r="P131" s="129" t="s">
        <v>6404</v>
      </c>
      <c r="Q131" s="129" t="s">
        <v>6405</v>
      </c>
      <c r="R131" s="129" t="s">
        <v>6413</v>
      </c>
      <c r="S131" s="129" t="s">
        <v>6414</v>
      </c>
      <c r="T131" s="137">
        <v>3</v>
      </c>
      <c r="U131" s="137">
        <v>3</v>
      </c>
      <c r="V131" s="129" t="s">
        <v>6408</v>
      </c>
      <c r="W131" s="129" t="s">
        <v>6408</v>
      </c>
      <c r="X131" s="131">
        <v>213.273</v>
      </c>
      <c r="Y131" s="131">
        <v>213.273</v>
      </c>
      <c r="Z131" s="129" t="s">
        <v>6311</v>
      </c>
      <c r="AA131" s="132">
        <v>639.81899999999996</v>
      </c>
      <c r="AB131" s="132">
        <v>0</v>
      </c>
      <c r="AC131" s="132">
        <v>63.981999999999999</v>
      </c>
      <c r="AD131" s="132">
        <v>703.80100000000004</v>
      </c>
      <c r="AE131" s="129" t="s">
        <v>6316</v>
      </c>
      <c r="AF131" s="129" t="s">
        <v>6311</v>
      </c>
      <c r="AG131" s="129" t="s">
        <v>6311</v>
      </c>
      <c r="AH131" s="129" t="s">
        <v>6560</v>
      </c>
      <c r="AI131" s="129" t="s">
        <v>6311</v>
      </c>
      <c r="AJ131" s="129" t="s">
        <v>6355</v>
      </c>
      <c r="AK131" s="129" t="s">
        <v>6356</v>
      </c>
      <c r="AL131" s="129" t="s">
        <v>6410</v>
      </c>
      <c r="AM131" s="133" t="s">
        <v>13</v>
      </c>
      <c r="AN131" s="133" t="s">
        <v>6387</v>
      </c>
      <c r="AO131" s="133" t="s">
        <v>6311</v>
      </c>
      <c r="AP131" s="133" t="s">
        <v>6311</v>
      </c>
      <c r="AQ131" s="134">
        <v>3</v>
      </c>
      <c r="AR131" s="143" t="s">
        <v>94</v>
      </c>
      <c r="AS131" t="s">
        <v>72</v>
      </c>
    </row>
    <row r="132" spans="1:45" s="133" customFormat="1">
      <c r="A132" s="129" t="s">
        <v>6558</v>
      </c>
      <c r="B132" s="130">
        <v>43747</v>
      </c>
      <c r="C132" s="129" t="s">
        <v>6397</v>
      </c>
      <c r="D132" s="129" t="s">
        <v>6398</v>
      </c>
      <c r="E132" s="129" t="s">
        <v>6559</v>
      </c>
      <c r="F132" s="129" t="s">
        <v>6312</v>
      </c>
      <c r="G132" s="129" t="s">
        <v>6387</v>
      </c>
      <c r="H132" s="129" t="s">
        <v>6388</v>
      </c>
      <c r="I132" s="129" t="s">
        <v>6389</v>
      </c>
      <c r="J132" s="129" t="s">
        <v>6354</v>
      </c>
      <c r="K132" s="129" t="s">
        <v>6400</v>
      </c>
      <c r="L132" s="129" t="s">
        <v>6401</v>
      </c>
      <c r="M132" s="129" t="s">
        <v>6402</v>
      </c>
      <c r="N132" s="129" t="s">
        <v>6354</v>
      </c>
      <c r="O132" s="129" t="s">
        <v>6403</v>
      </c>
      <c r="P132" s="129" t="s">
        <v>6404</v>
      </c>
      <c r="Q132" s="129" t="s">
        <v>6405</v>
      </c>
      <c r="R132" s="129" t="s">
        <v>6519</v>
      </c>
      <c r="S132" s="129" t="s">
        <v>6520</v>
      </c>
      <c r="T132" s="137">
        <v>5</v>
      </c>
      <c r="U132" s="137">
        <v>5</v>
      </c>
      <c r="V132" s="129" t="s">
        <v>6408</v>
      </c>
      <c r="W132" s="129" t="s">
        <v>6408</v>
      </c>
      <c r="X132" s="131">
        <v>213.273</v>
      </c>
      <c r="Y132" s="131">
        <v>213.273</v>
      </c>
      <c r="Z132" s="129" t="s">
        <v>6311</v>
      </c>
      <c r="AA132" s="132">
        <v>1066.365</v>
      </c>
      <c r="AB132" s="132">
        <v>0</v>
      </c>
      <c r="AC132" s="132">
        <v>106.637</v>
      </c>
      <c r="AD132" s="132">
        <v>1173.002</v>
      </c>
      <c r="AE132" s="129" t="s">
        <v>6316</v>
      </c>
      <c r="AF132" s="129" t="s">
        <v>6311</v>
      </c>
      <c r="AG132" s="129" t="s">
        <v>6311</v>
      </c>
      <c r="AH132" s="129" t="s">
        <v>6560</v>
      </c>
      <c r="AI132" s="129" t="s">
        <v>6311</v>
      </c>
      <c r="AJ132" s="129" t="s">
        <v>6355</v>
      </c>
      <c r="AK132" s="129" t="s">
        <v>6356</v>
      </c>
      <c r="AL132" s="129" t="s">
        <v>6410</v>
      </c>
      <c r="AM132" s="133" t="s">
        <v>13</v>
      </c>
      <c r="AN132" s="133" t="s">
        <v>6387</v>
      </c>
      <c r="AO132" s="133" t="s">
        <v>6311</v>
      </c>
      <c r="AP132" s="133" t="s">
        <v>6311</v>
      </c>
      <c r="AQ132" s="134">
        <v>5</v>
      </c>
      <c r="AR132" s="143" t="s">
        <v>94</v>
      </c>
      <c r="AS132" t="s">
        <v>72</v>
      </c>
    </row>
    <row r="133" spans="1:45" s="133" customFormat="1">
      <c r="A133" s="129" t="s">
        <v>6561</v>
      </c>
      <c r="B133" s="130">
        <v>43747</v>
      </c>
      <c r="C133" s="129" t="s">
        <v>6397</v>
      </c>
      <c r="D133" s="129" t="s">
        <v>6398</v>
      </c>
      <c r="E133" s="129" t="s">
        <v>6562</v>
      </c>
      <c r="F133" s="129" t="s">
        <v>6312</v>
      </c>
      <c r="G133" s="129" t="s">
        <v>6366</v>
      </c>
      <c r="H133" s="129" t="s">
        <v>6367</v>
      </c>
      <c r="I133" s="129" t="s">
        <v>6368</v>
      </c>
      <c r="J133" s="129" t="s">
        <v>6354</v>
      </c>
      <c r="K133" s="129" t="s">
        <v>6400</v>
      </c>
      <c r="L133" s="129" t="s">
        <v>6401</v>
      </c>
      <c r="M133" s="129" t="s">
        <v>6402</v>
      </c>
      <c r="N133" s="129" t="s">
        <v>6354</v>
      </c>
      <c r="O133" s="129" t="s">
        <v>6403</v>
      </c>
      <c r="P133" s="129" t="s">
        <v>6469</v>
      </c>
      <c r="Q133" s="129" t="s">
        <v>6470</v>
      </c>
      <c r="R133" s="129" t="s">
        <v>6406</v>
      </c>
      <c r="S133" s="129" t="s">
        <v>6407</v>
      </c>
      <c r="T133" s="137">
        <v>5</v>
      </c>
      <c r="U133" s="137">
        <v>5</v>
      </c>
      <c r="V133" s="129" t="s">
        <v>6408</v>
      </c>
      <c r="W133" s="129" t="s">
        <v>6408</v>
      </c>
      <c r="X133" s="131">
        <v>119.7</v>
      </c>
      <c r="Y133" s="131">
        <v>119.7</v>
      </c>
      <c r="Z133" s="129" t="s">
        <v>6311</v>
      </c>
      <c r="AA133" s="132">
        <v>598.50199999999995</v>
      </c>
      <c r="AB133" s="132">
        <v>-178.773</v>
      </c>
      <c r="AC133" s="132">
        <v>59.85</v>
      </c>
      <c r="AD133" s="132">
        <v>658.35199999999998</v>
      </c>
      <c r="AE133" s="129" t="s">
        <v>6316</v>
      </c>
      <c r="AF133" s="129" t="s">
        <v>6311</v>
      </c>
      <c r="AG133" s="129" t="s">
        <v>6311</v>
      </c>
      <c r="AH133" s="129" t="s">
        <v>6563</v>
      </c>
      <c r="AI133" s="129" t="s">
        <v>6311</v>
      </c>
      <c r="AJ133" s="129" t="s">
        <v>6355</v>
      </c>
      <c r="AK133" s="129" t="s">
        <v>6356</v>
      </c>
      <c r="AL133" s="129" t="s">
        <v>6410</v>
      </c>
      <c r="AM133" s="133" t="s">
        <v>6369</v>
      </c>
      <c r="AN133" s="133" t="s">
        <v>6472</v>
      </c>
      <c r="AO133" s="133" t="s">
        <v>6311</v>
      </c>
      <c r="AP133" s="133" t="s">
        <v>6311</v>
      </c>
      <c r="AQ133" s="134">
        <v>5</v>
      </c>
      <c r="AR133" s="143" t="s">
        <v>34</v>
      </c>
      <c r="AS133" s="133" t="s">
        <v>30</v>
      </c>
    </row>
    <row r="134" spans="1:45" s="133" customFormat="1">
      <c r="A134" s="129" t="s">
        <v>6561</v>
      </c>
      <c r="B134" s="130">
        <v>43747</v>
      </c>
      <c r="C134" s="129" t="s">
        <v>6397</v>
      </c>
      <c r="D134" s="129" t="s">
        <v>6398</v>
      </c>
      <c r="E134" s="129" t="s">
        <v>6562</v>
      </c>
      <c r="F134" s="129" t="s">
        <v>6312</v>
      </c>
      <c r="G134" s="129" t="s">
        <v>6366</v>
      </c>
      <c r="H134" s="129" t="s">
        <v>6367</v>
      </c>
      <c r="I134" s="129" t="s">
        <v>6368</v>
      </c>
      <c r="J134" s="129" t="s">
        <v>6354</v>
      </c>
      <c r="K134" s="129" t="s">
        <v>6400</v>
      </c>
      <c r="L134" s="129" t="s">
        <v>6401</v>
      </c>
      <c r="M134" s="129" t="s">
        <v>6402</v>
      </c>
      <c r="N134" s="129" t="s">
        <v>6354</v>
      </c>
      <c r="O134" s="129" t="s">
        <v>6403</v>
      </c>
      <c r="P134" s="129" t="s">
        <v>6469</v>
      </c>
      <c r="Q134" s="129" t="s">
        <v>6470</v>
      </c>
      <c r="R134" s="129" t="s">
        <v>6413</v>
      </c>
      <c r="S134" s="129" t="s">
        <v>6414</v>
      </c>
      <c r="T134" s="137">
        <v>2</v>
      </c>
      <c r="U134" s="137">
        <v>2</v>
      </c>
      <c r="V134" s="129" t="s">
        <v>6408</v>
      </c>
      <c r="W134" s="129" t="s">
        <v>6408</v>
      </c>
      <c r="X134" s="131">
        <v>213.273</v>
      </c>
      <c r="Y134" s="131">
        <v>213.273</v>
      </c>
      <c r="Z134" s="129" t="s">
        <v>6311</v>
      </c>
      <c r="AA134" s="132">
        <v>426.54599999999999</v>
      </c>
      <c r="AB134" s="132">
        <v>0</v>
      </c>
      <c r="AC134" s="132">
        <v>42.655000000000001</v>
      </c>
      <c r="AD134" s="132">
        <v>469.20100000000002</v>
      </c>
      <c r="AE134" s="129" t="s">
        <v>6316</v>
      </c>
      <c r="AF134" s="129" t="s">
        <v>6311</v>
      </c>
      <c r="AG134" s="129" t="s">
        <v>6311</v>
      </c>
      <c r="AH134" s="129" t="s">
        <v>6563</v>
      </c>
      <c r="AI134" s="129" t="s">
        <v>6311</v>
      </c>
      <c r="AJ134" s="129" t="s">
        <v>6355</v>
      </c>
      <c r="AK134" s="129" t="s">
        <v>6356</v>
      </c>
      <c r="AL134" s="129" t="s">
        <v>6410</v>
      </c>
      <c r="AM134" s="133" t="s">
        <v>6369</v>
      </c>
      <c r="AN134" s="133" t="s">
        <v>6472</v>
      </c>
      <c r="AO134" s="133" t="s">
        <v>6311</v>
      </c>
      <c r="AP134" s="133" t="s">
        <v>6311</v>
      </c>
      <c r="AQ134" s="134">
        <v>2</v>
      </c>
      <c r="AR134" s="143" t="s">
        <v>34</v>
      </c>
      <c r="AS134" s="133" t="s">
        <v>30</v>
      </c>
    </row>
    <row r="135" spans="1:45" s="133" customFormat="1">
      <c r="A135" s="129" t="s">
        <v>6561</v>
      </c>
      <c r="B135" s="130">
        <v>43747</v>
      </c>
      <c r="C135" s="129" t="s">
        <v>6397</v>
      </c>
      <c r="D135" s="129" t="s">
        <v>6398</v>
      </c>
      <c r="E135" s="129" t="s">
        <v>6562</v>
      </c>
      <c r="F135" s="129" t="s">
        <v>6312</v>
      </c>
      <c r="G135" s="129" t="s">
        <v>6366</v>
      </c>
      <c r="H135" s="129" t="s">
        <v>6367</v>
      </c>
      <c r="I135" s="129" t="s">
        <v>6368</v>
      </c>
      <c r="J135" s="129" t="s">
        <v>6354</v>
      </c>
      <c r="K135" s="129" t="s">
        <v>6400</v>
      </c>
      <c r="L135" s="129" t="s">
        <v>6401</v>
      </c>
      <c r="M135" s="129" t="s">
        <v>6402</v>
      </c>
      <c r="N135" s="129" t="s">
        <v>6354</v>
      </c>
      <c r="O135" s="129" t="s">
        <v>6403</v>
      </c>
      <c r="P135" s="129" t="s">
        <v>6469</v>
      </c>
      <c r="Q135" s="129" t="s">
        <v>6470</v>
      </c>
      <c r="R135" s="129" t="s">
        <v>6415</v>
      </c>
      <c r="S135" s="129" t="s">
        <v>6416</v>
      </c>
      <c r="T135" s="137">
        <v>2</v>
      </c>
      <c r="U135" s="137">
        <v>2</v>
      </c>
      <c r="V135" s="129" t="s">
        <v>6408</v>
      </c>
      <c r="W135" s="129" t="s">
        <v>6408</v>
      </c>
      <c r="X135" s="131">
        <v>300</v>
      </c>
      <c r="Y135" s="131">
        <v>300</v>
      </c>
      <c r="Z135" s="129" t="s">
        <v>6311</v>
      </c>
      <c r="AA135" s="132">
        <v>600</v>
      </c>
      <c r="AB135" s="132">
        <v>0</v>
      </c>
      <c r="AC135" s="132">
        <v>60</v>
      </c>
      <c r="AD135" s="132">
        <v>660</v>
      </c>
      <c r="AE135" s="129" t="s">
        <v>6316</v>
      </c>
      <c r="AF135" s="129" t="s">
        <v>6311</v>
      </c>
      <c r="AG135" s="129" t="s">
        <v>6311</v>
      </c>
      <c r="AH135" s="129" t="s">
        <v>6563</v>
      </c>
      <c r="AI135" s="129" t="s">
        <v>6311</v>
      </c>
      <c r="AJ135" s="129" t="s">
        <v>6355</v>
      </c>
      <c r="AK135" s="129" t="s">
        <v>6356</v>
      </c>
      <c r="AL135" s="129" t="s">
        <v>6410</v>
      </c>
      <c r="AM135" s="133" t="s">
        <v>6369</v>
      </c>
      <c r="AN135" s="133" t="s">
        <v>6472</v>
      </c>
      <c r="AO135" s="133" t="s">
        <v>6311</v>
      </c>
      <c r="AP135" s="133" t="s">
        <v>6311</v>
      </c>
      <c r="AQ135" s="134">
        <v>2</v>
      </c>
      <c r="AR135" s="143" t="s">
        <v>34</v>
      </c>
      <c r="AS135" s="133" t="s">
        <v>30</v>
      </c>
    </row>
    <row r="136" spans="1:45" s="133" customFormat="1">
      <c r="A136" s="129" t="s">
        <v>6561</v>
      </c>
      <c r="B136" s="130">
        <v>43747</v>
      </c>
      <c r="C136" s="129" t="s">
        <v>6397</v>
      </c>
      <c r="D136" s="129" t="s">
        <v>6398</v>
      </c>
      <c r="E136" s="129" t="s">
        <v>6562</v>
      </c>
      <c r="F136" s="129" t="s">
        <v>6312</v>
      </c>
      <c r="G136" s="129" t="s">
        <v>6366</v>
      </c>
      <c r="H136" s="129" t="s">
        <v>6367</v>
      </c>
      <c r="I136" s="129" t="s">
        <v>6368</v>
      </c>
      <c r="J136" s="129" t="s">
        <v>6354</v>
      </c>
      <c r="K136" s="129" t="s">
        <v>6400</v>
      </c>
      <c r="L136" s="129" t="s">
        <v>6401</v>
      </c>
      <c r="M136" s="129" t="s">
        <v>6402</v>
      </c>
      <c r="N136" s="129" t="s">
        <v>6354</v>
      </c>
      <c r="O136" s="129" t="s">
        <v>6403</v>
      </c>
      <c r="P136" s="129" t="s">
        <v>6469</v>
      </c>
      <c r="Q136" s="129" t="s">
        <v>6470</v>
      </c>
      <c r="R136" s="129" t="s">
        <v>6521</v>
      </c>
      <c r="S136" s="129" t="s">
        <v>6522</v>
      </c>
      <c r="T136" s="137">
        <v>3</v>
      </c>
      <c r="U136" s="137">
        <v>3</v>
      </c>
      <c r="V136" s="129" t="s">
        <v>6408</v>
      </c>
      <c r="W136" s="129" t="s">
        <v>6408</v>
      </c>
      <c r="X136" s="131">
        <v>300</v>
      </c>
      <c r="Y136" s="131">
        <v>300</v>
      </c>
      <c r="Z136" s="129" t="s">
        <v>6311</v>
      </c>
      <c r="AA136" s="132">
        <v>900</v>
      </c>
      <c r="AB136" s="132">
        <v>0</v>
      </c>
      <c r="AC136" s="132">
        <v>90</v>
      </c>
      <c r="AD136" s="132">
        <v>990</v>
      </c>
      <c r="AE136" s="129" t="s">
        <v>6316</v>
      </c>
      <c r="AF136" s="129" t="s">
        <v>6311</v>
      </c>
      <c r="AG136" s="129" t="s">
        <v>6311</v>
      </c>
      <c r="AH136" s="129" t="s">
        <v>6563</v>
      </c>
      <c r="AI136" s="129" t="s">
        <v>6311</v>
      </c>
      <c r="AJ136" s="129" t="s">
        <v>6355</v>
      </c>
      <c r="AK136" s="129" t="s">
        <v>6356</v>
      </c>
      <c r="AL136" s="129" t="s">
        <v>6410</v>
      </c>
      <c r="AM136" s="133" t="s">
        <v>6369</v>
      </c>
      <c r="AN136" s="133" t="s">
        <v>6472</v>
      </c>
      <c r="AO136" s="133" t="s">
        <v>6311</v>
      </c>
      <c r="AP136" s="133" t="s">
        <v>6311</v>
      </c>
      <c r="AQ136" s="134">
        <v>3</v>
      </c>
      <c r="AR136" s="143" t="s">
        <v>34</v>
      </c>
      <c r="AS136" s="133" t="s">
        <v>30</v>
      </c>
    </row>
    <row r="137" spans="1:45" s="133" customFormat="1">
      <c r="A137" s="129" t="s">
        <v>6561</v>
      </c>
      <c r="B137" s="130">
        <v>43747</v>
      </c>
      <c r="C137" s="129" t="s">
        <v>6397</v>
      </c>
      <c r="D137" s="129" t="s">
        <v>6398</v>
      </c>
      <c r="E137" s="129" t="s">
        <v>6562</v>
      </c>
      <c r="F137" s="129" t="s">
        <v>6312</v>
      </c>
      <c r="G137" s="129" t="s">
        <v>6366</v>
      </c>
      <c r="H137" s="129" t="s">
        <v>6367</v>
      </c>
      <c r="I137" s="129" t="s">
        <v>6368</v>
      </c>
      <c r="J137" s="129" t="s">
        <v>6354</v>
      </c>
      <c r="K137" s="129" t="s">
        <v>6400</v>
      </c>
      <c r="L137" s="129" t="s">
        <v>6401</v>
      </c>
      <c r="M137" s="129" t="s">
        <v>6402</v>
      </c>
      <c r="N137" s="129" t="s">
        <v>6354</v>
      </c>
      <c r="O137" s="129" t="s">
        <v>6403</v>
      </c>
      <c r="P137" s="129" t="s">
        <v>6469</v>
      </c>
      <c r="Q137" s="129" t="s">
        <v>6470</v>
      </c>
      <c r="R137" s="129" t="s">
        <v>6519</v>
      </c>
      <c r="S137" s="129" t="s">
        <v>6520</v>
      </c>
      <c r="T137" s="137">
        <v>10</v>
      </c>
      <c r="U137" s="137">
        <v>10</v>
      </c>
      <c r="V137" s="129" t="s">
        <v>6408</v>
      </c>
      <c r="W137" s="129" t="s">
        <v>6408</v>
      </c>
      <c r="X137" s="131">
        <v>213.273</v>
      </c>
      <c r="Y137" s="131">
        <v>213.273</v>
      </c>
      <c r="Z137" s="129" t="s">
        <v>6311</v>
      </c>
      <c r="AA137" s="132">
        <v>2132.73</v>
      </c>
      <c r="AB137" s="132">
        <v>0</v>
      </c>
      <c r="AC137" s="132">
        <v>213.273</v>
      </c>
      <c r="AD137" s="132">
        <v>2346.0030000000002</v>
      </c>
      <c r="AE137" s="129" t="s">
        <v>6316</v>
      </c>
      <c r="AF137" s="129" t="s">
        <v>6311</v>
      </c>
      <c r="AG137" s="129" t="s">
        <v>6311</v>
      </c>
      <c r="AH137" s="129" t="s">
        <v>6563</v>
      </c>
      <c r="AI137" s="129" t="s">
        <v>6311</v>
      </c>
      <c r="AJ137" s="129" t="s">
        <v>6355</v>
      </c>
      <c r="AK137" s="129" t="s">
        <v>6356</v>
      </c>
      <c r="AL137" s="129" t="s">
        <v>6410</v>
      </c>
      <c r="AM137" s="133" t="s">
        <v>6369</v>
      </c>
      <c r="AN137" s="133" t="s">
        <v>6472</v>
      </c>
      <c r="AO137" s="133" t="s">
        <v>6311</v>
      </c>
      <c r="AP137" s="133" t="s">
        <v>6311</v>
      </c>
      <c r="AQ137" s="134">
        <v>10</v>
      </c>
      <c r="AR137" s="143" t="s">
        <v>34</v>
      </c>
      <c r="AS137" s="133" t="s">
        <v>30</v>
      </c>
    </row>
    <row r="138" spans="1:45" s="133" customFormat="1">
      <c r="A138" s="129" t="s">
        <v>6561</v>
      </c>
      <c r="B138" s="130">
        <v>43747</v>
      </c>
      <c r="C138" s="129" t="s">
        <v>6397</v>
      </c>
      <c r="D138" s="129" t="s">
        <v>6398</v>
      </c>
      <c r="E138" s="129" t="s">
        <v>6562</v>
      </c>
      <c r="F138" s="129" t="s">
        <v>6312</v>
      </c>
      <c r="G138" s="129" t="s">
        <v>6366</v>
      </c>
      <c r="H138" s="129" t="s">
        <v>6367</v>
      </c>
      <c r="I138" s="129" t="s">
        <v>6368</v>
      </c>
      <c r="J138" s="129" t="s">
        <v>6354</v>
      </c>
      <c r="K138" s="129" t="s">
        <v>6400</v>
      </c>
      <c r="L138" s="129" t="s">
        <v>6401</v>
      </c>
      <c r="M138" s="129" t="s">
        <v>6402</v>
      </c>
      <c r="N138" s="129" t="s">
        <v>6354</v>
      </c>
      <c r="O138" s="129" t="s">
        <v>6403</v>
      </c>
      <c r="P138" s="129" t="s">
        <v>6469</v>
      </c>
      <c r="Q138" s="129" t="s">
        <v>6470</v>
      </c>
      <c r="R138" s="129" t="s">
        <v>6419</v>
      </c>
      <c r="S138" s="129" t="s">
        <v>6420</v>
      </c>
      <c r="T138" s="137">
        <v>3</v>
      </c>
      <c r="U138" s="137">
        <v>3</v>
      </c>
      <c r="V138" s="129" t="s">
        <v>6408</v>
      </c>
      <c r="W138" s="129" t="s">
        <v>6408</v>
      </c>
      <c r="X138" s="131">
        <v>300</v>
      </c>
      <c r="Y138" s="131">
        <v>300</v>
      </c>
      <c r="Z138" s="129" t="s">
        <v>6311</v>
      </c>
      <c r="AA138" s="132">
        <v>900</v>
      </c>
      <c r="AB138" s="132">
        <v>0</v>
      </c>
      <c r="AC138" s="132">
        <v>90</v>
      </c>
      <c r="AD138" s="132">
        <v>990</v>
      </c>
      <c r="AE138" s="129" t="s">
        <v>6316</v>
      </c>
      <c r="AF138" s="129" t="s">
        <v>6311</v>
      </c>
      <c r="AG138" s="129" t="s">
        <v>6311</v>
      </c>
      <c r="AH138" s="129" t="s">
        <v>6563</v>
      </c>
      <c r="AI138" s="129" t="s">
        <v>6311</v>
      </c>
      <c r="AJ138" s="129" t="s">
        <v>6355</v>
      </c>
      <c r="AK138" s="129" t="s">
        <v>6356</v>
      </c>
      <c r="AL138" s="129" t="s">
        <v>6410</v>
      </c>
      <c r="AM138" s="133" t="s">
        <v>6369</v>
      </c>
      <c r="AN138" s="133" t="s">
        <v>6472</v>
      </c>
      <c r="AO138" s="133" t="s">
        <v>6311</v>
      </c>
      <c r="AP138" s="133" t="s">
        <v>6311</v>
      </c>
      <c r="AQ138" s="134">
        <v>3</v>
      </c>
      <c r="AR138" s="143" t="s">
        <v>34</v>
      </c>
      <c r="AS138" s="133" t="s">
        <v>30</v>
      </c>
    </row>
    <row r="139" spans="1:45" s="133" customFormat="1">
      <c r="A139" s="129" t="s">
        <v>6564</v>
      </c>
      <c r="B139" s="130">
        <v>43747</v>
      </c>
      <c r="C139" s="129" t="s">
        <v>6397</v>
      </c>
      <c r="D139" s="129" t="s">
        <v>6398</v>
      </c>
      <c r="E139" s="129" t="s">
        <v>6565</v>
      </c>
      <c r="F139" s="129" t="s">
        <v>6312</v>
      </c>
      <c r="G139" s="129" t="s">
        <v>6360</v>
      </c>
      <c r="H139" s="129" t="s">
        <v>6361</v>
      </c>
      <c r="I139" s="129" t="s">
        <v>6362</v>
      </c>
      <c r="J139" s="129" t="s">
        <v>6354</v>
      </c>
      <c r="K139" s="129" t="s">
        <v>6400</v>
      </c>
      <c r="L139" s="129" t="s">
        <v>6401</v>
      </c>
      <c r="M139" s="129" t="s">
        <v>6402</v>
      </c>
      <c r="N139" s="129" t="s">
        <v>6354</v>
      </c>
      <c r="O139" s="129" t="s">
        <v>6403</v>
      </c>
      <c r="P139" s="129" t="s">
        <v>6404</v>
      </c>
      <c r="Q139" s="129" t="s">
        <v>6405</v>
      </c>
      <c r="R139" s="129" t="s">
        <v>6406</v>
      </c>
      <c r="S139" s="129" t="s">
        <v>6407</v>
      </c>
      <c r="T139" s="137">
        <v>30</v>
      </c>
      <c r="U139" s="137">
        <v>30</v>
      </c>
      <c r="V139" s="129" t="s">
        <v>6408</v>
      </c>
      <c r="W139" s="129" t="s">
        <v>6408</v>
      </c>
      <c r="X139" s="131">
        <v>119.7</v>
      </c>
      <c r="Y139" s="131">
        <v>119.7</v>
      </c>
      <c r="Z139" s="129" t="s">
        <v>6311</v>
      </c>
      <c r="AA139" s="132">
        <v>3591.01</v>
      </c>
      <c r="AB139" s="132">
        <v>-1072.6400000000001</v>
      </c>
      <c r="AC139" s="132">
        <v>359.101</v>
      </c>
      <c r="AD139" s="132">
        <v>3950.1109999999999</v>
      </c>
      <c r="AE139" s="129" t="s">
        <v>6316</v>
      </c>
      <c r="AF139" s="129" t="s">
        <v>6311</v>
      </c>
      <c r="AG139" s="129" t="s">
        <v>6311</v>
      </c>
      <c r="AH139" s="129" t="s">
        <v>6566</v>
      </c>
      <c r="AI139" s="129" t="s">
        <v>6311</v>
      </c>
      <c r="AJ139" s="129" t="s">
        <v>6355</v>
      </c>
      <c r="AK139" s="129" t="s">
        <v>6356</v>
      </c>
      <c r="AL139" s="129" t="s">
        <v>6410</v>
      </c>
      <c r="AM139" s="133" t="s">
        <v>13</v>
      </c>
      <c r="AN139" s="133" t="s">
        <v>6360</v>
      </c>
      <c r="AO139" s="133" t="s">
        <v>6311</v>
      </c>
      <c r="AP139" s="133" t="s">
        <v>6311</v>
      </c>
      <c r="AQ139" s="134">
        <v>30</v>
      </c>
      <c r="AR139" s="143" t="s">
        <v>94</v>
      </c>
      <c r="AS139" t="s">
        <v>72</v>
      </c>
    </row>
    <row r="140" spans="1:45" s="133" customFormat="1">
      <c r="A140" s="129" t="s">
        <v>6564</v>
      </c>
      <c r="B140" s="130">
        <v>43747</v>
      </c>
      <c r="C140" s="129" t="s">
        <v>6397</v>
      </c>
      <c r="D140" s="129" t="s">
        <v>6398</v>
      </c>
      <c r="E140" s="129" t="s">
        <v>6565</v>
      </c>
      <c r="F140" s="129" t="s">
        <v>6312</v>
      </c>
      <c r="G140" s="129" t="s">
        <v>6360</v>
      </c>
      <c r="H140" s="129" t="s">
        <v>6361</v>
      </c>
      <c r="I140" s="129" t="s">
        <v>6362</v>
      </c>
      <c r="J140" s="129" t="s">
        <v>6354</v>
      </c>
      <c r="K140" s="129" t="s">
        <v>6400</v>
      </c>
      <c r="L140" s="129" t="s">
        <v>6401</v>
      </c>
      <c r="M140" s="129" t="s">
        <v>6402</v>
      </c>
      <c r="N140" s="129" t="s">
        <v>6354</v>
      </c>
      <c r="O140" s="129" t="s">
        <v>6403</v>
      </c>
      <c r="P140" s="129" t="s">
        <v>6404</v>
      </c>
      <c r="Q140" s="129" t="s">
        <v>6405</v>
      </c>
      <c r="R140" s="129" t="s">
        <v>6413</v>
      </c>
      <c r="S140" s="129" t="s">
        <v>6414</v>
      </c>
      <c r="T140" s="137">
        <v>10</v>
      </c>
      <c r="U140" s="137">
        <v>10</v>
      </c>
      <c r="V140" s="129" t="s">
        <v>6408</v>
      </c>
      <c r="W140" s="129" t="s">
        <v>6408</v>
      </c>
      <c r="X140" s="131">
        <v>213.273</v>
      </c>
      <c r="Y140" s="131">
        <v>213.273</v>
      </c>
      <c r="Z140" s="129" t="s">
        <v>6311</v>
      </c>
      <c r="AA140" s="132">
        <v>2132.73</v>
      </c>
      <c r="AB140" s="132">
        <v>0</v>
      </c>
      <c r="AC140" s="132">
        <v>213.273</v>
      </c>
      <c r="AD140" s="132">
        <v>2346.0030000000002</v>
      </c>
      <c r="AE140" s="129" t="s">
        <v>6316</v>
      </c>
      <c r="AF140" s="129" t="s">
        <v>6311</v>
      </c>
      <c r="AG140" s="129" t="s">
        <v>6311</v>
      </c>
      <c r="AH140" s="129" t="s">
        <v>6566</v>
      </c>
      <c r="AI140" s="129" t="s">
        <v>6311</v>
      </c>
      <c r="AJ140" s="129" t="s">
        <v>6355</v>
      </c>
      <c r="AK140" s="129" t="s">
        <v>6356</v>
      </c>
      <c r="AL140" s="129" t="s">
        <v>6410</v>
      </c>
      <c r="AM140" s="133" t="s">
        <v>13</v>
      </c>
      <c r="AN140" s="133" t="s">
        <v>6360</v>
      </c>
      <c r="AO140" s="133" t="s">
        <v>6311</v>
      </c>
      <c r="AP140" s="133" t="s">
        <v>6311</v>
      </c>
      <c r="AQ140" s="134">
        <v>10</v>
      </c>
      <c r="AR140" s="143" t="s">
        <v>94</v>
      </c>
      <c r="AS140" t="s">
        <v>72</v>
      </c>
    </row>
    <row r="141" spans="1:45" s="133" customFormat="1">
      <c r="A141" s="129" t="s">
        <v>6564</v>
      </c>
      <c r="B141" s="130">
        <v>43747</v>
      </c>
      <c r="C141" s="129" t="s">
        <v>6397</v>
      </c>
      <c r="D141" s="129" t="s">
        <v>6398</v>
      </c>
      <c r="E141" s="129" t="s">
        <v>6565</v>
      </c>
      <c r="F141" s="129" t="s">
        <v>6312</v>
      </c>
      <c r="G141" s="129" t="s">
        <v>6360</v>
      </c>
      <c r="H141" s="129" t="s">
        <v>6361</v>
      </c>
      <c r="I141" s="129" t="s">
        <v>6362</v>
      </c>
      <c r="J141" s="129" t="s">
        <v>6354</v>
      </c>
      <c r="K141" s="129" t="s">
        <v>6400</v>
      </c>
      <c r="L141" s="129" t="s">
        <v>6401</v>
      </c>
      <c r="M141" s="129" t="s">
        <v>6402</v>
      </c>
      <c r="N141" s="129" t="s">
        <v>6354</v>
      </c>
      <c r="O141" s="129" t="s">
        <v>6403</v>
      </c>
      <c r="P141" s="129" t="s">
        <v>6404</v>
      </c>
      <c r="Q141" s="129" t="s">
        <v>6405</v>
      </c>
      <c r="R141" s="129" t="s">
        <v>6415</v>
      </c>
      <c r="S141" s="129" t="s">
        <v>6416</v>
      </c>
      <c r="T141" s="137">
        <v>2</v>
      </c>
      <c r="U141" s="137">
        <v>2</v>
      </c>
      <c r="V141" s="129" t="s">
        <v>6408</v>
      </c>
      <c r="W141" s="129" t="s">
        <v>6408</v>
      </c>
      <c r="X141" s="131">
        <v>300</v>
      </c>
      <c r="Y141" s="131">
        <v>300</v>
      </c>
      <c r="Z141" s="129" t="s">
        <v>6311</v>
      </c>
      <c r="AA141" s="132">
        <v>600</v>
      </c>
      <c r="AB141" s="132">
        <v>0</v>
      </c>
      <c r="AC141" s="132">
        <v>60</v>
      </c>
      <c r="AD141" s="132">
        <v>660</v>
      </c>
      <c r="AE141" s="129" t="s">
        <v>6316</v>
      </c>
      <c r="AF141" s="129" t="s">
        <v>6311</v>
      </c>
      <c r="AG141" s="129" t="s">
        <v>6311</v>
      </c>
      <c r="AH141" s="129" t="s">
        <v>6566</v>
      </c>
      <c r="AI141" s="129" t="s">
        <v>6311</v>
      </c>
      <c r="AJ141" s="129" t="s">
        <v>6355</v>
      </c>
      <c r="AK141" s="129" t="s">
        <v>6356</v>
      </c>
      <c r="AL141" s="129" t="s">
        <v>6410</v>
      </c>
      <c r="AM141" s="133" t="s">
        <v>13</v>
      </c>
      <c r="AN141" s="133" t="s">
        <v>6360</v>
      </c>
      <c r="AO141" s="133" t="s">
        <v>6311</v>
      </c>
      <c r="AP141" s="133" t="s">
        <v>6311</v>
      </c>
      <c r="AQ141" s="134">
        <v>2</v>
      </c>
      <c r="AR141" s="143" t="s">
        <v>94</v>
      </c>
      <c r="AS141" t="s">
        <v>72</v>
      </c>
    </row>
    <row r="142" spans="1:45" s="133" customFormat="1">
      <c r="A142" s="129" t="s">
        <v>6564</v>
      </c>
      <c r="B142" s="130">
        <v>43747</v>
      </c>
      <c r="C142" s="129" t="s">
        <v>6397</v>
      </c>
      <c r="D142" s="129" t="s">
        <v>6398</v>
      </c>
      <c r="E142" s="129" t="s">
        <v>6565</v>
      </c>
      <c r="F142" s="129" t="s">
        <v>6312</v>
      </c>
      <c r="G142" s="129" t="s">
        <v>6360</v>
      </c>
      <c r="H142" s="129" t="s">
        <v>6361</v>
      </c>
      <c r="I142" s="129" t="s">
        <v>6362</v>
      </c>
      <c r="J142" s="129" t="s">
        <v>6354</v>
      </c>
      <c r="K142" s="129" t="s">
        <v>6400</v>
      </c>
      <c r="L142" s="129" t="s">
        <v>6401</v>
      </c>
      <c r="M142" s="129" t="s">
        <v>6402</v>
      </c>
      <c r="N142" s="129" t="s">
        <v>6354</v>
      </c>
      <c r="O142" s="129" t="s">
        <v>6403</v>
      </c>
      <c r="P142" s="129" t="s">
        <v>6404</v>
      </c>
      <c r="Q142" s="129" t="s">
        <v>6405</v>
      </c>
      <c r="R142" s="129" t="s">
        <v>6521</v>
      </c>
      <c r="S142" s="129" t="s">
        <v>6522</v>
      </c>
      <c r="T142" s="137">
        <v>2</v>
      </c>
      <c r="U142" s="137">
        <v>2</v>
      </c>
      <c r="V142" s="129" t="s">
        <v>6408</v>
      </c>
      <c r="W142" s="129" t="s">
        <v>6408</v>
      </c>
      <c r="X142" s="131">
        <v>300</v>
      </c>
      <c r="Y142" s="131">
        <v>300</v>
      </c>
      <c r="Z142" s="129" t="s">
        <v>6311</v>
      </c>
      <c r="AA142" s="132">
        <v>600</v>
      </c>
      <c r="AB142" s="132">
        <v>0</v>
      </c>
      <c r="AC142" s="132">
        <v>60</v>
      </c>
      <c r="AD142" s="132">
        <v>660</v>
      </c>
      <c r="AE142" s="129" t="s">
        <v>6316</v>
      </c>
      <c r="AF142" s="129" t="s">
        <v>6311</v>
      </c>
      <c r="AG142" s="129" t="s">
        <v>6311</v>
      </c>
      <c r="AH142" s="129" t="s">
        <v>6566</v>
      </c>
      <c r="AI142" s="129" t="s">
        <v>6311</v>
      </c>
      <c r="AJ142" s="129" t="s">
        <v>6355</v>
      </c>
      <c r="AK142" s="129" t="s">
        <v>6356</v>
      </c>
      <c r="AL142" s="129" t="s">
        <v>6410</v>
      </c>
      <c r="AM142" s="133" t="s">
        <v>13</v>
      </c>
      <c r="AN142" s="133" t="s">
        <v>6360</v>
      </c>
      <c r="AO142" s="133" t="s">
        <v>6311</v>
      </c>
      <c r="AP142" s="133" t="s">
        <v>6311</v>
      </c>
      <c r="AQ142" s="134">
        <v>2</v>
      </c>
      <c r="AR142" s="143" t="s">
        <v>94</v>
      </c>
      <c r="AS142" t="s">
        <v>72</v>
      </c>
    </row>
    <row r="143" spans="1:45" s="133" customFormat="1">
      <c r="A143" s="129" t="s">
        <v>6564</v>
      </c>
      <c r="B143" s="130">
        <v>43747</v>
      </c>
      <c r="C143" s="129" t="s">
        <v>6397</v>
      </c>
      <c r="D143" s="129" t="s">
        <v>6398</v>
      </c>
      <c r="E143" s="129" t="s">
        <v>6565</v>
      </c>
      <c r="F143" s="129" t="s">
        <v>6312</v>
      </c>
      <c r="G143" s="129" t="s">
        <v>6360</v>
      </c>
      <c r="H143" s="129" t="s">
        <v>6361</v>
      </c>
      <c r="I143" s="129" t="s">
        <v>6362</v>
      </c>
      <c r="J143" s="129" t="s">
        <v>6354</v>
      </c>
      <c r="K143" s="129" t="s">
        <v>6400</v>
      </c>
      <c r="L143" s="129" t="s">
        <v>6401</v>
      </c>
      <c r="M143" s="129" t="s">
        <v>6402</v>
      </c>
      <c r="N143" s="129" t="s">
        <v>6354</v>
      </c>
      <c r="O143" s="129" t="s">
        <v>6403</v>
      </c>
      <c r="P143" s="129" t="s">
        <v>6404</v>
      </c>
      <c r="Q143" s="129" t="s">
        <v>6405</v>
      </c>
      <c r="R143" s="129" t="s">
        <v>6519</v>
      </c>
      <c r="S143" s="129" t="s">
        <v>6520</v>
      </c>
      <c r="T143" s="137">
        <v>20</v>
      </c>
      <c r="U143" s="137">
        <v>20</v>
      </c>
      <c r="V143" s="129" t="s">
        <v>6408</v>
      </c>
      <c r="W143" s="129" t="s">
        <v>6408</v>
      </c>
      <c r="X143" s="131">
        <v>213.273</v>
      </c>
      <c r="Y143" s="131">
        <v>213.273</v>
      </c>
      <c r="Z143" s="129" t="s">
        <v>6311</v>
      </c>
      <c r="AA143" s="132">
        <v>4265.46</v>
      </c>
      <c r="AB143" s="132">
        <v>0</v>
      </c>
      <c r="AC143" s="132">
        <v>426.54599999999999</v>
      </c>
      <c r="AD143" s="132">
        <v>4692.0060000000003</v>
      </c>
      <c r="AE143" s="129" t="s">
        <v>6316</v>
      </c>
      <c r="AF143" s="129" t="s">
        <v>6311</v>
      </c>
      <c r="AG143" s="129" t="s">
        <v>6311</v>
      </c>
      <c r="AH143" s="129" t="s">
        <v>6566</v>
      </c>
      <c r="AI143" s="129" t="s">
        <v>6311</v>
      </c>
      <c r="AJ143" s="129" t="s">
        <v>6355</v>
      </c>
      <c r="AK143" s="129" t="s">
        <v>6356</v>
      </c>
      <c r="AL143" s="129" t="s">
        <v>6410</v>
      </c>
      <c r="AM143" s="133" t="s">
        <v>13</v>
      </c>
      <c r="AN143" s="133" t="s">
        <v>6360</v>
      </c>
      <c r="AO143" s="133" t="s">
        <v>6311</v>
      </c>
      <c r="AP143" s="133" t="s">
        <v>6311</v>
      </c>
      <c r="AQ143" s="134">
        <v>20</v>
      </c>
      <c r="AR143" s="143" t="s">
        <v>94</v>
      </c>
      <c r="AS143" t="s">
        <v>72</v>
      </c>
    </row>
    <row r="144" spans="1:45" s="133" customFormat="1">
      <c r="A144" s="129" t="s">
        <v>6564</v>
      </c>
      <c r="B144" s="130">
        <v>43747</v>
      </c>
      <c r="C144" s="129" t="s">
        <v>6397</v>
      </c>
      <c r="D144" s="129" t="s">
        <v>6398</v>
      </c>
      <c r="E144" s="129" t="s">
        <v>6565</v>
      </c>
      <c r="F144" s="129" t="s">
        <v>6312</v>
      </c>
      <c r="G144" s="129" t="s">
        <v>6360</v>
      </c>
      <c r="H144" s="129" t="s">
        <v>6361</v>
      </c>
      <c r="I144" s="129" t="s">
        <v>6362</v>
      </c>
      <c r="J144" s="129" t="s">
        <v>6354</v>
      </c>
      <c r="K144" s="129" t="s">
        <v>6400</v>
      </c>
      <c r="L144" s="129" t="s">
        <v>6401</v>
      </c>
      <c r="M144" s="129" t="s">
        <v>6402</v>
      </c>
      <c r="N144" s="129" t="s">
        <v>6354</v>
      </c>
      <c r="O144" s="129" t="s">
        <v>6403</v>
      </c>
      <c r="P144" s="129" t="s">
        <v>6404</v>
      </c>
      <c r="Q144" s="129" t="s">
        <v>6405</v>
      </c>
      <c r="R144" s="129" t="s">
        <v>6419</v>
      </c>
      <c r="S144" s="129" t="s">
        <v>6420</v>
      </c>
      <c r="T144" s="137">
        <v>3</v>
      </c>
      <c r="U144" s="137">
        <v>3</v>
      </c>
      <c r="V144" s="129" t="s">
        <v>6408</v>
      </c>
      <c r="W144" s="129" t="s">
        <v>6408</v>
      </c>
      <c r="X144" s="131">
        <v>300</v>
      </c>
      <c r="Y144" s="131">
        <v>300</v>
      </c>
      <c r="Z144" s="129" t="s">
        <v>6311</v>
      </c>
      <c r="AA144" s="132">
        <v>900</v>
      </c>
      <c r="AB144" s="132">
        <v>0</v>
      </c>
      <c r="AC144" s="132">
        <v>90</v>
      </c>
      <c r="AD144" s="132">
        <v>990</v>
      </c>
      <c r="AE144" s="129" t="s">
        <v>6316</v>
      </c>
      <c r="AF144" s="129" t="s">
        <v>6311</v>
      </c>
      <c r="AG144" s="129" t="s">
        <v>6311</v>
      </c>
      <c r="AH144" s="129" t="s">
        <v>6566</v>
      </c>
      <c r="AI144" s="129" t="s">
        <v>6311</v>
      </c>
      <c r="AJ144" s="129" t="s">
        <v>6355</v>
      </c>
      <c r="AK144" s="129" t="s">
        <v>6356</v>
      </c>
      <c r="AL144" s="129" t="s">
        <v>6410</v>
      </c>
      <c r="AM144" s="133" t="s">
        <v>13</v>
      </c>
      <c r="AN144" s="133" t="s">
        <v>6360</v>
      </c>
      <c r="AO144" s="133" t="s">
        <v>6311</v>
      </c>
      <c r="AP144" s="133" t="s">
        <v>6311</v>
      </c>
      <c r="AQ144" s="134">
        <v>3</v>
      </c>
      <c r="AR144" s="143" t="s">
        <v>94</v>
      </c>
      <c r="AS144" t="s">
        <v>72</v>
      </c>
    </row>
    <row r="145" spans="1:45" s="133" customFormat="1">
      <c r="A145" s="129" t="s">
        <v>6567</v>
      </c>
      <c r="B145" s="130">
        <v>43747</v>
      </c>
      <c r="C145" s="129" t="s">
        <v>6397</v>
      </c>
      <c r="D145" s="129" t="s">
        <v>6398</v>
      </c>
      <c r="E145" s="129" t="s">
        <v>6568</v>
      </c>
      <c r="F145" s="129" t="s">
        <v>6312</v>
      </c>
      <c r="G145" s="129" t="s">
        <v>6569</v>
      </c>
      <c r="H145" s="129" t="s">
        <v>5300</v>
      </c>
      <c r="I145" s="129" t="s">
        <v>6570</v>
      </c>
      <c r="J145" s="129" t="s">
        <v>6354</v>
      </c>
      <c r="K145" s="129" t="s">
        <v>6571</v>
      </c>
      <c r="L145" s="129" t="s">
        <v>6572</v>
      </c>
      <c r="M145" s="129" t="s">
        <v>6402</v>
      </c>
      <c r="N145" s="129" t="s">
        <v>6354</v>
      </c>
      <c r="O145" s="129" t="s">
        <v>6403</v>
      </c>
      <c r="P145" s="129" t="s">
        <v>6573</v>
      </c>
      <c r="Q145" s="129" t="s">
        <v>6574</v>
      </c>
      <c r="R145" s="129" t="s">
        <v>6417</v>
      </c>
      <c r="S145" s="129" t="s">
        <v>6418</v>
      </c>
      <c r="T145" s="137">
        <v>200</v>
      </c>
      <c r="U145" s="137">
        <v>200</v>
      </c>
      <c r="V145" s="129" t="s">
        <v>6408</v>
      </c>
      <c r="W145" s="129" t="s">
        <v>6408</v>
      </c>
      <c r="X145" s="131">
        <v>234.6</v>
      </c>
      <c r="Y145" s="131">
        <v>234.6</v>
      </c>
      <c r="Z145" s="129" t="s">
        <v>6311</v>
      </c>
      <c r="AA145" s="132">
        <v>46920</v>
      </c>
      <c r="AB145" s="132">
        <v>-8280</v>
      </c>
      <c r="AC145" s="132">
        <v>4692</v>
      </c>
      <c r="AD145" s="132">
        <v>51612</v>
      </c>
      <c r="AE145" s="129" t="s">
        <v>6316</v>
      </c>
      <c r="AF145" s="129" t="s">
        <v>6311</v>
      </c>
      <c r="AG145" s="129" t="s">
        <v>6311</v>
      </c>
      <c r="AH145" s="129" t="s">
        <v>6575</v>
      </c>
      <c r="AI145" s="129" t="s">
        <v>6311</v>
      </c>
      <c r="AJ145" s="129" t="s">
        <v>6382</v>
      </c>
      <c r="AK145" s="129" t="s">
        <v>6383</v>
      </c>
      <c r="AL145" s="129" t="s">
        <v>6410</v>
      </c>
      <c r="AM145" s="133" t="s">
        <v>6311</v>
      </c>
      <c r="AN145" s="133" t="s">
        <v>6569</v>
      </c>
      <c r="AO145" s="133" t="s">
        <v>6311</v>
      </c>
      <c r="AP145" s="133" t="s">
        <v>6311</v>
      </c>
      <c r="AQ145" s="134">
        <v>200</v>
      </c>
      <c r="AR145" s="143">
        <v>0</v>
      </c>
      <c r="AS145" t="s">
        <v>30</v>
      </c>
    </row>
    <row r="146" spans="1:45" s="133" customFormat="1">
      <c r="A146" s="129" t="s">
        <v>6567</v>
      </c>
      <c r="B146" s="130">
        <v>43747</v>
      </c>
      <c r="C146" s="129" t="s">
        <v>6397</v>
      </c>
      <c r="D146" s="129" t="s">
        <v>6398</v>
      </c>
      <c r="E146" s="129" t="s">
        <v>6568</v>
      </c>
      <c r="F146" s="129" t="s">
        <v>6312</v>
      </c>
      <c r="G146" s="129" t="s">
        <v>6569</v>
      </c>
      <c r="H146" s="129" t="s">
        <v>5300</v>
      </c>
      <c r="I146" s="129" t="s">
        <v>6570</v>
      </c>
      <c r="J146" s="129" t="s">
        <v>6354</v>
      </c>
      <c r="K146" s="129" t="s">
        <v>6571</v>
      </c>
      <c r="L146" s="129" t="s">
        <v>6572</v>
      </c>
      <c r="M146" s="129" t="s">
        <v>6402</v>
      </c>
      <c r="N146" s="129" t="s">
        <v>6354</v>
      </c>
      <c r="O146" s="129" t="s">
        <v>6403</v>
      </c>
      <c r="P146" s="129" t="s">
        <v>6573</v>
      </c>
      <c r="Q146" s="129" t="s">
        <v>6574</v>
      </c>
      <c r="R146" s="129" t="s">
        <v>6415</v>
      </c>
      <c r="S146" s="129" t="s">
        <v>6416</v>
      </c>
      <c r="T146" s="137">
        <v>55</v>
      </c>
      <c r="U146" s="137">
        <v>55</v>
      </c>
      <c r="V146" s="129" t="s">
        <v>6408</v>
      </c>
      <c r="W146" s="129" t="s">
        <v>6408</v>
      </c>
      <c r="X146" s="131">
        <v>234.6</v>
      </c>
      <c r="Y146" s="131">
        <v>234.6</v>
      </c>
      <c r="Z146" s="129" t="s">
        <v>6311</v>
      </c>
      <c r="AA146" s="132">
        <v>12903</v>
      </c>
      <c r="AB146" s="132">
        <v>-2277</v>
      </c>
      <c r="AC146" s="132">
        <v>1290.3</v>
      </c>
      <c r="AD146" s="132">
        <v>14193.3</v>
      </c>
      <c r="AE146" s="129" t="s">
        <v>6316</v>
      </c>
      <c r="AF146" s="129" t="s">
        <v>6311</v>
      </c>
      <c r="AG146" s="129" t="s">
        <v>6311</v>
      </c>
      <c r="AH146" s="129" t="s">
        <v>6575</v>
      </c>
      <c r="AI146" s="129" t="s">
        <v>6311</v>
      </c>
      <c r="AJ146" s="129" t="s">
        <v>6382</v>
      </c>
      <c r="AK146" s="129" t="s">
        <v>6383</v>
      </c>
      <c r="AL146" s="129" t="s">
        <v>6410</v>
      </c>
      <c r="AM146" s="133" t="s">
        <v>6311</v>
      </c>
      <c r="AN146" s="133" t="s">
        <v>6569</v>
      </c>
      <c r="AO146" s="133" t="s">
        <v>6311</v>
      </c>
      <c r="AP146" s="133" t="s">
        <v>6311</v>
      </c>
      <c r="AQ146" s="134">
        <v>55</v>
      </c>
      <c r="AR146" s="143">
        <v>0</v>
      </c>
      <c r="AS146" t="s">
        <v>30</v>
      </c>
    </row>
    <row r="147" spans="1:45" s="133" customFormat="1">
      <c r="A147" s="129" t="s">
        <v>6567</v>
      </c>
      <c r="B147" s="130">
        <v>43747</v>
      </c>
      <c r="C147" s="129" t="s">
        <v>6397</v>
      </c>
      <c r="D147" s="129" t="s">
        <v>6398</v>
      </c>
      <c r="E147" s="129" t="s">
        <v>6568</v>
      </c>
      <c r="F147" s="129" t="s">
        <v>6312</v>
      </c>
      <c r="G147" s="129" t="s">
        <v>6569</v>
      </c>
      <c r="H147" s="129" t="s">
        <v>5300</v>
      </c>
      <c r="I147" s="129" t="s">
        <v>6570</v>
      </c>
      <c r="J147" s="129" t="s">
        <v>6354</v>
      </c>
      <c r="K147" s="129" t="s">
        <v>6571</v>
      </c>
      <c r="L147" s="129" t="s">
        <v>6572</v>
      </c>
      <c r="M147" s="129" t="s">
        <v>6402</v>
      </c>
      <c r="N147" s="129" t="s">
        <v>6354</v>
      </c>
      <c r="O147" s="129" t="s">
        <v>6403</v>
      </c>
      <c r="P147" s="129" t="s">
        <v>6573</v>
      </c>
      <c r="Q147" s="129" t="s">
        <v>6574</v>
      </c>
      <c r="R147" s="129" t="s">
        <v>6576</v>
      </c>
      <c r="S147" s="129" t="s">
        <v>6577</v>
      </c>
      <c r="T147" s="137">
        <v>90</v>
      </c>
      <c r="U147" s="137">
        <v>90</v>
      </c>
      <c r="V147" s="129" t="s">
        <v>6408</v>
      </c>
      <c r="W147" s="129" t="s">
        <v>6408</v>
      </c>
      <c r="X147" s="131">
        <v>273</v>
      </c>
      <c r="Y147" s="131">
        <v>273</v>
      </c>
      <c r="Z147" s="129" t="s">
        <v>6311</v>
      </c>
      <c r="AA147" s="132">
        <v>24570</v>
      </c>
      <c r="AB147" s="132">
        <v>0</v>
      </c>
      <c r="AC147" s="132">
        <v>2457</v>
      </c>
      <c r="AD147" s="132">
        <v>27027</v>
      </c>
      <c r="AE147" s="129" t="s">
        <v>6316</v>
      </c>
      <c r="AF147" s="129" t="s">
        <v>6311</v>
      </c>
      <c r="AG147" s="129" t="s">
        <v>6311</v>
      </c>
      <c r="AH147" s="129" t="s">
        <v>6575</v>
      </c>
      <c r="AI147" s="129" t="s">
        <v>6311</v>
      </c>
      <c r="AJ147" s="129" t="s">
        <v>6382</v>
      </c>
      <c r="AK147" s="129" t="s">
        <v>6383</v>
      </c>
      <c r="AL147" s="129" t="s">
        <v>6410</v>
      </c>
      <c r="AM147" s="133" t="s">
        <v>6311</v>
      </c>
      <c r="AN147" s="133" t="s">
        <v>6569</v>
      </c>
      <c r="AO147" s="133" t="s">
        <v>6311</v>
      </c>
      <c r="AP147" s="133" t="s">
        <v>6311</v>
      </c>
      <c r="AQ147" s="134">
        <v>90</v>
      </c>
      <c r="AR147" s="143">
        <v>0</v>
      </c>
      <c r="AS147" t="s">
        <v>30</v>
      </c>
    </row>
    <row r="148" spans="1:45" s="133" customFormat="1">
      <c r="A148" s="129" t="s">
        <v>6578</v>
      </c>
      <c r="B148" s="130">
        <v>43747</v>
      </c>
      <c r="C148" s="129" t="s">
        <v>6397</v>
      </c>
      <c r="D148" s="129" t="s">
        <v>6398</v>
      </c>
      <c r="E148" s="129" t="s">
        <v>6579</v>
      </c>
      <c r="F148" s="129" t="s">
        <v>6312</v>
      </c>
      <c r="G148" s="129" t="s">
        <v>6569</v>
      </c>
      <c r="H148" s="129" t="s">
        <v>5300</v>
      </c>
      <c r="I148" s="129" t="s">
        <v>6570</v>
      </c>
      <c r="J148" s="129" t="s">
        <v>6354</v>
      </c>
      <c r="K148" s="129" t="s">
        <v>6571</v>
      </c>
      <c r="L148" s="129" t="s">
        <v>6572</v>
      </c>
      <c r="M148" s="129" t="s">
        <v>6402</v>
      </c>
      <c r="N148" s="129" t="s">
        <v>6354</v>
      </c>
      <c r="O148" s="129" t="s">
        <v>6403</v>
      </c>
      <c r="P148" s="129" t="s">
        <v>6573</v>
      </c>
      <c r="Q148" s="129" t="s">
        <v>6574</v>
      </c>
      <c r="R148" s="129" t="s">
        <v>6415</v>
      </c>
      <c r="S148" s="129" t="s">
        <v>6416</v>
      </c>
      <c r="T148" s="137">
        <v>282</v>
      </c>
      <c r="U148" s="137">
        <v>282</v>
      </c>
      <c r="V148" s="129" t="s">
        <v>6408</v>
      </c>
      <c r="W148" s="129" t="s">
        <v>6408</v>
      </c>
      <c r="X148" s="131">
        <v>234.6</v>
      </c>
      <c r="Y148" s="131">
        <v>234.6</v>
      </c>
      <c r="Z148" s="129" t="s">
        <v>6311</v>
      </c>
      <c r="AA148" s="132">
        <v>66157.2</v>
      </c>
      <c r="AB148" s="132">
        <v>-11674.8</v>
      </c>
      <c r="AC148" s="132">
        <v>6615.72</v>
      </c>
      <c r="AD148" s="132">
        <v>72772.92</v>
      </c>
      <c r="AE148" s="129" t="s">
        <v>6316</v>
      </c>
      <c r="AF148" s="129" t="s">
        <v>6311</v>
      </c>
      <c r="AG148" s="129" t="s">
        <v>6311</v>
      </c>
      <c r="AH148" s="129" t="s">
        <v>6580</v>
      </c>
      <c r="AI148" s="129" t="s">
        <v>6311</v>
      </c>
      <c r="AJ148" s="129" t="s">
        <v>6382</v>
      </c>
      <c r="AK148" s="129" t="s">
        <v>6383</v>
      </c>
      <c r="AL148" s="129" t="s">
        <v>6410</v>
      </c>
      <c r="AM148" s="133" t="s">
        <v>6311</v>
      </c>
      <c r="AN148" s="133" t="s">
        <v>6569</v>
      </c>
      <c r="AO148" s="133" t="s">
        <v>6311</v>
      </c>
      <c r="AP148" s="133" t="s">
        <v>6311</v>
      </c>
      <c r="AQ148" s="134">
        <v>282</v>
      </c>
      <c r="AR148" s="143">
        <v>0</v>
      </c>
      <c r="AS148" t="s">
        <v>30</v>
      </c>
    </row>
    <row r="149" spans="1:45" s="133" customFormat="1">
      <c r="A149" s="129" t="s">
        <v>6578</v>
      </c>
      <c r="B149" s="130">
        <v>43747</v>
      </c>
      <c r="C149" s="129" t="s">
        <v>6397</v>
      </c>
      <c r="D149" s="129" t="s">
        <v>6398</v>
      </c>
      <c r="E149" s="129" t="s">
        <v>6579</v>
      </c>
      <c r="F149" s="129" t="s">
        <v>6312</v>
      </c>
      <c r="G149" s="129" t="s">
        <v>6569</v>
      </c>
      <c r="H149" s="129" t="s">
        <v>5300</v>
      </c>
      <c r="I149" s="129" t="s">
        <v>6570</v>
      </c>
      <c r="J149" s="129" t="s">
        <v>6354</v>
      </c>
      <c r="K149" s="129" t="s">
        <v>6571</v>
      </c>
      <c r="L149" s="129" t="s">
        <v>6572</v>
      </c>
      <c r="M149" s="129" t="s">
        <v>6402</v>
      </c>
      <c r="N149" s="129" t="s">
        <v>6354</v>
      </c>
      <c r="O149" s="129" t="s">
        <v>6403</v>
      </c>
      <c r="P149" s="129" t="s">
        <v>6573</v>
      </c>
      <c r="Q149" s="129" t="s">
        <v>6574</v>
      </c>
      <c r="R149" s="129" t="s">
        <v>6576</v>
      </c>
      <c r="S149" s="129" t="s">
        <v>6577</v>
      </c>
      <c r="T149" s="137">
        <v>21</v>
      </c>
      <c r="U149" s="137">
        <v>21</v>
      </c>
      <c r="V149" s="129" t="s">
        <v>6408</v>
      </c>
      <c r="W149" s="129" t="s">
        <v>6408</v>
      </c>
      <c r="X149" s="131">
        <v>273</v>
      </c>
      <c r="Y149" s="131">
        <v>273</v>
      </c>
      <c r="Z149" s="129" t="s">
        <v>6311</v>
      </c>
      <c r="AA149" s="132">
        <v>5733</v>
      </c>
      <c r="AB149" s="132">
        <v>0</v>
      </c>
      <c r="AC149" s="132">
        <v>573.29999999999995</v>
      </c>
      <c r="AD149" s="132">
        <v>6306.3</v>
      </c>
      <c r="AE149" s="129" t="s">
        <v>6316</v>
      </c>
      <c r="AF149" s="129" t="s">
        <v>6311</v>
      </c>
      <c r="AG149" s="129" t="s">
        <v>6311</v>
      </c>
      <c r="AH149" s="129" t="s">
        <v>6580</v>
      </c>
      <c r="AI149" s="129" t="s">
        <v>6311</v>
      </c>
      <c r="AJ149" s="129" t="s">
        <v>6382</v>
      </c>
      <c r="AK149" s="129" t="s">
        <v>6383</v>
      </c>
      <c r="AL149" s="129" t="s">
        <v>6410</v>
      </c>
      <c r="AM149" s="133" t="s">
        <v>6311</v>
      </c>
      <c r="AN149" s="133" t="s">
        <v>6569</v>
      </c>
      <c r="AO149" s="133" t="s">
        <v>6311</v>
      </c>
      <c r="AP149" s="133" t="s">
        <v>6311</v>
      </c>
      <c r="AQ149" s="134">
        <v>21</v>
      </c>
      <c r="AR149" s="143">
        <v>0</v>
      </c>
      <c r="AS149" t="s">
        <v>30</v>
      </c>
    </row>
    <row r="150" spans="1:45" s="133" customFormat="1">
      <c r="A150" s="129" t="s">
        <v>6581</v>
      </c>
      <c r="B150" s="130">
        <v>43747</v>
      </c>
      <c r="C150" s="129" t="s">
        <v>6397</v>
      </c>
      <c r="D150" s="129" t="s">
        <v>6398</v>
      </c>
      <c r="E150" s="129" t="s">
        <v>6582</v>
      </c>
      <c r="F150" s="129" t="s">
        <v>6312</v>
      </c>
      <c r="G150" s="129" t="s">
        <v>6569</v>
      </c>
      <c r="H150" s="129" t="s">
        <v>5300</v>
      </c>
      <c r="I150" s="129" t="s">
        <v>6570</v>
      </c>
      <c r="J150" s="129" t="s">
        <v>6354</v>
      </c>
      <c r="K150" s="129" t="s">
        <v>6571</v>
      </c>
      <c r="L150" s="129" t="s">
        <v>6572</v>
      </c>
      <c r="M150" s="129" t="s">
        <v>6402</v>
      </c>
      <c r="N150" s="129" t="s">
        <v>6354</v>
      </c>
      <c r="O150" s="129" t="s">
        <v>6403</v>
      </c>
      <c r="P150" s="129" t="s">
        <v>6573</v>
      </c>
      <c r="Q150" s="129" t="s">
        <v>6574</v>
      </c>
      <c r="R150" s="129" t="s">
        <v>6417</v>
      </c>
      <c r="S150" s="129" t="s">
        <v>6418</v>
      </c>
      <c r="T150" s="137">
        <v>50</v>
      </c>
      <c r="U150" s="137">
        <v>50</v>
      </c>
      <c r="V150" s="129" t="s">
        <v>6408</v>
      </c>
      <c r="W150" s="129" t="s">
        <v>6408</v>
      </c>
      <c r="X150" s="131">
        <v>234.6</v>
      </c>
      <c r="Y150" s="131">
        <v>234.6</v>
      </c>
      <c r="Z150" s="129" t="s">
        <v>6311</v>
      </c>
      <c r="AA150" s="132">
        <v>11730</v>
      </c>
      <c r="AB150" s="132">
        <v>-2070</v>
      </c>
      <c r="AC150" s="132">
        <v>1173</v>
      </c>
      <c r="AD150" s="132">
        <v>12903</v>
      </c>
      <c r="AE150" s="129" t="s">
        <v>6316</v>
      </c>
      <c r="AF150" s="129" t="s">
        <v>6311</v>
      </c>
      <c r="AG150" s="129" t="s">
        <v>6311</v>
      </c>
      <c r="AH150" s="129" t="s">
        <v>6583</v>
      </c>
      <c r="AI150" s="129" t="s">
        <v>6311</v>
      </c>
      <c r="AJ150" s="129" t="s">
        <v>6382</v>
      </c>
      <c r="AK150" s="129" t="s">
        <v>6383</v>
      </c>
      <c r="AL150" s="129" t="s">
        <v>6410</v>
      </c>
      <c r="AM150" s="133" t="s">
        <v>6311</v>
      </c>
      <c r="AN150" s="133" t="s">
        <v>6569</v>
      </c>
      <c r="AO150" s="133" t="s">
        <v>6311</v>
      </c>
      <c r="AP150" s="133" t="s">
        <v>6311</v>
      </c>
      <c r="AQ150" s="134">
        <v>50</v>
      </c>
      <c r="AR150" s="143">
        <v>0</v>
      </c>
      <c r="AS150" t="s">
        <v>30</v>
      </c>
    </row>
    <row r="151" spans="1:45" s="133" customFormat="1">
      <c r="A151" s="129" t="s">
        <v>6581</v>
      </c>
      <c r="B151" s="130">
        <v>43747</v>
      </c>
      <c r="C151" s="129" t="s">
        <v>6397</v>
      </c>
      <c r="D151" s="129" t="s">
        <v>6398</v>
      </c>
      <c r="E151" s="129" t="s">
        <v>6582</v>
      </c>
      <c r="F151" s="129" t="s">
        <v>6312</v>
      </c>
      <c r="G151" s="129" t="s">
        <v>6569</v>
      </c>
      <c r="H151" s="129" t="s">
        <v>5300</v>
      </c>
      <c r="I151" s="129" t="s">
        <v>6570</v>
      </c>
      <c r="J151" s="129" t="s">
        <v>6354</v>
      </c>
      <c r="K151" s="129" t="s">
        <v>6571</v>
      </c>
      <c r="L151" s="129" t="s">
        <v>6572</v>
      </c>
      <c r="M151" s="129" t="s">
        <v>6402</v>
      </c>
      <c r="N151" s="129" t="s">
        <v>6354</v>
      </c>
      <c r="O151" s="129" t="s">
        <v>6403</v>
      </c>
      <c r="P151" s="129" t="s">
        <v>6573</v>
      </c>
      <c r="Q151" s="129" t="s">
        <v>6574</v>
      </c>
      <c r="R151" s="129" t="s">
        <v>6415</v>
      </c>
      <c r="S151" s="129" t="s">
        <v>6416</v>
      </c>
      <c r="T151" s="137">
        <v>198</v>
      </c>
      <c r="U151" s="137">
        <v>198</v>
      </c>
      <c r="V151" s="129" t="s">
        <v>6408</v>
      </c>
      <c r="W151" s="129" t="s">
        <v>6408</v>
      </c>
      <c r="X151" s="131">
        <v>234.6</v>
      </c>
      <c r="Y151" s="131">
        <v>234.6</v>
      </c>
      <c r="Z151" s="129" t="s">
        <v>6311</v>
      </c>
      <c r="AA151" s="132">
        <v>46450.8</v>
      </c>
      <c r="AB151" s="132">
        <v>-8197.2000000000007</v>
      </c>
      <c r="AC151" s="132">
        <v>4645.08</v>
      </c>
      <c r="AD151" s="132">
        <v>51095.88</v>
      </c>
      <c r="AE151" s="129" t="s">
        <v>6316</v>
      </c>
      <c r="AF151" s="129" t="s">
        <v>6311</v>
      </c>
      <c r="AG151" s="129" t="s">
        <v>6311</v>
      </c>
      <c r="AH151" s="129" t="s">
        <v>6583</v>
      </c>
      <c r="AI151" s="129" t="s">
        <v>6311</v>
      </c>
      <c r="AJ151" s="129" t="s">
        <v>6382</v>
      </c>
      <c r="AK151" s="129" t="s">
        <v>6383</v>
      </c>
      <c r="AL151" s="129" t="s">
        <v>6410</v>
      </c>
      <c r="AM151" s="133" t="s">
        <v>6311</v>
      </c>
      <c r="AN151" s="133" t="s">
        <v>6569</v>
      </c>
      <c r="AO151" s="133" t="s">
        <v>6311</v>
      </c>
      <c r="AP151" s="133" t="s">
        <v>6311</v>
      </c>
      <c r="AQ151" s="134">
        <v>198</v>
      </c>
      <c r="AR151" s="143">
        <v>0</v>
      </c>
      <c r="AS151" t="s">
        <v>30</v>
      </c>
    </row>
    <row r="152" spans="1:45" s="133" customFormat="1">
      <c r="A152" s="129" t="s">
        <v>6581</v>
      </c>
      <c r="B152" s="130">
        <v>43747</v>
      </c>
      <c r="C152" s="129" t="s">
        <v>6397</v>
      </c>
      <c r="D152" s="129" t="s">
        <v>6398</v>
      </c>
      <c r="E152" s="129" t="s">
        <v>6582</v>
      </c>
      <c r="F152" s="129" t="s">
        <v>6312</v>
      </c>
      <c r="G152" s="129" t="s">
        <v>6569</v>
      </c>
      <c r="H152" s="129" t="s">
        <v>5300</v>
      </c>
      <c r="I152" s="129" t="s">
        <v>6570</v>
      </c>
      <c r="J152" s="129" t="s">
        <v>6354</v>
      </c>
      <c r="K152" s="129" t="s">
        <v>6571</v>
      </c>
      <c r="L152" s="129" t="s">
        <v>6572</v>
      </c>
      <c r="M152" s="129" t="s">
        <v>6402</v>
      </c>
      <c r="N152" s="129" t="s">
        <v>6354</v>
      </c>
      <c r="O152" s="129" t="s">
        <v>6403</v>
      </c>
      <c r="P152" s="129" t="s">
        <v>6573</v>
      </c>
      <c r="Q152" s="129" t="s">
        <v>6574</v>
      </c>
      <c r="R152" s="129" t="s">
        <v>6576</v>
      </c>
      <c r="S152" s="129" t="s">
        <v>6577</v>
      </c>
      <c r="T152" s="137">
        <v>40</v>
      </c>
      <c r="U152" s="137">
        <v>40</v>
      </c>
      <c r="V152" s="129" t="s">
        <v>6408</v>
      </c>
      <c r="W152" s="129" t="s">
        <v>6408</v>
      </c>
      <c r="X152" s="131">
        <v>273</v>
      </c>
      <c r="Y152" s="131">
        <v>273</v>
      </c>
      <c r="Z152" s="129" t="s">
        <v>6311</v>
      </c>
      <c r="AA152" s="132">
        <v>10920</v>
      </c>
      <c r="AB152" s="132">
        <v>0</v>
      </c>
      <c r="AC152" s="132">
        <v>1092</v>
      </c>
      <c r="AD152" s="132">
        <v>12012</v>
      </c>
      <c r="AE152" s="129" t="s">
        <v>6316</v>
      </c>
      <c r="AF152" s="129" t="s">
        <v>6311</v>
      </c>
      <c r="AG152" s="129" t="s">
        <v>6311</v>
      </c>
      <c r="AH152" s="129" t="s">
        <v>6583</v>
      </c>
      <c r="AI152" s="129" t="s">
        <v>6311</v>
      </c>
      <c r="AJ152" s="129" t="s">
        <v>6382</v>
      </c>
      <c r="AK152" s="129" t="s">
        <v>6383</v>
      </c>
      <c r="AL152" s="129" t="s">
        <v>6410</v>
      </c>
      <c r="AM152" s="133" t="s">
        <v>6311</v>
      </c>
      <c r="AN152" s="133" t="s">
        <v>6569</v>
      </c>
      <c r="AO152" s="133" t="s">
        <v>6311</v>
      </c>
      <c r="AP152" s="133" t="s">
        <v>6311</v>
      </c>
      <c r="AQ152" s="134">
        <v>40</v>
      </c>
      <c r="AR152" s="143">
        <v>0</v>
      </c>
      <c r="AS152" t="s">
        <v>30</v>
      </c>
    </row>
    <row r="153" spans="1:45" s="133" customFormat="1">
      <c r="A153" s="129" t="s">
        <v>6584</v>
      </c>
      <c r="B153" s="130">
        <v>43748</v>
      </c>
      <c r="C153" s="129" t="s">
        <v>6397</v>
      </c>
      <c r="D153" s="129" t="s">
        <v>6398</v>
      </c>
      <c r="E153" s="129" t="s">
        <v>6585</v>
      </c>
      <c r="F153" s="129" t="s">
        <v>6312</v>
      </c>
      <c r="G153" s="129" t="s">
        <v>6313</v>
      </c>
      <c r="H153" s="129" t="s">
        <v>6314</v>
      </c>
      <c r="I153" s="129" t="str">
        <f t="shared" ref="I153:I190" si="4">+AO153</f>
        <v>BIG C - THANG LONG</v>
      </c>
      <c r="J153" s="129" t="s">
        <v>6354</v>
      </c>
      <c r="K153" s="129" t="s">
        <v>6400</v>
      </c>
      <c r="L153" s="129" t="s">
        <v>6401</v>
      </c>
      <c r="M153" s="129" t="s">
        <v>6402</v>
      </c>
      <c r="N153" s="129" t="s">
        <v>6354</v>
      </c>
      <c r="O153" s="129" t="s">
        <v>6403</v>
      </c>
      <c r="P153" s="129" t="s">
        <v>6404</v>
      </c>
      <c r="Q153" s="129" t="s">
        <v>6405</v>
      </c>
      <c r="R153" s="129" t="s">
        <v>6417</v>
      </c>
      <c r="S153" s="129" t="s">
        <v>6418</v>
      </c>
      <c r="T153" s="137">
        <v>6</v>
      </c>
      <c r="U153" s="137">
        <v>6</v>
      </c>
      <c r="V153" s="129" t="s">
        <v>6408</v>
      </c>
      <c r="W153" s="129" t="s">
        <v>6408</v>
      </c>
      <c r="X153" s="131">
        <v>313.63600000000002</v>
      </c>
      <c r="Y153" s="131">
        <v>313.63600000000002</v>
      </c>
      <c r="Z153" s="129" t="s">
        <v>6311</v>
      </c>
      <c r="AA153" s="132">
        <v>1881.816</v>
      </c>
      <c r="AB153" s="132">
        <v>0</v>
      </c>
      <c r="AC153" s="132">
        <v>188.18199999999999</v>
      </c>
      <c r="AD153" s="132">
        <v>2069.998</v>
      </c>
      <c r="AE153" s="129" t="s">
        <v>6316</v>
      </c>
      <c r="AF153" s="129" t="s">
        <v>6311</v>
      </c>
      <c r="AG153" s="129" t="s">
        <v>6311</v>
      </c>
      <c r="AH153" s="129" t="s">
        <v>6586</v>
      </c>
      <c r="AI153" s="129" t="s">
        <v>6311</v>
      </c>
      <c r="AJ153" s="129" t="s">
        <v>6355</v>
      </c>
      <c r="AK153" s="129" t="s">
        <v>6356</v>
      </c>
      <c r="AL153" s="129" t="s">
        <v>6410</v>
      </c>
      <c r="AM153" s="133" t="s">
        <v>6311</v>
      </c>
      <c r="AN153" s="133" t="s">
        <v>6430</v>
      </c>
      <c r="AO153" s="133" t="s">
        <v>6318</v>
      </c>
      <c r="AP153" s="133" t="s">
        <v>6369</v>
      </c>
      <c r="AQ153" s="134">
        <v>6</v>
      </c>
      <c r="AR153" s="143" t="s">
        <v>34</v>
      </c>
      <c r="AS153" s="133" t="s">
        <v>30</v>
      </c>
    </row>
    <row r="154" spans="1:45" s="133" customFormat="1">
      <c r="A154" s="129" t="s">
        <v>6584</v>
      </c>
      <c r="B154" s="130">
        <v>43748</v>
      </c>
      <c r="C154" s="129" t="s">
        <v>6397</v>
      </c>
      <c r="D154" s="129" t="s">
        <v>6398</v>
      </c>
      <c r="E154" s="129" t="s">
        <v>6585</v>
      </c>
      <c r="F154" s="129" t="s">
        <v>6312</v>
      </c>
      <c r="G154" s="129" t="s">
        <v>6313</v>
      </c>
      <c r="H154" s="129" t="s">
        <v>6314</v>
      </c>
      <c r="I154" s="129" t="str">
        <f t="shared" si="4"/>
        <v>BIG C - THANG LONG</v>
      </c>
      <c r="J154" s="129" t="s">
        <v>6354</v>
      </c>
      <c r="K154" s="129" t="s">
        <v>6400</v>
      </c>
      <c r="L154" s="129" t="s">
        <v>6401</v>
      </c>
      <c r="M154" s="129" t="s">
        <v>6402</v>
      </c>
      <c r="N154" s="129" t="s">
        <v>6354</v>
      </c>
      <c r="O154" s="129" t="s">
        <v>6403</v>
      </c>
      <c r="P154" s="129" t="s">
        <v>6404</v>
      </c>
      <c r="Q154" s="129" t="s">
        <v>6405</v>
      </c>
      <c r="R154" s="129" t="s">
        <v>6415</v>
      </c>
      <c r="S154" s="129" t="s">
        <v>6416</v>
      </c>
      <c r="T154" s="137">
        <v>5</v>
      </c>
      <c r="U154" s="137">
        <v>5</v>
      </c>
      <c r="V154" s="129" t="s">
        <v>6408</v>
      </c>
      <c r="W154" s="129" t="s">
        <v>6408</v>
      </c>
      <c r="X154" s="131">
        <v>313.63600000000002</v>
      </c>
      <c r="Y154" s="131">
        <v>313.63600000000002</v>
      </c>
      <c r="Z154" s="129" t="s">
        <v>6311</v>
      </c>
      <c r="AA154" s="132">
        <v>1568.18</v>
      </c>
      <c r="AB154" s="132">
        <v>0</v>
      </c>
      <c r="AC154" s="132">
        <v>156.81800000000001</v>
      </c>
      <c r="AD154" s="132">
        <v>1724.998</v>
      </c>
      <c r="AE154" s="129" t="s">
        <v>6316</v>
      </c>
      <c r="AF154" s="129" t="s">
        <v>6311</v>
      </c>
      <c r="AG154" s="129" t="s">
        <v>6311</v>
      </c>
      <c r="AH154" s="129" t="s">
        <v>6586</v>
      </c>
      <c r="AI154" s="129" t="s">
        <v>6311</v>
      </c>
      <c r="AJ154" s="129" t="s">
        <v>6355</v>
      </c>
      <c r="AK154" s="129" t="s">
        <v>6356</v>
      </c>
      <c r="AL154" s="129" t="s">
        <v>6410</v>
      </c>
      <c r="AM154" s="133" t="s">
        <v>6311</v>
      </c>
      <c r="AN154" s="133" t="s">
        <v>6430</v>
      </c>
      <c r="AO154" s="133" t="s">
        <v>6318</v>
      </c>
      <c r="AP154" s="133" t="s">
        <v>6369</v>
      </c>
      <c r="AQ154" s="134">
        <v>5</v>
      </c>
      <c r="AR154" s="143" t="s">
        <v>34</v>
      </c>
      <c r="AS154" s="133" t="s">
        <v>30</v>
      </c>
    </row>
    <row r="155" spans="1:45" s="133" customFormat="1">
      <c r="A155" s="129" t="s">
        <v>6587</v>
      </c>
      <c r="B155" s="130">
        <v>43748</v>
      </c>
      <c r="C155" s="129" t="s">
        <v>6397</v>
      </c>
      <c r="D155" s="129" t="s">
        <v>6398</v>
      </c>
      <c r="E155" s="129" t="s">
        <v>6588</v>
      </c>
      <c r="F155" s="129" t="s">
        <v>6312</v>
      </c>
      <c r="G155" s="129" t="s">
        <v>6313</v>
      </c>
      <c r="H155" s="129" t="s">
        <v>6314</v>
      </c>
      <c r="I155" s="129" t="str">
        <f t="shared" si="4"/>
        <v>BIG C - DA NANG</v>
      </c>
      <c r="J155" s="129" t="s">
        <v>6354</v>
      </c>
      <c r="K155" s="129" t="s">
        <v>6400</v>
      </c>
      <c r="L155" s="129" t="s">
        <v>6401</v>
      </c>
      <c r="M155" s="129" t="s">
        <v>6402</v>
      </c>
      <c r="N155" s="129" t="s">
        <v>6354</v>
      </c>
      <c r="O155" s="129" t="s">
        <v>6403</v>
      </c>
      <c r="P155" s="129" t="s">
        <v>6404</v>
      </c>
      <c r="Q155" s="129" t="s">
        <v>6405</v>
      </c>
      <c r="R155" s="129" t="s">
        <v>6406</v>
      </c>
      <c r="S155" s="129" t="s">
        <v>6407</v>
      </c>
      <c r="T155" s="137">
        <v>5</v>
      </c>
      <c r="U155" s="137">
        <v>5</v>
      </c>
      <c r="V155" s="129" t="s">
        <v>6408</v>
      </c>
      <c r="W155" s="129" t="s">
        <v>6408</v>
      </c>
      <c r="X155" s="131">
        <v>155.45500000000001</v>
      </c>
      <c r="Y155" s="131">
        <v>155.45500000000001</v>
      </c>
      <c r="Z155" s="129" t="s">
        <v>6311</v>
      </c>
      <c r="AA155" s="132">
        <v>777.27499999999998</v>
      </c>
      <c r="AB155" s="132">
        <v>0</v>
      </c>
      <c r="AC155" s="132">
        <v>77.727999999999994</v>
      </c>
      <c r="AD155" s="132">
        <v>855.00300000000004</v>
      </c>
      <c r="AE155" s="129" t="s">
        <v>6316</v>
      </c>
      <c r="AF155" s="129" t="s">
        <v>6311</v>
      </c>
      <c r="AG155" s="129" t="s">
        <v>6311</v>
      </c>
      <c r="AH155" s="129" t="s">
        <v>6589</v>
      </c>
      <c r="AI155" s="129" t="s">
        <v>6311</v>
      </c>
      <c r="AJ155" s="129" t="s">
        <v>6355</v>
      </c>
      <c r="AK155" s="129" t="s">
        <v>6356</v>
      </c>
      <c r="AL155" s="129" t="s">
        <v>6410</v>
      </c>
      <c r="AM155" s="133" t="s">
        <v>6311</v>
      </c>
      <c r="AN155" s="133" t="s">
        <v>6438</v>
      </c>
      <c r="AO155" s="133" t="s">
        <v>6319</v>
      </c>
      <c r="AP155" s="133" t="s">
        <v>6369</v>
      </c>
      <c r="AQ155" s="134">
        <v>5</v>
      </c>
      <c r="AR155" s="143" t="s">
        <v>29</v>
      </c>
      <c r="AS155" s="133" t="s">
        <v>30</v>
      </c>
    </row>
    <row r="156" spans="1:45" s="133" customFormat="1">
      <c r="A156" s="129" t="s">
        <v>6587</v>
      </c>
      <c r="B156" s="130">
        <v>43748</v>
      </c>
      <c r="C156" s="129" t="s">
        <v>6397</v>
      </c>
      <c r="D156" s="129" t="s">
        <v>6398</v>
      </c>
      <c r="E156" s="129" t="s">
        <v>6588</v>
      </c>
      <c r="F156" s="129" t="s">
        <v>6312</v>
      </c>
      <c r="G156" s="129" t="s">
        <v>6313</v>
      </c>
      <c r="H156" s="129" t="s">
        <v>6314</v>
      </c>
      <c r="I156" s="129" t="str">
        <f t="shared" si="4"/>
        <v>BIG C - DA NANG</v>
      </c>
      <c r="J156" s="129" t="s">
        <v>6354</v>
      </c>
      <c r="K156" s="129" t="s">
        <v>6400</v>
      </c>
      <c r="L156" s="129" t="s">
        <v>6401</v>
      </c>
      <c r="M156" s="129" t="s">
        <v>6402</v>
      </c>
      <c r="N156" s="129" t="s">
        <v>6354</v>
      </c>
      <c r="O156" s="129" t="s">
        <v>6403</v>
      </c>
      <c r="P156" s="129" t="s">
        <v>6404</v>
      </c>
      <c r="Q156" s="129" t="s">
        <v>6405</v>
      </c>
      <c r="R156" s="129" t="s">
        <v>6417</v>
      </c>
      <c r="S156" s="129" t="s">
        <v>6418</v>
      </c>
      <c r="T156" s="137">
        <v>4</v>
      </c>
      <c r="U156" s="137">
        <v>4</v>
      </c>
      <c r="V156" s="129" t="s">
        <v>6408</v>
      </c>
      <c r="W156" s="129" t="s">
        <v>6408</v>
      </c>
      <c r="X156" s="131">
        <v>313.63600000000002</v>
      </c>
      <c r="Y156" s="131">
        <v>313.63600000000002</v>
      </c>
      <c r="Z156" s="129" t="s">
        <v>6311</v>
      </c>
      <c r="AA156" s="132">
        <v>1254.5440000000001</v>
      </c>
      <c r="AB156" s="132">
        <v>0</v>
      </c>
      <c r="AC156" s="132">
        <v>125.45399999999999</v>
      </c>
      <c r="AD156" s="132">
        <v>1379.998</v>
      </c>
      <c r="AE156" s="129" t="s">
        <v>6316</v>
      </c>
      <c r="AF156" s="129" t="s">
        <v>6311</v>
      </c>
      <c r="AG156" s="129" t="s">
        <v>6311</v>
      </c>
      <c r="AH156" s="129" t="s">
        <v>6589</v>
      </c>
      <c r="AI156" s="129" t="s">
        <v>6311</v>
      </c>
      <c r="AJ156" s="129" t="s">
        <v>6355</v>
      </c>
      <c r="AK156" s="129" t="s">
        <v>6356</v>
      </c>
      <c r="AL156" s="129" t="s">
        <v>6410</v>
      </c>
      <c r="AM156" s="133" t="s">
        <v>6311</v>
      </c>
      <c r="AN156" s="133" t="s">
        <v>6438</v>
      </c>
      <c r="AO156" s="133" t="s">
        <v>6319</v>
      </c>
      <c r="AP156" s="133" t="s">
        <v>6369</v>
      </c>
      <c r="AQ156" s="134">
        <v>4</v>
      </c>
      <c r="AR156" s="143" t="s">
        <v>29</v>
      </c>
      <c r="AS156" s="133" t="s">
        <v>30</v>
      </c>
    </row>
    <row r="157" spans="1:45" s="133" customFormat="1">
      <c r="A157" s="129" t="s">
        <v>6587</v>
      </c>
      <c r="B157" s="130">
        <v>43748</v>
      </c>
      <c r="C157" s="129" t="s">
        <v>6397</v>
      </c>
      <c r="D157" s="129" t="s">
        <v>6398</v>
      </c>
      <c r="E157" s="129" t="s">
        <v>6588</v>
      </c>
      <c r="F157" s="129" t="s">
        <v>6312</v>
      </c>
      <c r="G157" s="129" t="s">
        <v>6313</v>
      </c>
      <c r="H157" s="129" t="s">
        <v>6314</v>
      </c>
      <c r="I157" s="129" t="str">
        <f t="shared" si="4"/>
        <v>BIG C - DA NANG</v>
      </c>
      <c r="J157" s="129" t="s">
        <v>6354</v>
      </c>
      <c r="K157" s="129" t="s">
        <v>6400</v>
      </c>
      <c r="L157" s="129" t="s">
        <v>6401</v>
      </c>
      <c r="M157" s="129" t="s">
        <v>6402</v>
      </c>
      <c r="N157" s="129" t="s">
        <v>6354</v>
      </c>
      <c r="O157" s="129" t="s">
        <v>6403</v>
      </c>
      <c r="P157" s="129" t="s">
        <v>6404</v>
      </c>
      <c r="Q157" s="129" t="s">
        <v>6405</v>
      </c>
      <c r="R157" s="129" t="s">
        <v>6415</v>
      </c>
      <c r="S157" s="129" t="s">
        <v>6416</v>
      </c>
      <c r="T157" s="137">
        <v>2</v>
      </c>
      <c r="U157" s="137">
        <v>2</v>
      </c>
      <c r="V157" s="129" t="s">
        <v>6408</v>
      </c>
      <c r="W157" s="129" t="s">
        <v>6408</v>
      </c>
      <c r="X157" s="131">
        <v>313.63600000000002</v>
      </c>
      <c r="Y157" s="131">
        <v>313.63600000000002</v>
      </c>
      <c r="Z157" s="129" t="s">
        <v>6311</v>
      </c>
      <c r="AA157" s="132">
        <v>627.27200000000005</v>
      </c>
      <c r="AB157" s="132">
        <v>0</v>
      </c>
      <c r="AC157" s="132">
        <v>62.726999999999997</v>
      </c>
      <c r="AD157" s="132">
        <v>689.99900000000002</v>
      </c>
      <c r="AE157" s="129" t="s">
        <v>6316</v>
      </c>
      <c r="AF157" s="129" t="s">
        <v>6311</v>
      </c>
      <c r="AG157" s="129" t="s">
        <v>6311</v>
      </c>
      <c r="AH157" s="129" t="s">
        <v>6589</v>
      </c>
      <c r="AI157" s="129" t="s">
        <v>6311</v>
      </c>
      <c r="AJ157" s="129" t="s">
        <v>6355</v>
      </c>
      <c r="AK157" s="129" t="s">
        <v>6356</v>
      </c>
      <c r="AL157" s="129" t="s">
        <v>6410</v>
      </c>
      <c r="AM157" s="133" t="s">
        <v>6311</v>
      </c>
      <c r="AN157" s="133" t="s">
        <v>6438</v>
      </c>
      <c r="AO157" s="133" t="s">
        <v>6319</v>
      </c>
      <c r="AP157" s="133" t="s">
        <v>6369</v>
      </c>
      <c r="AQ157" s="134">
        <v>2</v>
      </c>
      <c r="AR157" s="143" t="s">
        <v>29</v>
      </c>
      <c r="AS157" s="133" t="s">
        <v>30</v>
      </c>
    </row>
    <row r="158" spans="1:45" s="133" customFormat="1">
      <c r="A158" s="129" t="s">
        <v>6587</v>
      </c>
      <c r="B158" s="130">
        <v>43748</v>
      </c>
      <c r="C158" s="129" t="s">
        <v>6397</v>
      </c>
      <c r="D158" s="129" t="s">
        <v>6398</v>
      </c>
      <c r="E158" s="129" t="s">
        <v>6588</v>
      </c>
      <c r="F158" s="129" t="s">
        <v>6312</v>
      </c>
      <c r="G158" s="129" t="s">
        <v>6313</v>
      </c>
      <c r="H158" s="129" t="s">
        <v>6314</v>
      </c>
      <c r="I158" s="129" t="str">
        <f t="shared" si="4"/>
        <v>BIG C - DA NANG</v>
      </c>
      <c r="J158" s="129" t="s">
        <v>6354</v>
      </c>
      <c r="K158" s="129" t="s">
        <v>6400</v>
      </c>
      <c r="L158" s="129" t="s">
        <v>6401</v>
      </c>
      <c r="M158" s="129" t="s">
        <v>6402</v>
      </c>
      <c r="N158" s="129" t="s">
        <v>6354</v>
      </c>
      <c r="O158" s="129" t="s">
        <v>6403</v>
      </c>
      <c r="P158" s="129" t="s">
        <v>6404</v>
      </c>
      <c r="Q158" s="129" t="s">
        <v>6405</v>
      </c>
      <c r="R158" s="129" t="s">
        <v>6419</v>
      </c>
      <c r="S158" s="129" t="s">
        <v>6420</v>
      </c>
      <c r="T158" s="137">
        <v>6</v>
      </c>
      <c r="U158" s="137">
        <v>6</v>
      </c>
      <c r="V158" s="129" t="s">
        <v>6408</v>
      </c>
      <c r="W158" s="129" t="s">
        <v>6408</v>
      </c>
      <c r="X158" s="131">
        <v>313.63600000000002</v>
      </c>
      <c r="Y158" s="131">
        <v>313.63600000000002</v>
      </c>
      <c r="Z158" s="129" t="s">
        <v>6311</v>
      </c>
      <c r="AA158" s="132">
        <v>1881.816</v>
      </c>
      <c r="AB158" s="132">
        <v>0</v>
      </c>
      <c r="AC158" s="132">
        <v>188.18199999999999</v>
      </c>
      <c r="AD158" s="132">
        <v>2069.998</v>
      </c>
      <c r="AE158" s="129" t="s">
        <v>6316</v>
      </c>
      <c r="AF158" s="129" t="s">
        <v>6311</v>
      </c>
      <c r="AG158" s="129" t="s">
        <v>6311</v>
      </c>
      <c r="AH158" s="129" t="s">
        <v>6589</v>
      </c>
      <c r="AI158" s="129" t="s">
        <v>6311</v>
      </c>
      <c r="AJ158" s="129" t="s">
        <v>6355</v>
      </c>
      <c r="AK158" s="129" t="s">
        <v>6356</v>
      </c>
      <c r="AL158" s="129" t="s">
        <v>6410</v>
      </c>
      <c r="AM158" s="133" t="s">
        <v>6311</v>
      </c>
      <c r="AN158" s="133" t="s">
        <v>6438</v>
      </c>
      <c r="AO158" s="133" t="s">
        <v>6319</v>
      </c>
      <c r="AP158" s="133" t="s">
        <v>6369</v>
      </c>
      <c r="AQ158" s="134">
        <v>6</v>
      </c>
      <c r="AR158" s="143" t="s">
        <v>29</v>
      </c>
      <c r="AS158" s="133" t="s">
        <v>30</v>
      </c>
    </row>
    <row r="159" spans="1:45" s="133" customFormat="1">
      <c r="A159" s="129" t="s">
        <v>6590</v>
      </c>
      <c r="B159" s="130">
        <v>43748</v>
      </c>
      <c r="C159" s="129" t="s">
        <v>6397</v>
      </c>
      <c r="D159" s="129" t="s">
        <v>6398</v>
      </c>
      <c r="E159" s="129" t="s">
        <v>6591</v>
      </c>
      <c r="F159" s="129" t="s">
        <v>6312</v>
      </c>
      <c r="G159" s="129" t="s">
        <v>6313</v>
      </c>
      <c r="H159" s="129" t="s">
        <v>6314</v>
      </c>
      <c r="I159" s="129" t="str">
        <f t="shared" si="4"/>
        <v>BIG C - HUE</v>
      </c>
      <c r="J159" s="129" t="s">
        <v>6354</v>
      </c>
      <c r="K159" s="129" t="s">
        <v>6400</v>
      </c>
      <c r="L159" s="129" t="s">
        <v>6401</v>
      </c>
      <c r="M159" s="129" t="s">
        <v>6402</v>
      </c>
      <c r="N159" s="129" t="s">
        <v>6354</v>
      </c>
      <c r="O159" s="129" t="s">
        <v>6403</v>
      </c>
      <c r="P159" s="129" t="s">
        <v>6404</v>
      </c>
      <c r="Q159" s="129" t="s">
        <v>6405</v>
      </c>
      <c r="R159" s="129" t="s">
        <v>6406</v>
      </c>
      <c r="S159" s="129" t="s">
        <v>6407</v>
      </c>
      <c r="T159" s="137">
        <v>8</v>
      </c>
      <c r="U159" s="137">
        <v>8</v>
      </c>
      <c r="V159" s="129" t="s">
        <v>6408</v>
      </c>
      <c r="W159" s="129" t="s">
        <v>6408</v>
      </c>
      <c r="X159" s="131">
        <v>155.45500000000001</v>
      </c>
      <c r="Y159" s="131">
        <v>155.45500000000001</v>
      </c>
      <c r="Z159" s="129" t="s">
        <v>6311</v>
      </c>
      <c r="AA159" s="132">
        <v>1243.6400000000001</v>
      </c>
      <c r="AB159" s="132">
        <v>0</v>
      </c>
      <c r="AC159" s="132">
        <v>124.364</v>
      </c>
      <c r="AD159" s="132">
        <v>1368.0039999999999</v>
      </c>
      <c r="AE159" s="129" t="s">
        <v>6316</v>
      </c>
      <c r="AF159" s="129" t="s">
        <v>6311</v>
      </c>
      <c r="AG159" s="129" t="s">
        <v>6311</v>
      </c>
      <c r="AH159" s="129" t="s">
        <v>6592</v>
      </c>
      <c r="AI159" s="129" t="s">
        <v>6311</v>
      </c>
      <c r="AJ159" s="129" t="s">
        <v>6355</v>
      </c>
      <c r="AK159" s="129" t="s">
        <v>6356</v>
      </c>
      <c r="AL159" s="129" t="s">
        <v>6410</v>
      </c>
      <c r="AM159" s="133" t="s">
        <v>6311</v>
      </c>
      <c r="AN159" s="133" t="s">
        <v>6593</v>
      </c>
      <c r="AO159" s="133" t="s">
        <v>6348</v>
      </c>
      <c r="AP159" s="133" t="s">
        <v>6369</v>
      </c>
      <c r="AQ159" s="134">
        <v>8</v>
      </c>
      <c r="AR159" s="143" t="s">
        <v>29</v>
      </c>
      <c r="AS159" s="133" t="s">
        <v>30</v>
      </c>
    </row>
    <row r="160" spans="1:45" s="133" customFormat="1">
      <c r="A160" s="129" t="s">
        <v>6590</v>
      </c>
      <c r="B160" s="130">
        <v>43748</v>
      </c>
      <c r="C160" s="129" t="s">
        <v>6397</v>
      </c>
      <c r="D160" s="129" t="s">
        <v>6398</v>
      </c>
      <c r="E160" s="129" t="s">
        <v>6591</v>
      </c>
      <c r="F160" s="129" t="s">
        <v>6312</v>
      </c>
      <c r="G160" s="129" t="s">
        <v>6313</v>
      </c>
      <c r="H160" s="129" t="s">
        <v>6314</v>
      </c>
      <c r="I160" s="129" t="str">
        <f t="shared" si="4"/>
        <v>BIG C - HUE</v>
      </c>
      <c r="J160" s="129" t="s">
        <v>6354</v>
      </c>
      <c r="K160" s="129" t="s">
        <v>6400</v>
      </c>
      <c r="L160" s="129" t="s">
        <v>6401</v>
      </c>
      <c r="M160" s="129" t="s">
        <v>6402</v>
      </c>
      <c r="N160" s="129" t="s">
        <v>6354</v>
      </c>
      <c r="O160" s="129" t="s">
        <v>6403</v>
      </c>
      <c r="P160" s="129" t="s">
        <v>6404</v>
      </c>
      <c r="Q160" s="129" t="s">
        <v>6405</v>
      </c>
      <c r="R160" s="129" t="s">
        <v>6417</v>
      </c>
      <c r="S160" s="129" t="s">
        <v>6418</v>
      </c>
      <c r="T160" s="137">
        <v>6</v>
      </c>
      <c r="U160" s="137">
        <v>6</v>
      </c>
      <c r="V160" s="129" t="s">
        <v>6408</v>
      </c>
      <c r="W160" s="129" t="s">
        <v>6408</v>
      </c>
      <c r="X160" s="131">
        <v>313.63600000000002</v>
      </c>
      <c r="Y160" s="131">
        <v>313.63600000000002</v>
      </c>
      <c r="Z160" s="129" t="s">
        <v>6311</v>
      </c>
      <c r="AA160" s="132">
        <v>1881.816</v>
      </c>
      <c r="AB160" s="132">
        <v>0</v>
      </c>
      <c r="AC160" s="132">
        <v>188.18199999999999</v>
      </c>
      <c r="AD160" s="132">
        <v>2069.998</v>
      </c>
      <c r="AE160" s="129" t="s">
        <v>6316</v>
      </c>
      <c r="AF160" s="129" t="s">
        <v>6311</v>
      </c>
      <c r="AG160" s="129" t="s">
        <v>6311</v>
      </c>
      <c r="AH160" s="129" t="s">
        <v>6592</v>
      </c>
      <c r="AI160" s="129" t="s">
        <v>6311</v>
      </c>
      <c r="AJ160" s="129" t="s">
        <v>6355</v>
      </c>
      <c r="AK160" s="129" t="s">
        <v>6356</v>
      </c>
      <c r="AL160" s="129" t="s">
        <v>6410</v>
      </c>
      <c r="AM160" s="133" t="s">
        <v>6311</v>
      </c>
      <c r="AN160" s="133" t="s">
        <v>6593</v>
      </c>
      <c r="AO160" s="133" t="s">
        <v>6348</v>
      </c>
      <c r="AP160" s="133" t="s">
        <v>6369</v>
      </c>
      <c r="AQ160" s="134">
        <v>6</v>
      </c>
      <c r="AR160" s="143" t="s">
        <v>29</v>
      </c>
      <c r="AS160" s="133" t="s">
        <v>30</v>
      </c>
    </row>
    <row r="161" spans="1:45" s="133" customFormat="1">
      <c r="A161" s="129" t="s">
        <v>6590</v>
      </c>
      <c r="B161" s="130">
        <v>43748</v>
      </c>
      <c r="C161" s="129" t="s">
        <v>6397</v>
      </c>
      <c r="D161" s="129" t="s">
        <v>6398</v>
      </c>
      <c r="E161" s="129" t="s">
        <v>6591</v>
      </c>
      <c r="F161" s="129" t="s">
        <v>6312</v>
      </c>
      <c r="G161" s="129" t="s">
        <v>6313</v>
      </c>
      <c r="H161" s="129" t="s">
        <v>6314</v>
      </c>
      <c r="I161" s="129" t="str">
        <f t="shared" si="4"/>
        <v>BIG C - HUE</v>
      </c>
      <c r="J161" s="129" t="s">
        <v>6354</v>
      </c>
      <c r="K161" s="129" t="s">
        <v>6400</v>
      </c>
      <c r="L161" s="129" t="s">
        <v>6401</v>
      </c>
      <c r="M161" s="129" t="s">
        <v>6402</v>
      </c>
      <c r="N161" s="129" t="s">
        <v>6354</v>
      </c>
      <c r="O161" s="129" t="s">
        <v>6403</v>
      </c>
      <c r="P161" s="129" t="s">
        <v>6404</v>
      </c>
      <c r="Q161" s="129" t="s">
        <v>6405</v>
      </c>
      <c r="R161" s="129" t="s">
        <v>6415</v>
      </c>
      <c r="S161" s="129" t="s">
        <v>6416</v>
      </c>
      <c r="T161" s="137">
        <v>3</v>
      </c>
      <c r="U161" s="137">
        <v>3</v>
      </c>
      <c r="V161" s="129" t="s">
        <v>6408</v>
      </c>
      <c r="W161" s="129" t="s">
        <v>6408</v>
      </c>
      <c r="X161" s="131">
        <v>313.63600000000002</v>
      </c>
      <c r="Y161" s="131">
        <v>313.63600000000002</v>
      </c>
      <c r="Z161" s="129" t="s">
        <v>6311</v>
      </c>
      <c r="AA161" s="132">
        <v>940.90800000000002</v>
      </c>
      <c r="AB161" s="132">
        <v>0</v>
      </c>
      <c r="AC161" s="132">
        <v>94.090999999999994</v>
      </c>
      <c r="AD161" s="132">
        <v>1034.999</v>
      </c>
      <c r="AE161" s="129" t="s">
        <v>6316</v>
      </c>
      <c r="AF161" s="129" t="s">
        <v>6311</v>
      </c>
      <c r="AG161" s="129" t="s">
        <v>6311</v>
      </c>
      <c r="AH161" s="129" t="s">
        <v>6592</v>
      </c>
      <c r="AI161" s="129" t="s">
        <v>6311</v>
      </c>
      <c r="AJ161" s="129" t="s">
        <v>6355</v>
      </c>
      <c r="AK161" s="129" t="s">
        <v>6356</v>
      </c>
      <c r="AL161" s="129" t="s">
        <v>6410</v>
      </c>
      <c r="AM161" s="133" t="s">
        <v>6311</v>
      </c>
      <c r="AN161" s="133" t="s">
        <v>6593</v>
      </c>
      <c r="AO161" s="133" t="s">
        <v>6348</v>
      </c>
      <c r="AP161" s="133" t="s">
        <v>6369</v>
      </c>
      <c r="AQ161" s="134">
        <v>3</v>
      </c>
      <c r="AR161" s="143" t="s">
        <v>29</v>
      </c>
      <c r="AS161" s="133" t="s">
        <v>30</v>
      </c>
    </row>
    <row r="162" spans="1:45" s="133" customFormat="1">
      <c r="A162" s="129" t="s">
        <v>6590</v>
      </c>
      <c r="B162" s="130">
        <v>43748</v>
      </c>
      <c r="C162" s="129" t="s">
        <v>6397</v>
      </c>
      <c r="D162" s="129" t="s">
        <v>6398</v>
      </c>
      <c r="E162" s="129" t="s">
        <v>6591</v>
      </c>
      <c r="F162" s="129" t="s">
        <v>6312</v>
      </c>
      <c r="G162" s="129" t="s">
        <v>6313</v>
      </c>
      <c r="H162" s="129" t="s">
        <v>6314</v>
      </c>
      <c r="I162" s="129" t="str">
        <f t="shared" si="4"/>
        <v>BIG C - HUE</v>
      </c>
      <c r="J162" s="129" t="s">
        <v>6354</v>
      </c>
      <c r="K162" s="129" t="s">
        <v>6400</v>
      </c>
      <c r="L162" s="129" t="s">
        <v>6401</v>
      </c>
      <c r="M162" s="129" t="s">
        <v>6402</v>
      </c>
      <c r="N162" s="129" t="s">
        <v>6354</v>
      </c>
      <c r="O162" s="129" t="s">
        <v>6403</v>
      </c>
      <c r="P162" s="129" t="s">
        <v>6404</v>
      </c>
      <c r="Q162" s="129" t="s">
        <v>6405</v>
      </c>
      <c r="R162" s="129" t="s">
        <v>6419</v>
      </c>
      <c r="S162" s="129" t="s">
        <v>6420</v>
      </c>
      <c r="T162" s="137">
        <v>4</v>
      </c>
      <c r="U162" s="137">
        <v>4</v>
      </c>
      <c r="V162" s="129" t="s">
        <v>6408</v>
      </c>
      <c r="W162" s="129" t="s">
        <v>6408</v>
      </c>
      <c r="X162" s="131">
        <v>313.63600000000002</v>
      </c>
      <c r="Y162" s="131">
        <v>313.63600000000002</v>
      </c>
      <c r="Z162" s="129" t="s">
        <v>6311</v>
      </c>
      <c r="AA162" s="132">
        <v>1254.5440000000001</v>
      </c>
      <c r="AB162" s="132">
        <v>0</v>
      </c>
      <c r="AC162" s="132">
        <v>125.45399999999999</v>
      </c>
      <c r="AD162" s="132">
        <v>1379.998</v>
      </c>
      <c r="AE162" s="129" t="s">
        <v>6316</v>
      </c>
      <c r="AF162" s="129" t="s">
        <v>6311</v>
      </c>
      <c r="AG162" s="129" t="s">
        <v>6311</v>
      </c>
      <c r="AH162" s="129" t="s">
        <v>6592</v>
      </c>
      <c r="AI162" s="129" t="s">
        <v>6311</v>
      </c>
      <c r="AJ162" s="129" t="s">
        <v>6355</v>
      </c>
      <c r="AK162" s="129" t="s">
        <v>6356</v>
      </c>
      <c r="AL162" s="129" t="s">
        <v>6410</v>
      </c>
      <c r="AM162" s="133" t="s">
        <v>6311</v>
      </c>
      <c r="AN162" s="133" t="s">
        <v>6593</v>
      </c>
      <c r="AO162" s="133" t="s">
        <v>6348</v>
      </c>
      <c r="AP162" s="133" t="s">
        <v>6369</v>
      </c>
      <c r="AQ162" s="134">
        <v>4</v>
      </c>
      <c r="AR162" s="143" t="s">
        <v>29</v>
      </c>
      <c r="AS162" s="133" t="s">
        <v>30</v>
      </c>
    </row>
    <row r="163" spans="1:45" s="133" customFormat="1">
      <c r="A163" s="129" t="s">
        <v>6594</v>
      </c>
      <c r="B163" s="130">
        <v>43748</v>
      </c>
      <c r="C163" s="129" t="s">
        <v>6397</v>
      </c>
      <c r="D163" s="129" t="s">
        <v>6398</v>
      </c>
      <c r="E163" s="129" t="s">
        <v>6595</v>
      </c>
      <c r="F163" s="129" t="s">
        <v>6312</v>
      </c>
      <c r="G163" s="129" t="s">
        <v>6313</v>
      </c>
      <c r="H163" s="129" t="s">
        <v>6314</v>
      </c>
      <c r="I163" s="129" t="str">
        <f t="shared" si="4"/>
        <v>BIG C - HAI DUONG</v>
      </c>
      <c r="J163" s="129" t="s">
        <v>6354</v>
      </c>
      <c r="K163" s="129" t="s">
        <v>6400</v>
      </c>
      <c r="L163" s="129" t="s">
        <v>6401</v>
      </c>
      <c r="M163" s="129" t="s">
        <v>6402</v>
      </c>
      <c r="N163" s="129" t="s">
        <v>6354</v>
      </c>
      <c r="O163" s="129" t="s">
        <v>6403</v>
      </c>
      <c r="P163" s="129" t="s">
        <v>6404</v>
      </c>
      <c r="Q163" s="129" t="s">
        <v>6405</v>
      </c>
      <c r="R163" s="129" t="s">
        <v>6417</v>
      </c>
      <c r="S163" s="129" t="s">
        <v>6418</v>
      </c>
      <c r="T163" s="137">
        <v>3</v>
      </c>
      <c r="U163" s="137">
        <v>3</v>
      </c>
      <c r="V163" s="129" t="s">
        <v>6408</v>
      </c>
      <c r="W163" s="129" t="s">
        <v>6408</v>
      </c>
      <c r="X163" s="131">
        <v>313.63600000000002</v>
      </c>
      <c r="Y163" s="131">
        <v>313.63600000000002</v>
      </c>
      <c r="Z163" s="129" t="s">
        <v>6311</v>
      </c>
      <c r="AA163" s="132">
        <v>940.90800000000002</v>
      </c>
      <c r="AB163" s="132">
        <v>0</v>
      </c>
      <c r="AC163" s="132">
        <v>94.090999999999994</v>
      </c>
      <c r="AD163" s="132">
        <v>1034.999</v>
      </c>
      <c r="AE163" s="129" t="s">
        <v>6316</v>
      </c>
      <c r="AF163" s="129" t="s">
        <v>6311</v>
      </c>
      <c r="AG163" s="129" t="s">
        <v>6311</v>
      </c>
      <c r="AH163" s="129" t="s">
        <v>6596</v>
      </c>
      <c r="AI163" s="129" t="s">
        <v>6311</v>
      </c>
      <c r="AJ163" s="129" t="s">
        <v>6355</v>
      </c>
      <c r="AK163" s="129" t="s">
        <v>6356</v>
      </c>
      <c r="AL163" s="129" t="s">
        <v>6410</v>
      </c>
      <c r="AM163" s="133" t="s">
        <v>6311</v>
      </c>
      <c r="AN163" s="133" t="s">
        <v>6450</v>
      </c>
      <c r="AO163" s="133" t="s">
        <v>6322</v>
      </c>
      <c r="AP163" s="133" t="s">
        <v>6369</v>
      </c>
      <c r="AQ163" s="134">
        <v>3</v>
      </c>
      <c r="AR163" s="143" t="s">
        <v>34</v>
      </c>
      <c r="AS163" s="133" t="s">
        <v>30</v>
      </c>
    </row>
    <row r="164" spans="1:45" s="133" customFormat="1">
      <c r="A164" s="129" t="s">
        <v>6594</v>
      </c>
      <c r="B164" s="130">
        <v>43748</v>
      </c>
      <c r="C164" s="129" t="s">
        <v>6397</v>
      </c>
      <c r="D164" s="129" t="s">
        <v>6398</v>
      </c>
      <c r="E164" s="129" t="s">
        <v>6595</v>
      </c>
      <c r="F164" s="129" t="s">
        <v>6312</v>
      </c>
      <c r="G164" s="129" t="s">
        <v>6313</v>
      </c>
      <c r="H164" s="129" t="s">
        <v>6314</v>
      </c>
      <c r="I164" s="129" t="str">
        <f t="shared" si="4"/>
        <v>BIG C - HAI DUONG</v>
      </c>
      <c r="J164" s="129" t="s">
        <v>6354</v>
      </c>
      <c r="K164" s="129" t="s">
        <v>6400</v>
      </c>
      <c r="L164" s="129" t="s">
        <v>6401</v>
      </c>
      <c r="M164" s="129" t="s">
        <v>6402</v>
      </c>
      <c r="N164" s="129" t="s">
        <v>6354</v>
      </c>
      <c r="O164" s="129" t="s">
        <v>6403</v>
      </c>
      <c r="P164" s="129" t="s">
        <v>6404</v>
      </c>
      <c r="Q164" s="129" t="s">
        <v>6405</v>
      </c>
      <c r="R164" s="129" t="s">
        <v>6415</v>
      </c>
      <c r="S164" s="129" t="s">
        <v>6416</v>
      </c>
      <c r="T164" s="137">
        <v>2</v>
      </c>
      <c r="U164" s="137">
        <v>2</v>
      </c>
      <c r="V164" s="129" t="s">
        <v>6408</v>
      </c>
      <c r="W164" s="129" t="s">
        <v>6408</v>
      </c>
      <c r="X164" s="131">
        <v>313.63600000000002</v>
      </c>
      <c r="Y164" s="131">
        <v>313.63600000000002</v>
      </c>
      <c r="Z164" s="129" t="s">
        <v>6311</v>
      </c>
      <c r="AA164" s="132">
        <v>627.27200000000005</v>
      </c>
      <c r="AB164" s="132">
        <v>0</v>
      </c>
      <c r="AC164" s="132">
        <v>62.726999999999997</v>
      </c>
      <c r="AD164" s="132">
        <v>689.99900000000002</v>
      </c>
      <c r="AE164" s="129" t="s">
        <v>6316</v>
      </c>
      <c r="AF164" s="129" t="s">
        <v>6311</v>
      </c>
      <c r="AG164" s="129" t="s">
        <v>6311</v>
      </c>
      <c r="AH164" s="129" t="s">
        <v>6596</v>
      </c>
      <c r="AI164" s="129" t="s">
        <v>6311</v>
      </c>
      <c r="AJ164" s="129" t="s">
        <v>6355</v>
      </c>
      <c r="AK164" s="129" t="s">
        <v>6356</v>
      </c>
      <c r="AL164" s="129" t="s">
        <v>6410</v>
      </c>
      <c r="AM164" s="133" t="s">
        <v>6311</v>
      </c>
      <c r="AN164" s="133" t="s">
        <v>6450</v>
      </c>
      <c r="AO164" s="133" t="s">
        <v>6322</v>
      </c>
      <c r="AP164" s="133" t="s">
        <v>6369</v>
      </c>
      <c r="AQ164" s="134">
        <v>2</v>
      </c>
      <c r="AR164" s="143" t="s">
        <v>34</v>
      </c>
      <c r="AS164" s="133" t="s">
        <v>30</v>
      </c>
    </row>
    <row r="165" spans="1:45" s="133" customFormat="1">
      <c r="A165" s="129" t="s">
        <v>6594</v>
      </c>
      <c r="B165" s="130">
        <v>43748</v>
      </c>
      <c r="C165" s="129" t="s">
        <v>6397</v>
      </c>
      <c r="D165" s="129" t="s">
        <v>6398</v>
      </c>
      <c r="E165" s="129" t="s">
        <v>6595</v>
      </c>
      <c r="F165" s="129" t="s">
        <v>6312</v>
      </c>
      <c r="G165" s="129" t="s">
        <v>6313</v>
      </c>
      <c r="H165" s="129" t="s">
        <v>6314</v>
      </c>
      <c r="I165" s="129" t="str">
        <f t="shared" si="4"/>
        <v>BIG C - HAI DUONG</v>
      </c>
      <c r="J165" s="129" t="s">
        <v>6354</v>
      </c>
      <c r="K165" s="129" t="s">
        <v>6400</v>
      </c>
      <c r="L165" s="129" t="s">
        <v>6401</v>
      </c>
      <c r="M165" s="129" t="s">
        <v>6402</v>
      </c>
      <c r="N165" s="129" t="s">
        <v>6354</v>
      </c>
      <c r="O165" s="129" t="s">
        <v>6403</v>
      </c>
      <c r="P165" s="129" t="s">
        <v>6404</v>
      </c>
      <c r="Q165" s="129" t="s">
        <v>6405</v>
      </c>
      <c r="R165" s="129" t="s">
        <v>6419</v>
      </c>
      <c r="S165" s="129" t="s">
        <v>6420</v>
      </c>
      <c r="T165" s="137">
        <v>1</v>
      </c>
      <c r="U165" s="137">
        <v>1</v>
      </c>
      <c r="V165" s="129" t="s">
        <v>6408</v>
      </c>
      <c r="W165" s="129" t="s">
        <v>6408</v>
      </c>
      <c r="X165" s="131">
        <v>313.63600000000002</v>
      </c>
      <c r="Y165" s="131">
        <v>313.63600000000002</v>
      </c>
      <c r="Z165" s="129" t="s">
        <v>6311</v>
      </c>
      <c r="AA165" s="132">
        <v>313.63600000000002</v>
      </c>
      <c r="AB165" s="132">
        <v>0</v>
      </c>
      <c r="AC165" s="132">
        <v>31.364000000000001</v>
      </c>
      <c r="AD165" s="132">
        <v>345</v>
      </c>
      <c r="AE165" s="129" t="s">
        <v>6316</v>
      </c>
      <c r="AF165" s="129" t="s">
        <v>6311</v>
      </c>
      <c r="AG165" s="129" t="s">
        <v>6311</v>
      </c>
      <c r="AH165" s="129" t="s">
        <v>6596</v>
      </c>
      <c r="AI165" s="129" t="s">
        <v>6311</v>
      </c>
      <c r="AJ165" s="129" t="s">
        <v>6355</v>
      </c>
      <c r="AK165" s="129" t="s">
        <v>6356</v>
      </c>
      <c r="AL165" s="129" t="s">
        <v>6410</v>
      </c>
      <c r="AM165" s="133" t="s">
        <v>6311</v>
      </c>
      <c r="AN165" s="133" t="s">
        <v>6450</v>
      </c>
      <c r="AO165" s="133" t="s">
        <v>6322</v>
      </c>
      <c r="AP165" s="133" t="s">
        <v>6369</v>
      </c>
      <c r="AQ165" s="134">
        <v>1</v>
      </c>
      <c r="AR165" s="143" t="s">
        <v>34</v>
      </c>
      <c r="AS165" s="133" t="s">
        <v>30</v>
      </c>
    </row>
    <row r="166" spans="1:45" s="133" customFormat="1">
      <c r="A166" s="129" t="s">
        <v>6597</v>
      </c>
      <c r="B166" s="130">
        <v>43748</v>
      </c>
      <c r="C166" s="129" t="s">
        <v>6397</v>
      </c>
      <c r="D166" s="129" t="s">
        <v>6398</v>
      </c>
      <c r="E166" s="129" t="s">
        <v>6598</v>
      </c>
      <c r="F166" s="129" t="s">
        <v>6312</v>
      </c>
      <c r="G166" s="129" t="s">
        <v>6313</v>
      </c>
      <c r="H166" s="129" t="s">
        <v>6314</v>
      </c>
      <c r="I166" s="129" t="str">
        <f t="shared" si="4"/>
        <v>BIG C - CAN THO</v>
      </c>
      <c r="J166" s="129" t="s">
        <v>6354</v>
      </c>
      <c r="K166" s="129" t="s">
        <v>6400</v>
      </c>
      <c r="L166" s="129" t="s">
        <v>6401</v>
      </c>
      <c r="M166" s="129" t="s">
        <v>6402</v>
      </c>
      <c r="N166" s="129" t="s">
        <v>6354</v>
      </c>
      <c r="O166" s="129" t="s">
        <v>6403</v>
      </c>
      <c r="P166" s="129" t="s">
        <v>6404</v>
      </c>
      <c r="Q166" s="129" t="s">
        <v>6405</v>
      </c>
      <c r="R166" s="129" t="s">
        <v>6406</v>
      </c>
      <c r="S166" s="129" t="s">
        <v>6407</v>
      </c>
      <c r="T166" s="137">
        <v>11</v>
      </c>
      <c r="U166" s="137">
        <v>11</v>
      </c>
      <c r="V166" s="129" t="s">
        <v>6408</v>
      </c>
      <c r="W166" s="129" t="s">
        <v>6408</v>
      </c>
      <c r="X166" s="131">
        <v>155.45500000000001</v>
      </c>
      <c r="Y166" s="131">
        <v>155.45500000000001</v>
      </c>
      <c r="Z166" s="129" t="s">
        <v>6311</v>
      </c>
      <c r="AA166" s="132">
        <v>1710.0050000000001</v>
      </c>
      <c r="AB166" s="132">
        <v>0</v>
      </c>
      <c r="AC166" s="132">
        <v>171.001</v>
      </c>
      <c r="AD166" s="132">
        <v>1881.0060000000001</v>
      </c>
      <c r="AE166" s="129" t="s">
        <v>6316</v>
      </c>
      <c r="AF166" s="129" t="s">
        <v>6311</v>
      </c>
      <c r="AG166" s="129" t="s">
        <v>6311</v>
      </c>
      <c r="AH166" s="129" t="s">
        <v>6599</v>
      </c>
      <c r="AI166" s="129" t="s">
        <v>6311</v>
      </c>
      <c r="AJ166" s="129" t="s">
        <v>6355</v>
      </c>
      <c r="AK166" s="129" t="s">
        <v>6356</v>
      </c>
      <c r="AL166" s="129" t="s">
        <v>6410</v>
      </c>
      <c r="AM166" s="133" t="s">
        <v>6311</v>
      </c>
      <c r="AN166" s="133" t="s">
        <v>6600</v>
      </c>
      <c r="AO166" s="133" t="s">
        <v>6333</v>
      </c>
      <c r="AP166" s="133" t="s">
        <v>13</v>
      </c>
      <c r="AQ166" s="134">
        <v>11</v>
      </c>
      <c r="AR166" s="143" t="s">
        <v>94</v>
      </c>
      <c r="AS166" t="s">
        <v>72</v>
      </c>
    </row>
    <row r="167" spans="1:45" s="133" customFormat="1">
      <c r="A167" s="129" t="s">
        <v>6597</v>
      </c>
      <c r="B167" s="130">
        <v>43748</v>
      </c>
      <c r="C167" s="129" t="s">
        <v>6397</v>
      </c>
      <c r="D167" s="129" t="s">
        <v>6398</v>
      </c>
      <c r="E167" s="129" t="s">
        <v>6598</v>
      </c>
      <c r="F167" s="129" t="s">
        <v>6312</v>
      </c>
      <c r="G167" s="129" t="s">
        <v>6313</v>
      </c>
      <c r="H167" s="129" t="s">
        <v>6314</v>
      </c>
      <c r="I167" s="129" t="str">
        <f t="shared" si="4"/>
        <v>BIG C - CAN THO</v>
      </c>
      <c r="J167" s="129" t="s">
        <v>6354</v>
      </c>
      <c r="K167" s="129" t="s">
        <v>6400</v>
      </c>
      <c r="L167" s="129" t="s">
        <v>6401</v>
      </c>
      <c r="M167" s="129" t="s">
        <v>6402</v>
      </c>
      <c r="N167" s="129" t="s">
        <v>6354</v>
      </c>
      <c r="O167" s="129" t="s">
        <v>6403</v>
      </c>
      <c r="P167" s="129" t="s">
        <v>6404</v>
      </c>
      <c r="Q167" s="129" t="s">
        <v>6405</v>
      </c>
      <c r="R167" s="129" t="s">
        <v>6417</v>
      </c>
      <c r="S167" s="129" t="s">
        <v>6418</v>
      </c>
      <c r="T167" s="137">
        <v>4</v>
      </c>
      <c r="U167" s="137">
        <v>4</v>
      </c>
      <c r="V167" s="129" t="s">
        <v>6408</v>
      </c>
      <c r="W167" s="129" t="s">
        <v>6408</v>
      </c>
      <c r="X167" s="131">
        <v>313.63600000000002</v>
      </c>
      <c r="Y167" s="131">
        <v>313.63600000000002</v>
      </c>
      <c r="Z167" s="129" t="s">
        <v>6311</v>
      </c>
      <c r="AA167" s="132">
        <v>1254.5440000000001</v>
      </c>
      <c r="AB167" s="132">
        <v>0</v>
      </c>
      <c r="AC167" s="132">
        <v>125.45399999999999</v>
      </c>
      <c r="AD167" s="132">
        <v>1379.998</v>
      </c>
      <c r="AE167" s="129" t="s">
        <v>6316</v>
      </c>
      <c r="AF167" s="129" t="s">
        <v>6311</v>
      </c>
      <c r="AG167" s="129" t="s">
        <v>6311</v>
      </c>
      <c r="AH167" s="129" t="s">
        <v>6599</v>
      </c>
      <c r="AI167" s="129" t="s">
        <v>6311</v>
      </c>
      <c r="AJ167" s="129" t="s">
        <v>6355</v>
      </c>
      <c r="AK167" s="129" t="s">
        <v>6356</v>
      </c>
      <c r="AL167" s="129" t="s">
        <v>6410</v>
      </c>
      <c r="AM167" s="133" t="s">
        <v>6311</v>
      </c>
      <c r="AN167" s="133" t="s">
        <v>6600</v>
      </c>
      <c r="AO167" s="133" t="s">
        <v>6333</v>
      </c>
      <c r="AP167" s="133" t="s">
        <v>13</v>
      </c>
      <c r="AQ167" s="134">
        <v>4</v>
      </c>
      <c r="AR167" s="143" t="s">
        <v>94</v>
      </c>
      <c r="AS167" t="s">
        <v>72</v>
      </c>
    </row>
    <row r="168" spans="1:45" s="133" customFormat="1">
      <c r="A168" s="129" t="s">
        <v>6597</v>
      </c>
      <c r="B168" s="130">
        <v>43748</v>
      </c>
      <c r="C168" s="129" t="s">
        <v>6397</v>
      </c>
      <c r="D168" s="129" t="s">
        <v>6398</v>
      </c>
      <c r="E168" s="129" t="s">
        <v>6598</v>
      </c>
      <c r="F168" s="129" t="s">
        <v>6312</v>
      </c>
      <c r="G168" s="129" t="s">
        <v>6313</v>
      </c>
      <c r="H168" s="129" t="s">
        <v>6314</v>
      </c>
      <c r="I168" s="129" t="str">
        <f t="shared" si="4"/>
        <v>BIG C - CAN THO</v>
      </c>
      <c r="J168" s="129" t="s">
        <v>6354</v>
      </c>
      <c r="K168" s="129" t="s">
        <v>6400</v>
      </c>
      <c r="L168" s="129" t="s">
        <v>6401</v>
      </c>
      <c r="M168" s="129" t="s">
        <v>6402</v>
      </c>
      <c r="N168" s="129" t="s">
        <v>6354</v>
      </c>
      <c r="O168" s="129" t="s">
        <v>6403</v>
      </c>
      <c r="P168" s="129" t="s">
        <v>6404</v>
      </c>
      <c r="Q168" s="129" t="s">
        <v>6405</v>
      </c>
      <c r="R168" s="129" t="s">
        <v>6415</v>
      </c>
      <c r="S168" s="129" t="s">
        <v>6416</v>
      </c>
      <c r="T168" s="137">
        <v>2</v>
      </c>
      <c r="U168" s="137">
        <v>2</v>
      </c>
      <c r="V168" s="129" t="s">
        <v>6408</v>
      </c>
      <c r="W168" s="129" t="s">
        <v>6408</v>
      </c>
      <c r="X168" s="131">
        <v>313.63600000000002</v>
      </c>
      <c r="Y168" s="131">
        <v>313.63600000000002</v>
      </c>
      <c r="Z168" s="129" t="s">
        <v>6311</v>
      </c>
      <c r="AA168" s="132">
        <v>627.27200000000005</v>
      </c>
      <c r="AB168" s="132">
        <v>0</v>
      </c>
      <c r="AC168" s="132">
        <v>62.726999999999997</v>
      </c>
      <c r="AD168" s="132">
        <v>689.99900000000002</v>
      </c>
      <c r="AE168" s="129" t="s">
        <v>6316</v>
      </c>
      <c r="AF168" s="129" t="s">
        <v>6311</v>
      </c>
      <c r="AG168" s="129" t="s">
        <v>6311</v>
      </c>
      <c r="AH168" s="129" t="s">
        <v>6599</v>
      </c>
      <c r="AI168" s="129" t="s">
        <v>6311</v>
      </c>
      <c r="AJ168" s="129" t="s">
        <v>6355</v>
      </c>
      <c r="AK168" s="129" t="s">
        <v>6356</v>
      </c>
      <c r="AL168" s="129" t="s">
        <v>6410</v>
      </c>
      <c r="AM168" s="133" t="s">
        <v>6311</v>
      </c>
      <c r="AN168" s="133" t="s">
        <v>6600</v>
      </c>
      <c r="AO168" s="133" t="s">
        <v>6333</v>
      </c>
      <c r="AP168" s="133" t="s">
        <v>13</v>
      </c>
      <c r="AQ168" s="134">
        <v>2</v>
      </c>
      <c r="AR168" s="143" t="s">
        <v>94</v>
      </c>
      <c r="AS168" t="s">
        <v>72</v>
      </c>
    </row>
    <row r="169" spans="1:45" s="133" customFormat="1">
      <c r="A169" s="129" t="s">
        <v>6597</v>
      </c>
      <c r="B169" s="130">
        <v>43748</v>
      </c>
      <c r="C169" s="129" t="s">
        <v>6397</v>
      </c>
      <c r="D169" s="129" t="s">
        <v>6398</v>
      </c>
      <c r="E169" s="129" t="s">
        <v>6598</v>
      </c>
      <c r="F169" s="129" t="s">
        <v>6312</v>
      </c>
      <c r="G169" s="129" t="s">
        <v>6313</v>
      </c>
      <c r="H169" s="129" t="s">
        <v>6314</v>
      </c>
      <c r="I169" s="129" t="str">
        <f t="shared" si="4"/>
        <v>BIG C - CAN THO</v>
      </c>
      <c r="J169" s="129" t="s">
        <v>6354</v>
      </c>
      <c r="K169" s="129" t="s">
        <v>6400</v>
      </c>
      <c r="L169" s="129" t="s">
        <v>6401</v>
      </c>
      <c r="M169" s="129" t="s">
        <v>6402</v>
      </c>
      <c r="N169" s="129" t="s">
        <v>6354</v>
      </c>
      <c r="O169" s="129" t="s">
        <v>6403</v>
      </c>
      <c r="P169" s="129" t="s">
        <v>6404</v>
      </c>
      <c r="Q169" s="129" t="s">
        <v>6405</v>
      </c>
      <c r="R169" s="129" t="s">
        <v>6419</v>
      </c>
      <c r="S169" s="129" t="s">
        <v>6420</v>
      </c>
      <c r="T169" s="137">
        <v>2</v>
      </c>
      <c r="U169" s="137">
        <v>2</v>
      </c>
      <c r="V169" s="129" t="s">
        <v>6408</v>
      </c>
      <c r="W169" s="129" t="s">
        <v>6408</v>
      </c>
      <c r="X169" s="131">
        <v>313.63600000000002</v>
      </c>
      <c r="Y169" s="131">
        <v>313.63600000000002</v>
      </c>
      <c r="Z169" s="129" t="s">
        <v>6311</v>
      </c>
      <c r="AA169" s="132">
        <v>627.27200000000005</v>
      </c>
      <c r="AB169" s="132">
        <v>0</v>
      </c>
      <c r="AC169" s="132">
        <v>62.726999999999997</v>
      </c>
      <c r="AD169" s="132">
        <v>689.99900000000002</v>
      </c>
      <c r="AE169" s="129" t="s">
        <v>6316</v>
      </c>
      <c r="AF169" s="129" t="s">
        <v>6311</v>
      </c>
      <c r="AG169" s="129" t="s">
        <v>6311</v>
      </c>
      <c r="AH169" s="129" t="s">
        <v>6599</v>
      </c>
      <c r="AI169" s="129" t="s">
        <v>6311</v>
      </c>
      <c r="AJ169" s="129" t="s">
        <v>6355</v>
      </c>
      <c r="AK169" s="129" t="s">
        <v>6356</v>
      </c>
      <c r="AL169" s="129" t="s">
        <v>6410</v>
      </c>
      <c r="AM169" s="133" t="s">
        <v>6311</v>
      </c>
      <c r="AN169" s="133" t="s">
        <v>6600</v>
      </c>
      <c r="AO169" s="133" t="s">
        <v>6333</v>
      </c>
      <c r="AP169" s="133" t="s">
        <v>13</v>
      </c>
      <c r="AQ169" s="134">
        <v>2</v>
      </c>
      <c r="AR169" s="143" t="s">
        <v>94</v>
      </c>
      <c r="AS169" t="s">
        <v>72</v>
      </c>
    </row>
    <row r="170" spans="1:45" s="133" customFormat="1">
      <c r="A170" s="129" t="s">
        <v>6601</v>
      </c>
      <c r="B170" s="130">
        <v>43748</v>
      </c>
      <c r="C170" s="129" t="s">
        <v>6397</v>
      </c>
      <c r="D170" s="129" t="s">
        <v>6398</v>
      </c>
      <c r="E170" s="129" t="s">
        <v>6602</v>
      </c>
      <c r="F170" s="129" t="s">
        <v>6312</v>
      </c>
      <c r="G170" s="129" t="s">
        <v>6313</v>
      </c>
      <c r="H170" s="129" t="s">
        <v>6314</v>
      </c>
      <c r="I170" s="129" t="str">
        <f t="shared" si="4"/>
        <v>BIG C - NINH BINH</v>
      </c>
      <c r="J170" s="129" t="s">
        <v>6354</v>
      </c>
      <c r="K170" s="129" t="s">
        <v>6400</v>
      </c>
      <c r="L170" s="129" t="s">
        <v>6401</v>
      </c>
      <c r="M170" s="129" t="s">
        <v>6402</v>
      </c>
      <c r="N170" s="129" t="s">
        <v>6354</v>
      </c>
      <c r="O170" s="129" t="s">
        <v>6403</v>
      </c>
      <c r="P170" s="129" t="s">
        <v>6404</v>
      </c>
      <c r="Q170" s="129" t="s">
        <v>6405</v>
      </c>
      <c r="R170" s="129" t="s">
        <v>6417</v>
      </c>
      <c r="S170" s="129" t="s">
        <v>6418</v>
      </c>
      <c r="T170" s="137">
        <v>6</v>
      </c>
      <c r="U170" s="137">
        <v>6</v>
      </c>
      <c r="V170" s="129" t="s">
        <v>6408</v>
      </c>
      <c r="W170" s="129" t="s">
        <v>6408</v>
      </c>
      <c r="X170" s="131">
        <v>313.63600000000002</v>
      </c>
      <c r="Y170" s="131">
        <v>313.63600000000002</v>
      </c>
      <c r="Z170" s="129" t="s">
        <v>6311</v>
      </c>
      <c r="AA170" s="132">
        <v>1881.816</v>
      </c>
      <c r="AB170" s="132">
        <v>0</v>
      </c>
      <c r="AC170" s="132">
        <v>188.18100000000001</v>
      </c>
      <c r="AD170" s="132">
        <v>2069.9969999999998</v>
      </c>
      <c r="AE170" s="129" t="s">
        <v>6316</v>
      </c>
      <c r="AF170" s="129" t="s">
        <v>6311</v>
      </c>
      <c r="AG170" s="129" t="s">
        <v>6311</v>
      </c>
      <c r="AH170" s="129" t="s">
        <v>6603</v>
      </c>
      <c r="AI170" s="129" t="s">
        <v>6311</v>
      </c>
      <c r="AJ170" s="129" t="s">
        <v>6355</v>
      </c>
      <c r="AK170" s="129" t="s">
        <v>6356</v>
      </c>
      <c r="AL170" s="129" t="s">
        <v>6410</v>
      </c>
      <c r="AM170" s="133" t="s">
        <v>6311</v>
      </c>
      <c r="AN170" s="133" t="s">
        <v>6604</v>
      </c>
      <c r="AO170" s="133" t="s">
        <v>6343</v>
      </c>
      <c r="AP170" s="133" t="s">
        <v>6369</v>
      </c>
      <c r="AQ170" s="134">
        <v>6</v>
      </c>
      <c r="AR170" s="143" t="s">
        <v>34</v>
      </c>
      <c r="AS170" s="133" t="s">
        <v>30</v>
      </c>
    </row>
    <row r="171" spans="1:45" s="133" customFormat="1">
      <c r="A171" s="129" t="s">
        <v>6601</v>
      </c>
      <c r="B171" s="130">
        <v>43748</v>
      </c>
      <c r="C171" s="129" t="s">
        <v>6397</v>
      </c>
      <c r="D171" s="129" t="s">
        <v>6398</v>
      </c>
      <c r="E171" s="129" t="s">
        <v>6602</v>
      </c>
      <c r="F171" s="129" t="s">
        <v>6312</v>
      </c>
      <c r="G171" s="129" t="s">
        <v>6313</v>
      </c>
      <c r="H171" s="129" t="s">
        <v>6314</v>
      </c>
      <c r="I171" s="129" t="str">
        <f t="shared" si="4"/>
        <v>BIG C - NINH BINH</v>
      </c>
      <c r="J171" s="129" t="s">
        <v>6354</v>
      </c>
      <c r="K171" s="129" t="s">
        <v>6400</v>
      </c>
      <c r="L171" s="129" t="s">
        <v>6401</v>
      </c>
      <c r="M171" s="129" t="s">
        <v>6402</v>
      </c>
      <c r="N171" s="129" t="s">
        <v>6354</v>
      </c>
      <c r="O171" s="129" t="s">
        <v>6403</v>
      </c>
      <c r="P171" s="129" t="s">
        <v>6404</v>
      </c>
      <c r="Q171" s="129" t="s">
        <v>6405</v>
      </c>
      <c r="R171" s="129" t="s">
        <v>6415</v>
      </c>
      <c r="S171" s="129" t="s">
        <v>6416</v>
      </c>
      <c r="T171" s="137">
        <v>5</v>
      </c>
      <c r="U171" s="137">
        <v>5</v>
      </c>
      <c r="V171" s="129" t="s">
        <v>6408</v>
      </c>
      <c r="W171" s="129" t="s">
        <v>6408</v>
      </c>
      <c r="X171" s="131">
        <v>313.63600000000002</v>
      </c>
      <c r="Y171" s="131">
        <v>313.63600000000002</v>
      </c>
      <c r="Z171" s="129" t="s">
        <v>6311</v>
      </c>
      <c r="AA171" s="132">
        <v>1568.18</v>
      </c>
      <c r="AB171" s="132">
        <v>0</v>
      </c>
      <c r="AC171" s="132">
        <v>156.81800000000001</v>
      </c>
      <c r="AD171" s="132">
        <v>1724.998</v>
      </c>
      <c r="AE171" s="129" t="s">
        <v>6316</v>
      </c>
      <c r="AF171" s="129" t="s">
        <v>6311</v>
      </c>
      <c r="AG171" s="129" t="s">
        <v>6311</v>
      </c>
      <c r="AH171" s="129" t="s">
        <v>6603</v>
      </c>
      <c r="AI171" s="129" t="s">
        <v>6311</v>
      </c>
      <c r="AJ171" s="129" t="s">
        <v>6355</v>
      </c>
      <c r="AK171" s="129" t="s">
        <v>6356</v>
      </c>
      <c r="AL171" s="129" t="s">
        <v>6410</v>
      </c>
      <c r="AM171" s="133" t="s">
        <v>6311</v>
      </c>
      <c r="AN171" s="133" t="s">
        <v>6604</v>
      </c>
      <c r="AO171" s="133" t="s">
        <v>6343</v>
      </c>
      <c r="AP171" s="133" t="s">
        <v>6369</v>
      </c>
      <c r="AQ171" s="134">
        <v>5</v>
      </c>
      <c r="AR171" s="143" t="s">
        <v>34</v>
      </c>
      <c r="AS171" s="133" t="s">
        <v>30</v>
      </c>
    </row>
    <row r="172" spans="1:45" s="133" customFormat="1">
      <c r="A172" s="129" t="s">
        <v>6601</v>
      </c>
      <c r="B172" s="130">
        <v>43748</v>
      </c>
      <c r="C172" s="129" t="s">
        <v>6397</v>
      </c>
      <c r="D172" s="129" t="s">
        <v>6398</v>
      </c>
      <c r="E172" s="129" t="s">
        <v>6602</v>
      </c>
      <c r="F172" s="129" t="s">
        <v>6312</v>
      </c>
      <c r="G172" s="129" t="s">
        <v>6313</v>
      </c>
      <c r="H172" s="129" t="s">
        <v>6314</v>
      </c>
      <c r="I172" s="129" t="str">
        <f t="shared" si="4"/>
        <v>BIG C - NINH BINH</v>
      </c>
      <c r="J172" s="129" t="s">
        <v>6354</v>
      </c>
      <c r="K172" s="129" t="s">
        <v>6400</v>
      </c>
      <c r="L172" s="129" t="s">
        <v>6401</v>
      </c>
      <c r="M172" s="129" t="s">
        <v>6402</v>
      </c>
      <c r="N172" s="129" t="s">
        <v>6354</v>
      </c>
      <c r="O172" s="129" t="s">
        <v>6403</v>
      </c>
      <c r="P172" s="129" t="s">
        <v>6404</v>
      </c>
      <c r="Q172" s="129" t="s">
        <v>6405</v>
      </c>
      <c r="R172" s="129" t="s">
        <v>6419</v>
      </c>
      <c r="S172" s="129" t="s">
        <v>6420</v>
      </c>
      <c r="T172" s="137">
        <v>3</v>
      </c>
      <c r="U172" s="137">
        <v>3</v>
      </c>
      <c r="V172" s="129" t="s">
        <v>6408</v>
      </c>
      <c r="W172" s="129" t="s">
        <v>6408</v>
      </c>
      <c r="X172" s="131">
        <v>313.63600000000002</v>
      </c>
      <c r="Y172" s="131">
        <v>313.63600000000002</v>
      </c>
      <c r="Z172" s="129" t="s">
        <v>6311</v>
      </c>
      <c r="AA172" s="132">
        <v>940.90800000000002</v>
      </c>
      <c r="AB172" s="132">
        <v>0</v>
      </c>
      <c r="AC172" s="132">
        <v>94.090999999999994</v>
      </c>
      <c r="AD172" s="132">
        <v>1034.999</v>
      </c>
      <c r="AE172" s="129" t="s">
        <v>6316</v>
      </c>
      <c r="AF172" s="129" t="s">
        <v>6311</v>
      </c>
      <c r="AG172" s="129" t="s">
        <v>6311</v>
      </c>
      <c r="AH172" s="129" t="s">
        <v>6603</v>
      </c>
      <c r="AI172" s="129" t="s">
        <v>6311</v>
      </c>
      <c r="AJ172" s="129" t="s">
        <v>6355</v>
      </c>
      <c r="AK172" s="129" t="s">
        <v>6356</v>
      </c>
      <c r="AL172" s="129" t="s">
        <v>6410</v>
      </c>
      <c r="AM172" s="133" t="s">
        <v>6311</v>
      </c>
      <c r="AN172" s="133" t="s">
        <v>6604</v>
      </c>
      <c r="AO172" s="133" t="s">
        <v>6343</v>
      </c>
      <c r="AP172" s="133" t="s">
        <v>6369</v>
      </c>
      <c r="AQ172" s="134">
        <v>3</v>
      </c>
      <c r="AR172" s="143" t="s">
        <v>34</v>
      </c>
      <c r="AS172" s="133" t="s">
        <v>30</v>
      </c>
    </row>
    <row r="173" spans="1:45" s="133" customFormat="1">
      <c r="A173" s="129" t="s">
        <v>6605</v>
      </c>
      <c r="B173" s="130">
        <v>43748</v>
      </c>
      <c r="C173" s="129" t="s">
        <v>6397</v>
      </c>
      <c r="D173" s="129" t="s">
        <v>6398</v>
      </c>
      <c r="E173" s="129" t="s">
        <v>6606</v>
      </c>
      <c r="F173" s="129" t="s">
        <v>6312</v>
      </c>
      <c r="G173" s="129" t="s">
        <v>6313</v>
      </c>
      <c r="H173" s="129" t="s">
        <v>6314</v>
      </c>
      <c r="I173" s="129" t="str">
        <f t="shared" si="4"/>
        <v>BIG C - DA LAT</v>
      </c>
      <c r="J173" s="129" t="s">
        <v>6354</v>
      </c>
      <c r="K173" s="129" t="s">
        <v>6400</v>
      </c>
      <c r="L173" s="129" t="s">
        <v>6401</v>
      </c>
      <c r="M173" s="129" t="s">
        <v>6402</v>
      </c>
      <c r="N173" s="129" t="s">
        <v>6354</v>
      </c>
      <c r="O173" s="129" t="s">
        <v>6403</v>
      </c>
      <c r="P173" s="129" t="s">
        <v>6404</v>
      </c>
      <c r="Q173" s="129" t="s">
        <v>6405</v>
      </c>
      <c r="R173" s="129" t="s">
        <v>6406</v>
      </c>
      <c r="S173" s="129" t="s">
        <v>6407</v>
      </c>
      <c r="T173" s="137">
        <v>10</v>
      </c>
      <c r="U173" s="137">
        <v>10</v>
      </c>
      <c r="V173" s="129" t="s">
        <v>6408</v>
      </c>
      <c r="W173" s="129" t="s">
        <v>6408</v>
      </c>
      <c r="X173" s="131">
        <v>155.45500000000001</v>
      </c>
      <c r="Y173" s="131">
        <v>155.45500000000001</v>
      </c>
      <c r="Z173" s="129" t="s">
        <v>6311</v>
      </c>
      <c r="AA173" s="132">
        <v>1554.55</v>
      </c>
      <c r="AB173" s="132">
        <v>0</v>
      </c>
      <c r="AC173" s="132">
        <v>155.45500000000001</v>
      </c>
      <c r="AD173" s="132">
        <v>1710.0050000000001</v>
      </c>
      <c r="AE173" s="129" t="s">
        <v>6316</v>
      </c>
      <c r="AF173" s="129" t="s">
        <v>6311</v>
      </c>
      <c r="AG173" s="129" t="s">
        <v>6311</v>
      </c>
      <c r="AH173" s="129" t="s">
        <v>6607</v>
      </c>
      <c r="AI173" s="129" t="s">
        <v>6311</v>
      </c>
      <c r="AJ173" s="129" t="s">
        <v>6355</v>
      </c>
      <c r="AK173" s="129" t="s">
        <v>6356</v>
      </c>
      <c r="AL173" s="129" t="s">
        <v>6410</v>
      </c>
      <c r="AM173" s="133" t="s">
        <v>6311</v>
      </c>
      <c r="AN173" s="133" t="s">
        <v>6454</v>
      </c>
      <c r="AO173" s="133" t="s">
        <v>6349</v>
      </c>
      <c r="AP173" s="133" t="s">
        <v>13</v>
      </c>
      <c r="AQ173" s="134">
        <v>10</v>
      </c>
      <c r="AR173" s="143" t="s">
        <v>95</v>
      </c>
      <c r="AS173" t="s">
        <v>72</v>
      </c>
    </row>
    <row r="174" spans="1:45" s="133" customFormat="1">
      <c r="A174" s="129" t="s">
        <v>6605</v>
      </c>
      <c r="B174" s="130">
        <v>43748</v>
      </c>
      <c r="C174" s="129" t="s">
        <v>6397</v>
      </c>
      <c r="D174" s="129" t="s">
        <v>6398</v>
      </c>
      <c r="E174" s="129" t="s">
        <v>6606</v>
      </c>
      <c r="F174" s="129" t="s">
        <v>6312</v>
      </c>
      <c r="G174" s="129" t="s">
        <v>6313</v>
      </c>
      <c r="H174" s="129" t="s">
        <v>6314</v>
      </c>
      <c r="I174" s="129" t="str">
        <f t="shared" si="4"/>
        <v>BIG C - DA LAT</v>
      </c>
      <c r="J174" s="129" t="s">
        <v>6354</v>
      </c>
      <c r="K174" s="129" t="s">
        <v>6400</v>
      </c>
      <c r="L174" s="129" t="s">
        <v>6401</v>
      </c>
      <c r="M174" s="129" t="s">
        <v>6402</v>
      </c>
      <c r="N174" s="129" t="s">
        <v>6354</v>
      </c>
      <c r="O174" s="129" t="s">
        <v>6403</v>
      </c>
      <c r="P174" s="129" t="s">
        <v>6404</v>
      </c>
      <c r="Q174" s="129" t="s">
        <v>6405</v>
      </c>
      <c r="R174" s="129" t="s">
        <v>6417</v>
      </c>
      <c r="S174" s="129" t="s">
        <v>6418</v>
      </c>
      <c r="T174" s="137">
        <v>4</v>
      </c>
      <c r="U174" s="137">
        <v>4</v>
      </c>
      <c r="V174" s="129" t="s">
        <v>6408</v>
      </c>
      <c r="W174" s="129" t="s">
        <v>6408</v>
      </c>
      <c r="X174" s="131">
        <v>313.63600000000002</v>
      </c>
      <c r="Y174" s="131">
        <v>313.63600000000002</v>
      </c>
      <c r="Z174" s="129" t="s">
        <v>6311</v>
      </c>
      <c r="AA174" s="132">
        <v>1254.5440000000001</v>
      </c>
      <c r="AB174" s="132">
        <v>0</v>
      </c>
      <c r="AC174" s="132">
        <v>125.45399999999999</v>
      </c>
      <c r="AD174" s="132">
        <v>1379.998</v>
      </c>
      <c r="AE174" s="129" t="s">
        <v>6316</v>
      </c>
      <c r="AF174" s="129" t="s">
        <v>6311</v>
      </c>
      <c r="AG174" s="129" t="s">
        <v>6311</v>
      </c>
      <c r="AH174" s="129" t="s">
        <v>6607</v>
      </c>
      <c r="AI174" s="129" t="s">
        <v>6311</v>
      </c>
      <c r="AJ174" s="129" t="s">
        <v>6355</v>
      </c>
      <c r="AK174" s="129" t="s">
        <v>6356</v>
      </c>
      <c r="AL174" s="129" t="s">
        <v>6410</v>
      </c>
      <c r="AM174" s="133" t="s">
        <v>6311</v>
      </c>
      <c r="AN174" s="133" t="s">
        <v>6454</v>
      </c>
      <c r="AO174" s="133" t="s">
        <v>6349</v>
      </c>
      <c r="AP174" s="133" t="s">
        <v>13</v>
      </c>
      <c r="AQ174" s="134">
        <v>4</v>
      </c>
      <c r="AR174" s="143" t="s">
        <v>95</v>
      </c>
      <c r="AS174" t="s">
        <v>72</v>
      </c>
    </row>
    <row r="175" spans="1:45" s="133" customFormat="1">
      <c r="A175" s="129" t="s">
        <v>6605</v>
      </c>
      <c r="B175" s="130">
        <v>43748</v>
      </c>
      <c r="C175" s="129" t="s">
        <v>6397</v>
      </c>
      <c r="D175" s="129" t="s">
        <v>6398</v>
      </c>
      <c r="E175" s="129" t="s">
        <v>6606</v>
      </c>
      <c r="F175" s="129" t="s">
        <v>6312</v>
      </c>
      <c r="G175" s="129" t="s">
        <v>6313</v>
      </c>
      <c r="H175" s="129" t="s">
        <v>6314</v>
      </c>
      <c r="I175" s="129" t="str">
        <f t="shared" si="4"/>
        <v>BIG C - DA LAT</v>
      </c>
      <c r="J175" s="129" t="s">
        <v>6354</v>
      </c>
      <c r="K175" s="129" t="s">
        <v>6400</v>
      </c>
      <c r="L175" s="129" t="s">
        <v>6401</v>
      </c>
      <c r="M175" s="129" t="s">
        <v>6402</v>
      </c>
      <c r="N175" s="129" t="s">
        <v>6354</v>
      </c>
      <c r="O175" s="129" t="s">
        <v>6403</v>
      </c>
      <c r="P175" s="129" t="s">
        <v>6404</v>
      </c>
      <c r="Q175" s="129" t="s">
        <v>6405</v>
      </c>
      <c r="R175" s="129" t="s">
        <v>6415</v>
      </c>
      <c r="S175" s="129" t="s">
        <v>6416</v>
      </c>
      <c r="T175" s="137">
        <v>1</v>
      </c>
      <c r="U175" s="137">
        <v>1</v>
      </c>
      <c r="V175" s="129" t="s">
        <v>6408</v>
      </c>
      <c r="W175" s="129" t="s">
        <v>6408</v>
      </c>
      <c r="X175" s="131">
        <v>313.63600000000002</v>
      </c>
      <c r="Y175" s="131">
        <v>313.63600000000002</v>
      </c>
      <c r="Z175" s="129" t="s">
        <v>6311</v>
      </c>
      <c r="AA175" s="132">
        <v>313.63600000000002</v>
      </c>
      <c r="AB175" s="132">
        <v>0</v>
      </c>
      <c r="AC175" s="132">
        <v>31.364000000000001</v>
      </c>
      <c r="AD175" s="132">
        <v>345</v>
      </c>
      <c r="AE175" s="129" t="s">
        <v>6316</v>
      </c>
      <c r="AF175" s="129" t="s">
        <v>6311</v>
      </c>
      <c r="AG175" s="129" t="s">
        <v>6311</v>
      </c>
      <c r="AH175" s="129" t="s">
        <v>6607</v>
      </c>
      <c r="AI175" s="129" t="s">
        <v>6311</v>
      </c>
      <c r="AJ175" s="129" t="s">
        <v>6355</v>
      </c>
      <c r="AK175" s="129" t="s">
        <v>6356</v>
      </c>
      <c r="AL175" s="129" t="s">
        <v>6410</v>
      </c>
      <c r="AM175" s="133" t="s">
        <v>6311</v>
      </c>
      <c r="AN175" s="133" t="s">
        <v>6454</v>
      </c>
      <c r="AO175" s="133" t="s">
        <v>6349</v>
      </c>
      <c r="AP175" s="133" t="s">
        <v>13</v>
      </c>
      <c r="AQ175" s="134">
        <v>1</v>
      </c>
      <c r="AR175" s="143" t="s">
        <v>95</v>
      </c>
      <c r="AS175" t="s">
        <v>72</v>
      </c>
    </row>
    <row r="176" spans="1:45" s="133" customFormat="1">
      <c r="A176" s="129" t="s">
        <v>6605</v>
      </c>
      <c r="B176" s="130">
        <v>43748</v>
      </c>
      <c r="C176" s="129" t="s">
        <v>6397</v>
      </c>
      <c r="D176" s="129" t="s">
        <v>6398</v>
      </c>
      <c r="E176" s="129" t="s">
        <v>6606</v>
      </c>
      <c r="F176" s="129" t="s">
        <v>6312</v>
      </c>
      <c r="G176" s="129" t="s">
        <v>6313</v>
      </c>
      <c r="H176" s="129" t="s">
        <v>6314</v>
      </c>
      <c r="I176" s="129" t="str">
        <f t="shared" si="4"/>
        <v>BIG C - DA LAT</v>
      </c>
      <c r="J176" s="129" t="s">
        <v>6354</v>
      </c>
      <c r="K176" s="129" t="s">
        <v>6400</v>
      </c>
      <c r="L176" s="129" t="s">
        <v>6401</v>
      </c>
      <c r="M176" s="129" t="s">
        <v>6402</v>
      </c>
      <c r="N176" s="129" t="s">
        <v>6354</v>
      </c>
      <c r="O176" s="129" t="s">
        <v>6403</v>
      </c>
      <c r="P176" s="129" t="s">
        <v>6404</v>
      </c>
      <c r="Q176" s="129" t="s">
        <v>6405</v>
      </c>
      <c r="R176" s="129" t="s">
        <v>6419</v>
      </c>
      <c r="S176" s="129" t="s">
        <v>6420</v>
      </c>
      <c r="T176" s="137">
        <v>4</v>
      </c>
      <c r="U176" s="137">
        <v>4</v>
      </c>
      <c r="V176" s="129" t="s">
        <v>6408</v>
      </c>
      <c r="W176" s="129" t="s">
        <v>6408</v>
      </c>
      <c r="X176" s="131">
        <v>313.63600000000002</v>
      </c>
      <c r="Y176" s="131">
        <v>313.63600000000002</v>
      </c>
      <c r="Z176" s="129" t="s">
        <v>6311</v>
      </c>
      <c r="AA176" s="132">
        <v>1254.5440000000001</v>
      </c>
      <c r="AB176" s="132">
        <v>0</v>
      </c>
      <c r="AC176" s="132">
        <v>125.45399999999999</v>
      </c>
      <c r="AD176" s="132">
        <v>1379.998</v>
      </c>
      <c r="AE176" s="129" t="s">
        <v>6316</v>
      </c>
      <c r="AF176" s="129" t="s">
        <v>6311</v>
      </c>
      <c r="AG176" s="129" t="s">
        <v>6311</v>
      </c>
      <c r="AH176" s="129" t="s">
        <v>6607</v>
      </c>
      <c r="AI176" s="129" t="s">
        <v>6311</v>
      </c>
      <c r="AJ176" s="129" t="s">
        <v>6355</v>
      </c>
      <c r="AK176" s="129" t="s">
        <v>6356</v>
      </c>
      <c r="AL176" s="129" t="s">
        <v>6410</v>
      </c>
      <c r="AM176" s="133" t="s">
        <v>6311</v>
      </c>
      <c r="AN176" s="133" t="s">
        <v>6454</v>
      </c>
      <c r="AO176" s="133" t="s">
        <v>6349</v>
      </c>
      <c r="AP176" s="133" t="s">
        <v>13</v>
      </c>
      <c r="AQ176" s="134">
        <v>4</v>
      </c>
      <c r="AR176" s="143" t="s">
        <v>95</v>
      </c>
      <c r="AS176" t="s">
        <v>72</v>
      </c>
    </row>
    <row r="177" spans="1:45" s="133" customFormat="1">
      <c r="A177" s="129" t="s">
        <v>6608</v>
      </c>
      <c r="B177" s="130">
        <v>43748</v>
      </c>
      <c r="C177" s="129" t="s">
        <v>6397</v>
      </c>
      <c r="D177" s="129" t="s">
        <v>6398</v>
      </c>
      <c r="E177" s="129" t="s">
        <v>6609</v>
      </c>
      <c r="F177" s="129" t="s">
        <v>6312</v>
      </c>
      <c r="G177" s="129" t="s">
        <v>6313</v>
      </c>
      <c r="H177" s="129" t="s">
        <v>6314</v>
      </c>
      <c r="I177" s="129" t="str">
        <f t="shared" si="4"/>
        <v>BIG C - HA LONG</v>
      </c>
      <c r="J177" s="129" t="s">
        <v>6354</v>
      </c>
      <c r="K177" s="129" t="s">
        <v>6400</v>
      </c>
      <c r="L177" s="129" t="s">
        <v>6401</v>
      </c>
      <c r="M177" s="129" t="s">
        <v>6402</v>
      </c>
      <c r="N177" s="129" t="s">
        <v>6354</v>
      </c>
      <c r="O177" s="129" t="s">
        <v>6403</v>
      </c>
      <c r="P177" s="129" t="s">
        <v>6404</v>
      </c>
      <c r="Q177" s="129" t="s">
        <v>6405</v>
      </c>
      <c r="R177" s="129" t="s">
        <v>6417</v>
      </c>
      <c r="S177" s="129" t="s">
        <v>6418</v>
      </c>
      <c r="T177" s="137">
        <v>2</v>
      </c>
      <c r="U177" s="137">
        <v>2</v>
      </c>
      <c r="V177" s="129" t="s">
        <v>6408</v>
      </c>
      <c r="W177" s="129" t="s">
        <v>6408</v>
      </c>
      <c r="X177" s="131">
        <v>313.63600000000002</v>
      </c>
      <c r="Y177" s="131">
        <v>313.63600000000002</v>
      </c>
      <c r="Z177" s="129" t="s">
        <v>6311</v>
      </c>
      <c r="AA177" s="132">
        <v>627.27200000000005</v>
      </c>
      <c r="AB177" s="132">
        <v>0</v>
      </c>
      <c r="AC177" s="132">
        <v>62.726999999999997</v>
      </c>
      <c r="AD177" s="132">
        <v>689.99900000000002</v>
      </c>
      <c r="AE177" s="129" t="s">
        <v>6316</v>
      </c>
      <c r="AF177" s="129" t="s">
        <v>6311</v>
      </c>
      <c r="AG177" s="129" t="s">
        <v>6311</v>
      </c>
      <c r="AH177" s="129" t="s">
        <v>6610</v>
      </c>
      <c r="AI177" s="129" t="s">
        <v>6311</v>
      </c>
      <c r="AJ177" s="129" t="s">
        <v>6355</v>
      </c>
      <c r="AK177" s="129" t="s">
        <v>6356</v>
      </c>
      <c r="AL177" s="129" t="s">
        <v>6410</v>
      </c>
      <c r="AM177" s="133" t="s">
        <v>6311</v>
      </c>
      <c r="AN177" s="133" t="s">
        <v>6458</v>
      </c>
      <c r="AO177" s="133" t="s">
        <v>6340</v>
      </c>
      <c r="AP177" s="133" t="s">
        <v>6369</v>
      </c>
      <c r="AQ177" s="134">
        <v>2</v>
      </c>
      <c r="AR177" s="143" t="s">
        <v>34</v>
      </c>
      <c r="AS177" s="133" t="s">
        <v>30</v>
      </c>
    </row>
    <row r="178" spans="1:45" s="133" customFormat="1">
      <c r="A178" s="129" t="s">
        <v>6608</v>
      </c>
      <c r="B178" s="130">
        <v>43748</v>
      </c>
      <c r="C178" s="129" t="s">
        <v>6397</v>
      </c>
      <c r="D178" s="129" t="s">
        <v>6398</v>
      </c>
      <c r="E178" s="129" t="s">
        <v>6609</v>
      </c>
      <c r="F178" s="129" t="s">
        <v>6312</v>
      </c>
      <c r="G178" s="129" t="s">
        <v>6313</v>
      </c>
      <c r="H178" s="129" t="s">
        <v>6314</v>
      </c>
      <c r="I178" s="129" t="str">
        <f t="shared" si="4"/>
        <v>BIG C - HA LONG</v>
      </c>
      <c r="J178" s="129" t="s">
        <v>6354</v>
      </c>
      <c r="K178" s="129" t="s">
        <v>6400</v>
      </c>
      <c r="L178" s="129" t="s">
        <v>6401</v>
      </c>
      <c r="M178" s="129" t="s">
        <v>6402</v>
      </c>
      <c r="N178" s="129" t="s">
        <v>6354</v>
      </c>
      <c r="O178" s="129" t="s">
        <v>6403</v>
      </c>
      <c r="P178" s="129" t="s">
        <v>6404</v>
      </c>
      <c r="Q178" s="129" t="s">
        <v>6405</v>
      </c>
      <c r="R178" s="129" t="s">
        <v>6415</v>
      </c>
      <c r="S178" s="129" t="s">
        <v>6416</v>
      </c>
      <c r="T178" s="137">
        <v>1</v>
      </c>
      <c r="U178" s="137">
        <v>1</v>
      </c>
      <c r="V178" s="129" t="s">
        <v>6408</v>
      </c>
      <c r="W178" s="129" t="s">
        <v>6408</v>
      </c>
      <c r="X178" s="131">
        <v>313.63600000000002</v>
      </c>
      <c r="Y178" s="131">
        <v>313.63600000000002</v>
      </c>
      <c r="Z178" s="129" t="s">
        <v>6311</v>
      </c>
      <c r="AA178" s="132">
        <v>313.63600000000002</v>
      </c>
      <c r="AB178" s="132">
        <v>0</v>
      </c>
      <c r="AC178" s="132">
        <v>31.364000000000001</v>
      </c>
      <c r="AD178" s="132">
        <v>345</v>
      </c>
      <c r="AE178" s="129" t="s">
        <v>6316</v>
      </c>
      <c r="AF178" s="129" t="s">
        <v>6311</v>
      </c>
      <c r="AG178" s="129" t="s">
        <v>6311</v>
      </c>
      <c r="AH178" s="129" t="s">
        <v>6610</v>
      </c>
      <c r="AI178" s="129" t="s">
        <v>6311</v>
      </c>
      <c r="AJ178" s="129" t="s">
        <v>6355</v>
      </c>
      <c r="AK178" s="129" t="s">
        <v>6356</v>
      </c>
      <c r="AL178" s="129" t="s">
        <v>6410</v>
      </c>
      <c r="AM178" s="133" t="s">
        <v>6311</v>
      </c>
      <c r="AN178" s="133" t="s">
        <v>6458</v>
      </c>
      <c r="AO178" s="133" t="s">
        <v>6340</v>
      </c>
      <c r="AP178" s="133" t="s">
        <v>6369</v>
      </c>
      <c r="AQ178" s="134">
        <v>1</v>
      </c>
      <c r="AR178" s="143" t="s">
        <v>34</v>
      </c>
      <c r="AS178" s="133" t="s">
        <v>30</v>
      </c>
    </row>
    <row r="179" spans="1:45" s="133" customFormat="1">
      <c r="A179" s="129" t="s">
        <v>6608</v>
      </c>
      <c r="B179" s="130">
        <v>43748</v>
      </c>
      <c r="C179" s="129" t="s">
        <v>6397</v>
      </c>
      <c r="D179" s="129" t="s">
        <v>6398</v>
      </c>
      <c r="E179" s="129" t="s">
        <v>6609</v>
      </c>
      <c r="F179" s="129" t="s">
        <v>6312</v>
      </c>
      <c r="G179" s="129" t="s">
        <v>6313</v>
      </c>
      <c r="H179" s="129" t="s">
        <v>6314</v>
      </c>
      <c r="I179" s="129" t="str">
        <f t="shared" si="4"/>
        <v>BIG C - HA LONG</v>
      </c>
      <c r="J179" s="129" t="s">
        <v>6354</v>
      </c>
      <c r="K179" s="129" t="s">
        <v>6400</v>
      </c>
      <c r="L179" s="129" t="s">
        <v>6401</v>
      </c>
      <c r="M179" s="129" t="s">
        <v>6402</v>
      </c>
      <c r="N179" s="129" t="s">
        <v>6354</v>
      </c>
      <c r="O179" s="129" t="s">
        <v>6403</v>
      </c>
      <c r="P179" s="129" t="s">
        <v>6404</v>
      </c>
      <c r="Q179" s="129" t="s">
        <v>6405</v>
      </c>
      <c r="R179" s="129" t="s">
        <v>6419</v>
      </c>
      <c r="S179" s="129" t="s">
        <v>6420</v>
      </c>
      <c r="T179" s="137">
        <v>3</v>
      </c>
      <c r="U179" s="137">
        <v>3</v>
      </c>
      <c r="V179" s="129" t="s">
        <v>6408</v>
      </c>
      <c r="W179" s="129" t="s">
        <v>6408</v>
      </c>
      <c r="X179" s="131">
        <v>313.63600000000002</v>
      </c>
      <c r="Y179" s="131">
        <v>313.63600000000002</v>
      </c>
      <c r="Z179" s="129" t="s">
        <v>6311</v>
      </c>
      <c r="AA179" s="132">
        <v>940.90800000000002</v>
      </c>
      <c r="AB179" s="132">
        <v>0</v>
      </c>
      <c r="AC179" s="132">
        <v>94.090999999999994</v>
      </c>
      <c r="AD179" s="132">
        <v>1034.999</v>
      </c>
      <c r="AE179" s="129" t="s">
        <v>6316</v>
      </c>
      <c r="AF179" s="129" t="s">
        <v>6311</v>
      </c>
      <c r="AG179" s="129" t="s">
        <v>6311</v>
      </c>
      <c r="AH179" s="129" t="s">
        <v>6610</v>
      </c>
      <c r="AI179" s="129" t="s">
        <v>6311</v>
      </c>
      <c r="AJ179" s="129" t="s">
        <v>6355</v>
      </c>
      <c r="AK179" s="129" t="s">
        <v>6356</v>
      </c>
      <c r="AL179" s="129" t="s">
        <v>6410</v>
      </c>
      <c r="AM179" s="133" t="s">
        <v>6311</v>
      </c>
      <c r="AN179" s="133" t="s">
        <v>6458</v>
      </c>
      <c r="AO179" s="133" t="s">
        <v>6340</v>
      </c>
      <c r="AP179" s="133" t="s">
        <v>6369</v>
      </c>
      <c r="AQ179" s="134">
        <v>3</v>
      </c>
      <c r="AR179" s="143" t="s">
        <v>34</v>
      </c>
      <c r="AS179" s="133" t="s">
        <v>30</v>
      </c>
    </row>
    <row r="180" spans="1:45" s="133" customFormat="1">
      <c r="A180" s="129" t="s">
        <v>6611</v>
      </c>
      <c r="B180" s="130">
        <v>43748</v>
      </c>
      <c r="C180" s="129" t="s">
        <v>6397</v>
      </c>
      <c r="D180" s="129" t="s">
        <v>6398</v>
      </c>
      <c r="E180" s="129" t="s">
        <v>6612</v>
      </c>
      <c r="F180" s="129" t="s">
        <v>6312</v>
      </c>
      <c r="G180" s="129" t="s">
        <v>6313</v>
      </c>
      <c r="H180" s="129" t="s">
        <v>6314</v>
      </c>
      <c r="I180" s="129" t="str">
        <f t="shared" si="4"/>
        <v>BIG C - QUY NHON</v>
      </c>
      <c r="J180" s="129" t="s">
        <v>6354</v>
      </c>
      <c r="K180" s="129" t="s">
        <v>6400</v>
      </c>
      <c r="L180" s="129" t="s">
        <v>6401</v>
      </c>
      <c r="M180" s="129" t="s">
        <v>6402</v>
      </c>
      <c r="N180" s="129" t="s">
        <v>6354</v>
      </c>
      <c r="O180" s="129" t="s">
        <v>6403</v>
      </c>
      <c r="P180" s="129" t="s">
        <v>6404</v>
      </c>
      <c r="Q180" s="129" t="s">
        <v>6405</v>
      </c>
      <c r="R180" s="129" t="s">
        <v>6406</v>
      </c>
      <c r="S180" s="129" t="s">
        <v>6407</v>
      </c>
      <c r="T180" s="137">
        <v>2</v>
      </c>
      <c r="U180" s="137">
        <v>2</v>
      </c>
      <c r="V180" s="129" t="s">
        <v>6408</v>
      </c>
      <c r="W180" s="129" t="s">
        <v>6408</v>
      </c>
      <c r="X180" s="131">
        <v>155.45500000000001</v>
      </c>
      <c r="Y180" s="131">
        <v>155.45500000000001</v>
      </c>
      <c r="Z180" s="129" t="s">
        <v>6311</v>
      </c>
      <c r="AA180" s="132">
        <v>310.91000000000003</v>
      </c>
      <c r="AB180" s="132">
        <v>0</v>
      </c>
      <c r="AC180" s="132">
        <v>31.091000000000001</v>
      </c>
      <c r="AD180" s="132">
        <v>342.00099999999998</v>
      </c>
      <c r="AE180" s="129" t="s">
        <v>6316</v>
      </c>
      <c r="AF180" s="129" t="s">
        <v>6311</v>
      </c>
      <c r="AG180" s="129" t="s">
        <v>6311</v>
      </c>
      <c r="AH180" s="129" t="s">
        <v>6613</v>
      </c>
      <c r="AI180" s="129" t="s">
        <v>6311</v>
      </c>
      <c r="AJ180" s="129" t="s">
        <v>6355</v>
      </c>
      <c r="AK180" s="129" t="s">
        <v>6356</v>
      </c>
      <c r="AL180" s="129" t="s">
        <v>6410</v>
      </c>
      <c r="AM180" s="133" t="s">
        <v>6311</v>
      </c>
      <c r="AN180" s="133" t="s">
        <v>6614</v>
      </c>
      <c r="AO180" s="133" t="s">
        <v>6334</v>
      </c>
      <c r="AP180" s="133" t="s">
        <v>6369</v>
      </c>
      <c r="AQ180" s="134">
        <v>2</v>
      </c>
      <c r="AR180" s="143" t="s">
        <v>29</v>
      </c>
      <c r="AS180" s="133" t="s">
        <v>30</v>
      </c>
    </row>
    <row r="181" spans="1:45" s="133" customFormat="1">
      <c r="A181" s="129" t="s">
        <v>6611</v>
      </c>
      <c r="B181" s="130">
        <v>43748</v>
      </c>
      <c r="C181" s="129" t="s">
        <v>6397</v>
      </c>
      <c r="D181" s="129" t="s">
        <v>6398</v>
      </c>
      <c r="E181" s="129" t="s">
        <v>6612</v>
      </c>
      <c r="F181" s="129" t="s">
        <v>6312</v>
      </c>
      <c r="G181" s="129" t="s">
        <v>6313</v>
      </c>
      <c r="H181" s="129" t="s">
        <v>6314</v>
      </c>
      <c r="I181" s="129" t="str">
        <f t="shared" si="4"/>
        <v>BIG C - QUY NHON</v>
      </c>
      <c r="J181" s="129" t="s">
        <v>6354</v>
      </c>
      <c r="K181" s="129" t="s">
        <v>6400</v>
      </c>
      <c r="L181" s="129" t="s">
        <v>6401</v>
      </c>
      <c r="M181" s="129" t="s">
        <v>6402</v>
      </c>
      <c r="N181" s="129" t="s">
        <v>6354</v>
      </c>
      <c r="O181" s="129" t="s">
        <v>6403</v>
      </c>
      <c r="P181" s="129" t="s">
        <v>6404</v>
      </c>
      <c r="Q181" s="129" t="s">
        <v>6405</v>
      </c>
      <c r="R181" s="129" t="s">
        <v>6417</v>
      </c>
      <c r="S181" s="129" t="s">
        <v>6418</v>
      </c>
      <c r="T181" s="137">
        <v>2</v>
      </c>
      <c r="U181" s="137">
        <v>2</v>
      </c>
      <c r="V181" s="129" t="s">
        <v>6408</v>
      </c>
      <c r="W181" s="129" t="s">
        <v>6408</v>
      </c>
      <c r="X181" s="131">
        <v>313.63600000000002</v>
      </c>
      <c r="Y181" s="131">
        <v>313.63600000000002</v>
      </c>
      <c r="Z181" s="129" t="s">
        <v>6311</v>
      </c>
      <c r="AA181" s="132">
        <v>627.27200000000005</v>
      </c>
      <c r="AB181" s="132">
        <v>0</v>
      </c>
      <c r="AC181" s="132">
        <v>62.725999999999999</v>
      </c>
      <c r="AD181" s="132">
        <v>689.99800000000005</v>
      </c>
      <c r="AE181" s="129" t="s">
        <v>6316</v>
      </c>
      <c r="AF181" s="129" t="s">
        <v>6311</v>
      </c>
      <c r="AG181" s="129" t="s">
        <v>6311</v>
      </c>
      <c r="AH181" s="129" t="s">
        <v>6613</v>
      </c>
      <c r="AI181" s="129" t="s">
        <v>6311</v>
      </c>
      <c r="AJ181" s="129" t="s">
        <v>6355</v>
      </c>
      <c r="AK181" s="129" t="s">
        <v>6356</v>
      </c>
      <c r="AL181" s="129" t="s">
        <v>6410</v>
      </c>
      <c r="AM181" s="133" t="s">
        <v>6311</v>
      </c>
      <c r="AN181" s="133" t="s">
        <v>6614</v>
      </c>
      <c r="AO181" s="133" t="s">
        <v>6334</v>
      </c>
      <c r="AP181" s="133" t="s">
        <v>6369</v>
      </c>
      <c r="AQ181" s="134">
        <v>2</v>
      </c>
      <c r="AR181" s="143" t="s">
        <v>29</v>
      </c>
      <c r="AS181" s="133" t="s">
        <v>30</v>
      </c>
    </row>
    <row r="182" spans="1:45" s="133" customFormat="1">
      <c r="A182" s="129" t="s">
        <v>6611</v>
      </c>
      <c r="B182" s="130">
        <v>43748</v>
      </c>
      <c r="C182" s="129" t="s">
        <v>6397</v>
      </c>
      <c r="D182" s="129" t="s">
        <v>6398</v>
      </c>
      <c r="E182" s="129" t="s">
        <v>6612</v>
      </c>
      <c r="F182" s="129" t="s">
        <v>6312</v>
      </c>
      <c r="G182" s="129" t="s">
        <v>6313</v>
      </c>
      <c r="H182" s="129" t="s">
        <v>6314</v>
      </c>
      <c r="I182" s="129" t="str">
        <f t="shared" si="4"/>
        <v>BIG C - QUY NHON</v>
      </c>
      <c r="J182" s="129" t="s">
        <v>6354</v>
      </c>
      <c r="K182" s="129" t="s">
        <v>6400</v>
      </c>
      <c r="L182" s="129" t="s">
        <v>6401</v>
      </c>
      <c r="M182" s="129" t="s">
        <v>6402</v>
      </c>
      <c r="N182" s="129" t="s">
        <v>6354</v>
      </c>
      <c r="O182" s="129" t="s">
        <v>6403</v>
      </c>
      <c r="P182" s="129" t="s">
        <v>6404</v>
      </c>
      <c r="Q182" s="129" t="s">
        <v>6405</v>
      </c>
      <c r="R182" s="129" t="s">
        <v>6415</v>
      </c>
      <c r="S182" s="129" t="s">
        <v>6416</v>
      </c>
      <c r="T182" s="137">
        <v>1</v>
      </c>
      <c r="U182" s="137">
        <v>1</v>
      </c>
      <c r="V182" s="129" t="s">
        <v>6408</v>
      </c>
      <c r="W182" s="129" t="s">
        <v>6408</v>
      </c>
      <c r="X182" s="131">
        <v>313.63600000000002</v>
      </c>
      <c r="Y182" s="131">
        <v>313.63600000000002</v>
      </c>
      <c r="Z182" s="129" t="s">
        <v>6311</v>
      </c>
      <c r="AA182" s="132">
        <v>313.63600000000002</v>
      </c>
      <c r="AB182" s="132">
        <v>0</v>
      </c>
      <c r="AC182" s="132">
        <v>31.364000000000001</v>
      </c>
      <c r="AD182" s="132">
        <v>345</v>
      </c>
      <c r="AE182" s="129" t="s">
        <v>6316</v>
      </c>
      <c r="AF182" s="129" t="s">
        <v>6311</v>
      </c>
      <c r="AG182" s="129" t="s">
        <v>6311</v>
      </c>
      <c r="AH182" s="129" t="s">
        <v>6613</v>
      </c>
      <c r="AI182" s="129" t="s">
        <v>6311</v>
      </c>
      <c r="AJ182" s="129" t="s">
        <v>6355</v>
      </c>
      <c r="AK182" s="129" t="s">
        <v>6356</v>
      </c>
      <c r="AL182" s="129" t="s">
        <v>6410</v>
      </c>
      <c r="AM182" s="133" t="s">
        <v>6311</v>
      </c>
      <c r="AN182" s="133" t="s">
        <v>6614</v>
      </c>
      <c r="AO182" s="133" t="s">
        <v>6334</v>
      </c>
      <c r="AP182" s="133" t="s">
        <v>6369</v>
      </c>
      <c r="AQ182" s="134">
        <v>1</v>
      </c>
      <c r="AR182" s="143" t="s">
        <v>29</v>
      </c>
      <c r="AS182" s="133" t="s">
        <v>30</v>
      </c>
    </row>
    <row r="183" spans="1:45" s="133" customFormat="1">
      <c r="A183" s="129" t="s">
        <v>6611</v>
      </c>
      <c r="B183" s="130">
        <v>43748</v>
      </c>
      <c r="C183" s="129" t="s">
        <v>6397</v>
      </c>
      <c r="D183" s="129" t="s">
        <v>6398</v>
      </c>
      <c r="E183" s="129" t="s">
        <v>6612</v>
      </c>
      <c r="F183" s="129" t="s">
        <v>6312</v>
      </c>
      <c r="G183" s="129" t="s">
        <v>6313</v>
      </c>
      <c r="H183" s="129" t="s">
        <v>6314</v>
      </c>
      <c r="I183" s="129" t="str">
        <f t="shared" si="4"/>
        <v>BIG C - QUY NHON</v>
      </c>
      <c r="J183" s="129" t="s">
        <v>6354</v>
      </c>
      <c r="K183" s="129" t="s">
        <v>6400</v>
      </c>
      <c r="L183" s="129" t="s">
        <v>6401</v>
      </c>
      <c r="M183" s="129" t="s">
        <v>6402</v>
      </c>
      <c r="N183" s="129" t="s">
        <v>6354</v>
      </c>
      <c r="O183" s="129" t="s">
        <v>6403</v>
      </c>
      <c r="P183" s="129" t="s">
        <v>6404</v>
      </c>
      <c r="Q183" s="129" t="s">
        <v>6405</v>
      </c>
      <c r="R183" s="129" t="s">
        <v>6419</v>
      </c>
      <c r="S183" s="129" t="s">
        <v>6420</v>
      </c>
      <c r="T183" s="137">
        <v>1</v>
      </c>
      <c r="U183" s="137">
        <v>1</v>
      </c>
      <c r="V183" s="129" t="s">
        <v>6408</v>
      </c>
      <c r="W183" s="129" t="s">
        <v>6408</v>
      </c>
      <c r="X183" s="131">
        <v>313.63600000000002</v>
      </c>
      <c r="Y183" s="131">
        <v>313.63600000000002</v>
      </c>
      <c r="Z183" s="129" t="s">
        <v>6311</v>
      </c>
      <c r="AA183" s="132">
        <v>313.63600000000002</v>
      </c>
      <c r="AB183" s="132">
        <v>0</v>
      </c>
      <c r="AC183" s="132">
        <v>31.364000000000001</v>
      </c>
      <c r="AD183" s="132">
        <v>345</v>
      </c>
      <c r="AE183" s="129" t="s">
        <v>6316</v>
      </c>
      <c r="AF183" s="129" t="s">
        <v>6311</v>
      </c>
      <c r="AG183" s="129" t="s">
        <v>6311</v>
      </c>
      <c r="AH183" s="129" t="s">
        <v>6613</v>
      </c>
      <c r="AI183" s="129" t="s">
        <v>6311</v>
      </c>
      <c r="AJ183" s="129" t="s">
        <v>6355</v>
      </c>
      <c r="AK183" s="129" t="s">
        <v>6356</v>
      </c>
      <c r="AL183" s="129" t="s">
        <v>6410</v>
      </c>
      <c r="AM183" s="133" t="s">
        <v>6311</v>
      </c>
      <c r="AN183" s="133" t="s">
        <v>6614</v>
      </c>
      <c r="AO183" s="133" t="s">
        <v>6334</v>
      </c>
      <c r="AP183" s="133" t="s">
        <v>6369</v>
      </c>
      <c r="AQ183" s="134">
        <v>1</v>
      </c>
      <c r="AR183" s="143" t="s">
        <v>29</v>
      </c>
      <c r="AS183" s="133" t="s">
        <v>30</v>
      </c>
    </row>
    <row r="184" spans="1:45" s="133" customFormat="1">
      <c r="A184" s="129" t="s">
        <v>6615</v>
      </c>
      <c r="B184" s="130">
        <v>43748</v>
      </c>
      <c r="C184" s="129" t="s">
        <v>6397</v>
      </c>
      <c r="D184" s="129" t="s">
        <v>6398</v>
      </c>
      <c r="E184" s="129" t="s">
        <v>6616</v>
      </c>
      <c r="F184" s="129" t="s">
        <v>6312</v>
      </c>
      <c r="G184" s="129" t="s">
        <v>6313</v>
      </c>
      <c r="H184" s="129" t="s">
        <v>6314</v>
      </c>
      <c r="I184" s="129" t="str">
        <f t="shared" si="4"/>
        <v>BIG C - QUY NHON</v>
      </c>
      <c r="J184" s="129" t="s">
        <v>6354</v>
      </c>
      <c r="K184" s="129" t="s">
        <v>6400</v>
      </c>
      <c r="L184" s="129" t="s">
        <v>6401</v>
      </c>
      <c r="M184" s="129" t="s">
        <v>6402</v>
      </c>
      <c r="N184" s="129" t="s">
        <v>6354</v>
      </c>
      <c r="O184" s="129" t="s">
        <v>6403</v>
      </c>
      <c r="P184" s="129" t="s">
        <v>6404</v>
      </c>
      <c r="Q184" s="129" t="s">
        <v>6405</v>
      </c>
      <c r="R184" s="129" t="s">
        <v>6406</v>
      </c>
      <c r="S184" s="129" t="s">
        <v>6407</v>
      </c>
      <c r="T184" s="137">
        <v>2</v>
      </c>
      <c r="U184" s="137">
        <v>2</v>
      </c>
      <c r="V184" s="129" t="s">
        <v>6408</v>
      </c>
      <c r="W184" s="129" t="s">
        <v>6408</v>
      </c>
      <c r="X184" s="131">
        <v>155.45500000000001</v>
      </c>
      <c r="Y184" s="131">
        <v>155.45500000000001</v>
      </c>
      <c r="Z184" s="129" t="s">
        <v>6311</v>
      </c>
      <c r="AA184" s="132">
        <v>310.91000000000003</v>
      </c>
      <c r="AB184" s="132">
        <v>0</v>
      </c>
      <c r="AC184" s="132">
        <v>31.091000000000001</v>
      </c>
      <c r="AD184" s="132">
        <v>342.00099999999998</v>
      </c>
      <c r="AE184" s="129" t="s">
        <v>6316</v>
      </c>
      <c r="AF184" s="129" t="s">
        <v>6311</v>
      </c>
      <c r="AG184" s="129" t="s">
        <v>6311</v>
      </c>
      <c r="AH184" s="129" t="s">
        <v>6617</v>
      </c>
      <c r="AI184" s="129" t="s">
        <v>6311</v>
      </c>
      <c r="AJ184" s="129" t="s">
        <v>6355</v>
      </c>
      <c r="AK184" s="129" t="s">
        <v>6356</v>
      </c>
      <c r="AL184" s="129" t="s">
        <v>6410</v>
      </c>
      <c r="AM184" s="133" t="s">
        <v>6311</v>
      </c>
      <c r="AN184" s="133" t="s">
        <v>6614</v>
      </c>
      <c r="AO184" s="133" t="s">
        <v>6334</v>
      </c>
      <c r="AP184" s="133" t="s">
        <v>6369</v>
      </c>
      <c r="AQ184" s="134">
        <v>2</v>
      </c>
      <c r="AR184" s="143" t="s">
        <v>29</v>
      </c>
      <c r="AS184" s="133" t="s">
        <v>30</v>
      </c>
    </row>
    <row r="185" spans="1:45" s="133" customFormat="1">
      <c r="A185" s="129" t="s">
        <v>6615</v>
      </c>
      <c r="B185" s="130">
        <v>43748</v>
      </c>
      <c r="C185" s="129" t="s">
        <v>6397</v>
      </c>
      <c r="D185" s="129" t="s">
        <v>6398</v>
      </c>
      <c r="E185" s="129" t="s">
        <v>6616</v>
      </c>
      <c r="F185" s="129" t="s">
        <v>6312</v>
      </c>
      <c r="G185" s="129" t="s">
        <v>6313</v>
      </c>
      <c r="H185" s="129" t="s">
        <v>6314</v>
      </c>
      <c r="I185" s="129" t="str">
        <f t="shared" si="4"/>
        <v>BIG C - QUY NHON</v>
      </c>
      <c r="J185" s="129" t="s">
        <v>6354</v>
      </c>
      <c r="K185" s="129" t="s">
        <v>6400</v>
      </c>
      <c r="L185" s="129" t="s">
        <v>6401</v>
      </c>
      <c r="M185" s="129" t="s">
        <v>6402</v>
      </c>
      <c r="N185" s="129" t="s">
        <v>6354</v>
      </c>
      <c r="O185" s="129" t="s">
        <v>6403</v>
      </c>
      <c r="P185" s="129" t="s">
        <v>6404</v>
      </c>
      <c r="Q185" s="129" t="s">
        <v>6405</v>
      </c>
      <c r="R185" s="129" t="s">
        <v>6417</v>
      </c>
      <c r="S185" s="129" t="s">
        <v>6418</v>
      </c>
      <c r="T185" s="137">
        <v>1</v>
      </c>
      <c r="U185" s="137">
        <v>1</v>
      </c>
      <c r="V185" s="129" t="s">
        <v>6408</v>
      </c>
      <c r="W185" s="129" t="s">
        <v>6408</v>
      </c>
      <c r="X185" s="131">
        <v>313.63600000000002</v>
      </c>
      <c r="Y185" s="131">
        <v>313.63600000000002</v>
      </c>
      <c r="Z185" s="129" t="s">
        <v>6311</v>
      </c>
      <c r="AA185" s="132">
        <v>313.63600000000002</v>
      </c>
      <c r="AB185" s="132">
        <v>0</v>
      </c>
      <c r="AC185" s="132">
        <v>31.364000000000001</v>
      </c>
      <c r="AD185" s="132">
        <v>345</v>
      </c>
      <c r="AE185" s="129" t="s">
        <v>6316</v>
      </c>
      <c r="AF185" s="129" t="s">
        <v>6311</v>
      </c>
      <c r="AG185" s="129" t="s">
        <v>6311</v>
      </c>
      <c r="AH185" s="129" t="s">
        <v>6617</v>
      </c>
      <c r="AI185" s="129" t="s">
        <v>6311</v>
      </c>
      <c r="AJ185" s="129" t="s">
        <v>6355</v>
      </c>
      <c r="AK185" s="129" t="s">
        <v>6356</v>
      </c>
      <c r="AL185" s="129" t="s">
        <v>6410</v>
      </c>
      <c r="AM185" s="133" t="s">
        <v>6311</v>
      </c>
      <c r="AN185" s="133" t="s">
        <v>6614</v>
      </c>
      <c r="AO185" s="133" t="s">
        <v>6334</v>
      </c>
      <c r="AP185" s="133" t="s">
        <v>6369</v>
      </c>
      <c r="AQ185" s="134">
        <v>1</v>
      </c>
      <c r="AR185" s="143" t="s">
        <v>29</v>
      </c>
      <c r="AS185" s="133" t="s">
        <v>30</v>
      </c>
    </row>
    <row r="186" spans="1:45" s="133" customFormat="1">
      <c r="A186" s="129" t="s">
        <v>6615</v>
      </c>
      <c r="B186" s="130">
        <v>43748</v>
      </c>
      <c r="C186" s="129" t="s">
        <v>6397</v>
      </c>
      <c r="D186" s="129" t="s">
        <v>6398</v>
      </c>
      <c r="E186" s="129" t="s">
        <v>6616</v>
      </c>
      <c r="F186" s="129" t="s">
        <v>6312</v>
      </c>
      <c r="G186" s="129" t="s">
        <v>6313</v>
      </c>
      <c r="H186" s="129" t="s">
        <v>6314</v>
      </c>
      <c r="I186" s="129" t="str">
        <f t="shared" si="4"/>
        <v>BIG C - QUY NHON</v>
      </c>
      <c r="J186" s="129" t="s">
        <v>6354</v>
      </c>
      <c r="K186" s="129" t="s">
        <v>6400</v>
      </c>
      <c r="L186" s="129" t="s">
        <v>6401</v>
      </c>
      <c r="M186" s="129" t="s">
        <v>6402</v>
      </c>
      <c r="N186" s="129" t="s">
        <v>6354</v>
      </c>
      <c r="O186" s="129" t="s">
        <v>6403</v>
      </c>
      <c r="P186" s="129" t="s">
        <v>6404</v>
      </c>
      <c r="Q186" s="129" t="s">
        <v>6405</v>
      </c>
      <c r="R186" s="129" t="s">
        <v>6415</v>
      </c>
      <c r="S186" s="129" t="s">
        <v>6416</v>
      </c>
      <c r="T186" s="137">
        <v>1</v>
      </c>
      <c r="U186" s="137">
        <v>1</v>
      </c>
      <c r="V186" s="129" t="s">
        <v>6408</v>
      </c>
      <c r="W186" s="129" t="s">
        <v>6408</v>
      </c>
      <c r="X186" s="131">
        <v>313.63600000000002</v>
      </c>
      <c r="Y186" s="131">
        <v>313.63600000000002</v>
      </c>
      <c r="Z186" s="129" t="s">
        <v>6311</v>
      </c>
      <c r="AA186" s="132">
        <v>313.63600000000002</v>
      </c>
      <c r="AB186" s="132">
        <v>0</v>
      </c>
      <c r="AC186" s="132">
        <v>31.364000000000001</v>
      </c>
      <c r="AD186" s="132">
        <v>345</v>
      </c>
      <c r="AE186" s="129" t="s">
        <v>6316</v>
      </c>
      <c r="AF186" s="129" t="s">
        <v>6311</v>
      </c>
      <c r="AG186" s="129" t="s">
        <v>6311</v>
      </c>
      <c r="AH186" s="129" t="s">
        <v>6617</v>
      </c>
      <c r="AI186" s="129" t="s">
        <v>6311</v>
      </c>
      <c r="AJ186" s="129" t="s">
        <v>6355</v>
      </c>
      <c r="AK186" s="129" t="s">
        <v>6356</v>
      </c>
      <c r="AL186" s="129" t="s">
        <v>6410</v>
      </c>
      <c r="AM186" s="133" t="s">
        <v>6311</v>
      </c>
      <c r="AN186" s="133" t="s">
        <v>6614</v>
      </c>
      <c r="AO186" s="133" t="s">
        <v>6334</v>
      </c>
      <c r="AP186" s="133" t="s">
        <v>6369</v>
      </c>
      <c r="AQ186" s="134">
        <v>1</v>
      </c>
      <c r="AR186" s="143" t="s">
        <v>29</v>
      </c>
      <c r="AS186" s="133" t="s">
        <v>30</v>
      </c>
    </row>
    <row r="187" spans="1:45" s="133" customFormat="1">
      <c r="A187" s="129" t="s">
        <v>6615</v>
      </c>
      <c r="B187" s="130">
        <v>43748</v>
      </c>
      <c r="C187" s="129" t="s">
        <v>6397</v>
      </c>
      <c r="D187" s="129" t="s">
        <v>6398</v>
      </c>
      <c r="E187" s="129" t="s">
        <v>6616</v>
      </c>
      <c r="F187" s="129" t="s">
        <v>6312</v>
      </c>
      <c r="G187" s="129" t="s">
        <v>6313</v>
      </c>
      <c r="H187" s="129" t="s">
        <v>6314</v>
      </c>
      <c r="I187" s="129" t="str">
        <f t="shared" si="4"/>
        <v>BIG C - QUY NHON</v>
      </c>
      <c r="J187" s="129" t="s">
        <v>6354</v>
      </c>
      <c r="K187" s="129" t="s">
        <v>6400</v>
      </c>
      <c r="L187" s="129" t="s">
        <v>6401</v>
      </c>
      <c r="M187" s="129" t="s">
        <v>6402</v>
      </c>
      <c r="N187" s="129" t="s">
        <v>6354</v>
      </c>
      <c r="O187" s="129" t="s">
        <v>6403</v>
      </c>
      <c r="P187" s="129" t="s">
        <v>6404</v>
      </c>
      <c r="Q187" s="129" t="s">
        <v>6405</v>
      </c>
      <c r="R187" s="129" t="s">
        <v>6419</v>
      </c>
      <c r="S187" s="129" t="s">
        <v>6420</v>
      </c>
      <c r="T187" s="137">
        <v>1</v>
      </c>
      <c r="U187" s="137">
        <v>1</v>
      </c>
      <c r="V187" s="129" t="s">
        <v>6408</v>
      </c>
      <c r="W187" s="129" t="s">
        <v>6408</v>
      </c>
      <c r="X187" s="131">
        <v>313.63600000000002</v>
      </c>
      <c r="Y187" s="131">
        <v>313.63600000000002</v>
      </c>
      <c r="Z187" s="129" t="s">
        <v>6311</v>
      </c>
      <c r="AA187" s="132">
        <v>313.63600000000002</v>
      </c>
      <c r="AB187" s="132">
        <v>0</v>
      </c>
      <c r="AC187" s="132">
        <v>31.363</v>
      </c>
      <c r="AD187" s="132">
        <v>344.99900000000002</v>
      </c>
      <c r="AE187" s="129" t="s">
        <v>6316</v>
      </c>
      <c r="AF187" s="129" t="s">
        <v>6311</v>
      </c>
      <c r="AG187" s="129" t="s">
        <v>6311</v>
      </c>
      <c r="AH187" s="129" t="s">
        <v>6617</v>
      </c>
      <c r="AI187" s="129" t="s">
        <v>6311</v>
      </c>
      <c r="AJ187" s="129" t="s">
        <v>6355</v>
      </c>
      <c r="AK187" s="129" t="s">
        <v>6356</v>
      </c>
      <c r="AL187" s="129" t="s">
        <v>6410</v>
      </c>
      <c r="AM187" s="133" t="s">
        <v>6311</v>
      </c>
      <c r="AN187" s="133" t="s">
        <v>6614</v>
      </c>
      <c r="AO187" s="133" t="s">
        <v>6334</v>
      </c>
      <c r="AP187" s="133" t="s">
        <v>6369</v>
      </c>
      <c r="AQ187" s="134">
        <v>1</v>
      </c>
      <c r="AR187" s="143" t="s">
        <v>29</v>
      </c>
      <c r="AS187" s="133" t="s">
        <v>30</v>
      </c>
    </row>
    <row r="188" spans="1:45" s="133" customFormat="1">
      <c r="A188" s="129" t="s">
        <v>6618</v>
      </c>
      <c r="B188" s="130">
        <v>43748</v>
      </c>
      <c r="C188" s="129" t="s">
        <v>6397</v>
      </c>
      <c r="D188" s="129" t="s">
        <v>6398</v>
      </c>
      <c r="E188" s="129" t="s">
        <v>6619</v>
      </c>
      <c r="F188" s="129" t="s">
        <v>6312</v>
      </c>
      <c r="G188" s="129" t="s">
        <v>6313</v>
      </c>
      <c r="H188" s="129" t="s">
        <v>6314</v>
      </c>
      <c r="I188" s="129" t="str">
        <f t="shared" si="4"/>
        <v>BIG C - NHA TRANG</v>
      </c>
      <c r="J188" s="129" t="s">
        <v>6354</v>
      </c>
      <c r="K188" s="129" t="s">
        <v>6400</v>
      </c>
      <c r="L188" s="129" t="s">
        <v>6401</v>
      </c>
      <c r="M188" s="129" t="s">
        <v>6402</v>
      </c>
      <c r="N188" s="129" t="s">
        <v>6354</v>
      </c>
      <c r="O188" s="129" t="s">
        <v>6403</v>
      </c>
      <c r="P188" s="129" t="s">
        <v>6404</v>
      </c>
      <c r="Q188" s="129" t="s">
        <v>6405</v>
      </c>
      <c r="R188" s="129" t="s">
        <v>6406</v>
      </c>
      <c r="S188" s="129" t="s">
        <v>6407</v>
      </c>
      <c r="T188" s="137">
        <v>8</v>
      </c>
      <c r="U188" s="137">
        <v>8</v>
      </c>
      <c r="V188" s="129" t="s">
        <v>6408</v>
      </c>
      <c r="W188" s="129" t="s">
        <v>6408</v>
      </c>
      <c r="X188" s="131">
        <v>155.45500000000001</v>
      </c>
      <c r="Y188" s="131">
        <v>155.45500000000001</v>
      </c>
      <c r="Z188" s="129" t="s">
        <v>6311</v>
      </c>
      <c r="AA188" s="132">
        <v>1243.6400000000001</v>
      </c>
      <c r="AB188" s="132">
        <v>0</v>
      </c>
      <c r="AC188" s="132">
        <v>124.364</v>
      </c>
      <c r="AD188" s="132">
        <v>1368.0039999999999</v>
      </c>
      <c r="AE188" s="129" t="s">
        <v>6316</v>
      </c>
      <c r="AF188" s="129" t="s">
        <v>6311</v>
      </c>
      <c r="AG188" s="129" t="s">
        <v>6311</v>
      </c>
      <c r="AH188" s="129" t="s">
        <v>6620</v>
      </c>
      <c r="AI188" s="129" t="s">
        <v>6311</v>
      </c>
      <c r="AJ188" s="129" t="s">
        <v>6355</v>
      </c>
      <c r="AK188" s="129" t="s">
        <v>6356</v>
      </c>
      <c r="AL188" s="129" t="s">
        <v>6410</v>
      </c>
      <c r="AM188" s="133" t="s">
        <v>6311</v>
      </c>
      <c r="AN188" s="133" t="s">
        <v>6621</v>
      </c>
      <c r="AO188" s="133" t="s">
        <v>6317</v>
      </c>
      <c r="AP188" s="133" t="s">
        <v>13</v>
      </c>
      <c r="AQ188" s="134">
        <v>8</v>
      </c>
      <c r="AR188" s="143" t="s">
        <v>94</v>
      </c>
      <c r="AS188" t="s">
        <v>72</v>
      </c>
    </row>
    <row r="189" spans="1:45" s="133" customFormat="1">
      <c r="A189" s="129" t="s">
        <v>6618</v>
      </c>
      <c r="B189" s="130">
        <v>43748</v>
      </c>
      <c r="C189" s="129" t="s">
        <v>6397</v>
      </c>
      <c r="D189" s="129" t="s">
        <v>6398</v>
      </c>
      <c r="E189" s="129" t="s">
        <v>6619</v>
      </c>
      <c r="F189" s="129" t="s">
        <v>6312</v>
      </c>
      <c r="G189" s="129" t="s">
        <v>6313</v>
      </c>
      <c r="H189" s="129" t="s">
        <v>6314</v>
      </c>
      <c r="I189" s="129" t="str">
        <f t="shared" si="4"/>
        <v>BIG C - NHA TRANG</v>
      </c>
      <c r="J189" s="129" t="s">
        <v>6354</v>
      </c>
      <c r="K189" s="129" t="s">
        <v>6400</v>
      </c>
      <c r="L189" s="129" t="s">
        <v>6401</v>
      </c>
      <c r="M189" s="129" t="s">
        <v>6402</v>
      </c>
      <c r="N189" s="129" t="s">
        <v>6354</v>
      </c>
      <c r="O189" s="129" t="s">
        <v>6403</v>
      </c>
      <c r="P189" s="129" t="s">
        <v>6404</v>
      </c>
      <c r="Q189" s="129" t="s">
        <v>6405</v>
      </c>
      <c r="R189" s="129" t="s">
        <v>6417</v>
      </c>
      <c r="S189" s="129" t="s">
        <v>6418</v>
      </c>
      <c r="T189" s="137">
        <v>4</v>
      </c>
      <c r="U189" s="137">
        <v>4</v>
      </c>
      <c r="V189" s="129" t="s">
        <v>6408</v>
      </c>
      <c r="W189" s="129" t="s">
        <v>6408</v>
      </c>
      <c r="X189" s="131">
        <v>313.63600000000002</v>
      </c>
      <c r="Y189" s="131">
        <v>313.63600000000002</v>
      </c>
      <c r="Z189" s="129" t="s">
        <v>6311</v>
      </c>
      <c r="AA189" s="132">
        <v>1254.5440000000001</v>
      </c>
      <c r="AB189" s="132">
        <v>0</v>
      </c>
      <c r="AC189" s="132">
        <v>125.45399999999999</v>
      </c>
      <c r="AD189" s="132">
        <v>1379.998</v>
      </c>
      <c r="AE189" s="129" t="s">
        <v>6316</v>
      </c>
      <c r="AF189" s="129" t="s">
        <v>6311</v>
      </c>
      <c r="AG189" s="129" t="s">
        <v>6311</v>
      </c>
      <c r="AH189" s="129" t="s">
        <v>6620</v>
      </c>
      <c r="AI189" s="129" t="s">
        <v>6311</v>
      </c>
      <c r="AJ189" s="129" t="s">
        <v>6355</v>
      </c>
      <c r="AK189" s="129" t="s">
        <v>6356</v>
      </c>
      <c r="AL189" s="129" t="s">
        <v>6410</v>
      </c>
      <c r="AM189" s="133" t="s">
        <v>6311</v>
      </c>
      <c r="AN189" s="133" t="s">
        <v>6621</v>
      </c>
      <c r="AO189" s="133" t="s">
        <v>6317</v>
      </c>
      <c r="AP189" s="133" t="s">
        <v>13</v>
      </c>
      <c r="AQ189" s="134">
        <v>4</v>
      </c>
      <c r="AR189" s="143" t="s">
        <v>94</v>
      </c>
      <c r="AS189" t="s">
        <v>72</v>
      </c>
    </row>
    <row r="190" spans="1:45" s="133" customFormat="1">
      <c r="A190" s="129" t="s">
        <v>6618</v>
      </c>
      <c r="B190" s="130">
        <v>43748</v>
      </c>
      <c r="C190" s="129" t="s">
        <v>6397</v>
      </c>
      <c r="D190" s="129" t="s">
        <v>6398</v>
      </c>
      <c r="E190" s="129" t="s">
        <v>6619</v>
      </c>
      <c r="F190" s="129" t="s">
        <v>6312</v>
      </c>
      <c r="G190" s="129" t="s">
        <v>6313</v>
      </c>
      <c r="H190" s="129" t="s">
        <v>6314</v>
      </c>
      <c r="I190" s="129" t="str">
        <f t="shared" si="4"/>
        <v>BIG C - NHA TRANG</v>
      </c>
      <c r="J190" s="129" t="s">
        <v>6354</v>
      </c>
      <c r="K190" s="129" t="s">
        <v>6400</v>
      </c>
      <c r="L190" s="129" t="s">
        <v>6401</v>
      </c>
      <c r="M190" s="129" t="s">
        <v>6402</v>
      </c>
      <c r="N190" s="129" t="s">
        <v>6354</v>
      </c>
      <c r="O190" s="129" t="s">
        <v>6403</v>
      </c>
      <c r="P190" s="129" t="s">
        <v>6404</v>
      </c>
      <c r="Q190" s="129" t="s">
        <v>6405</v>
      </c>
      <c r="R190" s="129" t="s">
        <v>6415</v>
      </c>
      <c r="S190" s="129" t="s">
        <v>6416</v>
      </c>
      <c r="T190" s="137">
        <v>3</v>
      </c>
      <c r="U190" s="137">
        <v>3</v>
      </c>
      <c r="V190" s="129" t="s">
        <v>6408</v>
      </c>
      <c r="W190" s="129" t="s">
        <v>6408</v>
      </c>
      <c r="X190" s="131">
        <v>313.63600000000002</v>
      </c>
      <c r="Y190" s="131">
        <v>313.63600000000002</v>
      </c>
      <c r="Z190" s="129" t="s">
        <v>6311</v>
      </c>
      <c r="AA190" s="132">
        <v>940.90800000000002</v>
      </c>
      <c r="AB190" s="132">
        <v>0</v>
      </c>
      <c r="AC190" s="132">
        <v>94.090999999999994</v>
      </c>
      <c r="AD190" s="132">
        <v>1034.999</v>
      </c>
      <c r="AE190" s="129" t="s">
        <v>6316</v>
      </c>
      <c r="AF190" s="129" t="s">
        <v>6311</v>
      </c>
      <c r="AG190" s="129" t="s">
        <v>6311</v>
      </c>
      <c r="AH190" s="129" t="s">
        <v>6620</v>
      </c>
      <c r="AI190" s="129" t="s">
        <v>6311</v>
      </c>
      <c r="AJ190" s="129" t="s">
        <v>6355</v>
      </c>
      <c r="AK190" s="129" t="s">
        <v>6356</v>
      </c>
      <c r="AL190" s="129" t="s">
        <v>6410</v>
      </c>
      <c r="AM190" s="133" t="s">
        <v>6311</v>
      </c>
      <c r="AN190" s="133" t="s">
        <v>6621</v>
      </c>
      <c r="AO190" s="133" t="s">
        <v>6317</v>
      </c>
      <c r="AP190" s="133" t="s">
        <v>13</v>
      </c>
      <c r="AQ190" s="134">
        <v>3</v>
      </c>
      <c r="AR190" s="143" t="s">
        <v>94</v>
      </c>
      <c r="AS190" t="s">
        <v>72</v>
      </c>
    </row>
    <row r="191" spans="1:45" s="133" customFormat="1">
      <c r="A191" s="129" t="s">
        <v>6622</v>
      </c>
      <c r="B191" s="130">
        <v>43748</v>
      </c>
      <c r="C191" s="129" t="s">
        <v>6397</v>
      </c>
      <c r="D191" s="129" t="s">
        <v>6398</v>
      </c>
      <c r="E191" s="129" t="s">
        <v>6623</v>
      </c>
      <c r="F191" s="129" t="s">
        <v>6312</v>
      </c>
      <c r="G191" s="129" t="s">
        <v>6370</v>
      </c>
      <c r="H191" s="129" t="s">
        <v>6371</v>
      </c>
      <c r="I191" s="129" t="s">
        <v>6372</v>
      </c>
      <c r="J191" s="129" t="s">
        <v>6354</v>
      </c>
      <c r="K191" s="129" t="s">
        <v>6400</v>
      </c>
      <c r="L191" s="129" t="s">
        <v>6401</v>
      </c>
      <c r="M191" s="129" t="s">
        <v>6402</v>
      </c>
      <c r="N191" s="129" t="s">
        <v>6354</v>
      </c>
      <c r="O191" s="129" t="s">
        <v>6403</v>
      </c>
      <c r="P191" s="129" t="s">
        <v>6469</v>
      </c>
      <c r="Q191" s="129" t="s">
        <v>6470</v>
      </c>
      <c r="R191" s="129" t="s">
        <v>6406</v>
      </c>
      <c r="S191" s="129" t="s">
        <v>6407</v>
      </c>
      <c r="T191" s="137">
        <v>20</v>
      </c>
      <c r="U191" s="137">
        <v>20</v>
      </c>
      <c r="V191" s="129" t="s">
        <v>6408</v>
      </c>
      <c r="W191" s="129" t="s">
        <v>6408</v>
      </c>
      <c r="X191" s="131">
        <v>119.7</v>
      </c>
      <c r="Y191" s="131">
        <v>119.7</v>
      </c>
      <c r="Z191" s="129" t="s">
        <v>6311</v>
      </c>
      <c r="AA191" s="132">
        <v>2394.0070000000001</v>
      </c>
      <c r="AB191" s="132">
        <v>-715.09299999999996</v>
      </c>
      <c r="AC191" s="132">
        <v>239.4</v>
      </c>
      <c r="AD191" s="132">
        <v>2633.4070000000002</v>
      </c>
      <c r="AE191" s="129" t="s">
        <v>6316</v>
      </c>
      <c r="AF191" s="129" t="s">
        <v>6311</v>
      </c>
      <c r="AG191" s="129" t="s">
        <v>6311</v>
      </c>
      <c r="AH191" s="129" t="s">
        <v>6624</v>
      </c>
      <c r="AI191" s="129" t="s">
        <v>6311</v>
      </c>
      <c r="AJ191" s="129" t="s">
        <v>6355</v>
      </c>
      <c r="AK191" s="129" t="s">
        <v>6356</v>
      </c>
      <c r="AL191" s="129" t="s">
        <v>6410</v>
      </c>
      <c r="AM191" s="133" t="s">
        <v>6369</v>
      </c>
      <c r="AN191" s="133" t="s">
        <v>6625</v>
      </c>
      <c r="AO191" s="133" t="s">
        <v>6311</v>
      </c>
      <c r="AP191" s="133" t="s">
        <v>6311</v>
      </c>
      <c r="AQ191" s="134">
        <v>20</v>
      </c>
      <c r="AR191" s="143" t="s">
        <v>34</v>
      </c>
      <c r="AS191" s="133" t="s">
        <v>30</v>
      </c>
    </row>
    <row r="192" spans="1:45" s="133" customFormat="1">
      <c r="A192" s="129" t="s">
        <v>6622</v>
      </c>
      <c r="B192" s="130">
        <v>43748</v>
      </c>
      <c r="C192" s="129" t="s">
        <v>6397</v>
      </c>
      <c r="D192" s="129" t="s">
        <v>6398</v>
      </c>
      <c r="E192" s="129" t="s">
        <v>6623</v>
      </c>
      <c r="F192" s="129" t="s">
        <v>6312</v>
      </c>
      <c r="G192" s="129" t="s">
        <v>6370</v>
      </c>
      <c r="H192" s="129" t="s">
        <v>6371</v>
      </c>
      <c r="I192" s="129" t="s">
        <v>6372</v>
      </c>
      <c r="J192" s="129" t="s">
        <v>6354</v>
      </c>
      <c r="K192" s="129" t="s">
        <v>6400</v>
      </c>
      <c r="L192" s="129" t="s">
        <v>6401</v>
      </c>
      <c r="M192" s="129" t="s">
        <v>6402</v>
      </c>
      <c r="N192" s="129" t="s">
        <v>6354</v>
      </c>
      <c r="O192" s="129" t="s">
        <v>6403</v>
      </c>
      <c r="P192" s="129" t="s">
        <v>6469</v>
      </c>
      <c r="Q192" s="129" t="s">
        <v>6470</v>
      </c>
      <c r="R192" s="129" t="s">
        <v>6415</v>
      </c>
      <c r="S192" s="129" t="s">
        <v>6416</v>
      </c>
      <c r="T192" s="137">
        <v>3</v>
      </c>
      <c r="U192" s="137">
        <v>3</v>
      </c>
      <c r="V192" s="129" t="s">
        <v>6408</v>
      </c>
      <c r="W192" s="129" t="s">
        <v>6408</v>
      </c>
      <c r="X192" s="131">
        <v>300</v>
      </c>
      <c r="Y192" s="131">
        <v>300</v>
      </c>
      <c r="Z192" s="129" t="s">
        <v>6311</v>
      </c>
      <c r="AA192" s="132">
        <v>900</v>
      </c>
      <c r="AB192" s="132">
        <v>0</v>
      </c>
      <c r="AC192" s="132">
        <v>90</v>
      </c>
      <c r="AD192" s="132">
        <v>990</v>
      </c>
      <c r="AE192" s="129" t="s">
        <v>6316</v>
      </c>
      <c r="AF192" s="129" t="s">
        <v>6311</v>
      </c>
      <c r="AG192" s="129" t="s">
        <v>6311</v>
      </c>
      <c r="AH192" s="129" t="s">
        <v>6624</v>
      </c>
      <c r="AI192" s="129" t="s">
        <v>6311</v>
      </c>
      <c r="AJ192" s="129" t="s">
        <v>6355</v>
      </c>
      <c r="AK192" s="129" t="s">
        <v>6356</v>
      </c>
      <c r="AL192" s="129" t="s">
        <v>6410</v>
      </c>
      <c r="AM192" s="133" t="s">
        <v>6369</v>
      </c>
      <c r="AN192" s="133" t="s">
        <v>6625</v>
      </c>
      <c r="AO192" s="133" t="s">
        <v>6311</v>
      </c>
      <c r="AP192" s="133" t="s">
        <v>6311</v>
      </c>
      <c r="AQ192" s="134">
        <v>3</v>
      </c>
      <c r="AR192" s="143" t="s">
        <v>34</v>
      </c>
      <c r="AS192" s="133" t="s">
        <v>30</v>
      </c>
    </row>
    <row r="193" spans="1:45" s="133" customFormat="1">
      <c r="A193" s="129" t="s">
        <v>6622</v>
      </c>
      <c r="B193" s="130">
        <v>43748</v>
      </c>
      <c r="C193" s="129" t="s">
        <v>6397</v>
      </c>
      <c r="D193" s="129" t="s">
        <v>6398</v>
      </c>
      <c r="E193" s="129" t="s">
        <v>6623</v>
      </c>
      <c r="F193" s="129" t="s">
        <v>6312</v>
      </c>
      <c r="G193" s="129" t="s">
        <v>6370</v>
      </c>
      <c r="H193" s="129" t="s">
        <v>6371</v>
      </c>
      <c r="I193" s="129" t="s">
        <v>6372</v>
      </c>
      <c r="J193" s="129" t="s">
        <v>6354</v>
      </c>
      <c r="K193" s="129" t="s">
        <v>6400</v>
      </c>
      <c r="L193" s="129" t="s">
        <v>6401</v>
      </c>
      <c r="M193" s="129" t="s">
        <v>6402</v>
      </c>
      <c r="N193" s="129" t="s">
        <v>6354</v>
      </c>
      <c r="O193" s="129" t="s">
        <v>6403</v>
      </c>
      <c r="P193" s="129" t="s">
        <v>6469</v>
      </c>
      <c r="Q193" s="129" t="s">
        <v>6470</v>
      </c>
      <c r="R193" s="129" t="s">
        <v>6519</v>
      </c>
      <c r="S193" s="129" t="s">
        <v>6520</v>
      </c>
      <c r="T193" s="137">
        <v>5</v>
      </c>
      <c r="U193" s="137">
        <v>5</v>
      </c>
      <c r="V193" s="129" t="s">
        <v>6408</v>
      </c>
      <c r="W193" s="129" t="s">
        <v>6408</v>
      </c>
      <c r="X193" s="131">
        <v>213.273</v>
      </c>
      <c r="Y193" s="131">
        <v>213.273</v>
      </c>
      <c r="Z193" s="129" t="s">
        <v>6311</v>
      </c>
      <c r="AA193" s="132">
        <v>1066.365</v>
      </c>
      <c r="AB193" s="132">
        <v>0</v>
      </c>
      <c r="AC193" s="132">
        <v>106.637</v>
      </c>
      <c r="AD193" s="132">
        <v>1173.002</v>
      </c>
      <c r="AE193" s="129" t="s">
        <v>6316</v>
      </c>
      <c r="AF193" s="129" t="s">
        <v>6311</v>
      </c>
      <c r="AG193" s="129" t="s">
        <v>6311</v>
      </c>
      <c r="AH193" s="129" t="s">
        <v>6624</v>
      </c>
      <c r="AI193" s="129" t="s">
        <v>6311</v>
      </c>
      <c r="AJ193" s="129" t="s">
        <v>6355</v>
      </c>
      <c r="AK193" s="129" t="s">
        <v>6356</v>
      </c>
      <c r="AL193" s="129" t="s">
        <v>6410</v>
      </c>
      <c r="AM193" s="133" t="s">
        <v>6369</v>
      </c>
      <c r="AN193" s="133" t="s">
        <v>6625</v>
      </c>
      <c r="AO193" s="133" t="s">
        <v>6311</v>
      </c>
      <c r="AP193" s="133" t="s">
        <v>6311</v>
      </c>
      <c r="AQ193" s="134">
        <v>5</v>
      </c>
      <c r="AR193" s="143" t="s">
        <v>34</v>
      </c>
      <c r="AS193" s="133" t="s">
        <v>30</v>
      </c>
    </row>
    <row r="194" spans="1:45" s="133" customFormat="1">
      <c r="A194" s="129" t="s">
        <v>6622</v>
      </c>
      <c r="B194" s="130">
        <v>43748</v>
      </c>
      <c r="C194" s="129" t="s">
        <v>6397</v>
      </c>
      <c r="D194" s="129" t="s">
        <v>6398</v>
      </c>
      <c r="E194" s="129" t="s">
        <v>6623</v>
      </c>
      <c r="F194" s="129" t="s">
        <v>6312</v>
      </c>
      <c r="G194" s="129" t="s">
        <v>6370</v>
      </c>
      <c r="H194" s="129" t="s">
        <v>6371</v>
      </c>
      <c r="I194" s="129" t="s">
        <v>6372</v>
      </c>
      <c r="J194" s="129" t="s">
        <v>6354</v>
      </c>
      <c r="K194" s="129" t="s">
        <v>6400</v>
      </c>
      <c r="L194" s="129" t="s">
        <v>6401</v>
      </c>
      <c r="M194" s="129" t="s">
        <v>6402</v>
      </c>
      <c r="N194" s="129" t="s">
        <v>6354</v>
      </c>
      <c r="O194" s="129" t="s">
        <v>6403</v>
      </c>
      <c r="P194" s="129" t="s">
        <v>6469</v>
      </c>
      <c r="Q194" s="129" t="s">
        <v>6470</v>
      </c>
      <c r="R194" s="129" t="s">
        <v>6419</v>
      </c>
      <c r="S194" s="129" t="s">
        <v>6420</v>
      </c>
      <c r="T194" s="137">
        <v>1</v>
      </c>
      <c r="U194" s="137">
        <v>1</v>
      </c>
      <c r="V194" s="129" t="s">
        <v>6408</v>
      </c>
      <c r="W194" s="129" t="s">
        <v>6408</v>
      </c>
      <c r="X194" s="131">
        <v>300</v>
      </c>
      <c r="Y194" s="131">
        <v>300</v>
      </c>
      <c r="Z194" s="129" t="s">
        <v>6311</v>
      </c>
      <c r="AA194" s="132">
        <v>300</v>
      </c>
      <c r="AB194" s="132">
        <v>0</v>
      </c>
      <c r="AC194" s="132">
        <v>30</v>
      </c>
      <c r="AD194" s="132">
        <v>330</v>
      </c>
      <c r="AE194" s="129" t="s">
        <v>6316</v>
      </c>
      <c r="AF194" s="129" t="s">
        <v>6311</v>
      </c>
      <c r="AG194" s="129" t="s">
        <v>6311</v>
      </c>
      <c r="AH194" s="129" t="s">
        <v>6624</v>
      </c>
      <c r="AI194" s="129" t="s">
        <v>6311</v>
      </c>
      <c r="AJ194" s="129" t="s">
        <v>6355</v>
      </c>
      <c r="AK194" s="129" t="s">
        <v>6356</v>
      </c>
      <c r="AL194" s="129" t="s">
        <v>6410</v>
      </c>
      <c r="AM194" s="133" t="s">
        <v>6369</v>
      </c>
      <c r="AN194" s="133" t="s">
        <v>6625</v>
      </c>
      <c r="AO194" s="133" t="s">
        <v>6311</v>
      </c>
      <c r="AP194" s="133" t="s">
        <v>6311</v>
      </c>
      <c r="AQ194" s="134">
        <v>1</v>
      </c>
      <c r="AR194" s="143" t="s">
        <v>34</v>
      </c>
      <c r="AS194" s="133" t="s">
        <v>30</v>
      </c>
    </row>
    <row r="195" spans="1:45" s="133" customFormat="1">
      <c r="A195" s="129" t="s">
        <v>6626</v>
      </c>
      <c r="B195" s="130">
        <v>43748</v>
      </c>
      <c r="C195" s="129" t="s">
        <v>6397</v>
      </c>
      <c r="D195" s="129" t="s">
        <v>6398</v>
      </c>
      <c r="E195" s="129" t="s">
        <v>6627</v>
      </c>
      <c r="F195" s="129" t="s">
        <v>6312</v>
      </c>
      <c r="G195" s="129" t="s">
        <v>6376</v>
      </c>
      <c r="H195" s="129" t="s">
        <v>6377</v>
      </c>
      <c r="I195" s="129" t="s">
        <v>6378</v>
      </c>
      <c r="J195" s="129" t="s">
        <v>6354</v>
      </c>
      <c r="K195" s="129" t="s">
        <v>6400</v>
      </c>
      <c r="L195" s="129" t="s">
        <v>6401</v>
      </c>
      <c r="M195" s="129" t="s">
        <v>6402</v>
      </c>
      <c r="N195" s="129" t="s">
        <v>6354</v>
      </c>
      <c r="O195" s="129" t="s">
        <v>6403</v>
      </c>
      <c r="P195" s="129" t="s">
        <v>6404</v>
      </c>
      <c r="Q195" s="129" t="s">
        <v>6405</v>
      </c>
      <c r="R195" s="129" t="s">
        <v>6406</v>
      </c>
      <c r="S195" s="129" t="s">
        <v>6407</v>
      </c>
      <c r="T195" s="137">
        <v>10</v>
      </c>
      <c r="U195" s="137">
        <v>10</v>
      </c>
      <c r="V195" s="129" t="s">
        <v>6408</v>
      </c>
      <c r="W195" s="129" t="s">
        <v>6408</v>
      </c>
      <c r="X195" s="131">
        <v>119.7</v>
      </c>
      <c r="Y195" s="131">
        <v>119.7</v>
      </c>
      <c r="Z195" s="129" t="s">
        <v>6311</v>
      </c>
      <c r="AA195" s="132">
        <v>1197.0029999999999</v>
      </c>
      <c r="AB195" s="132">
        <v>-357.54700000000003</v>
      </c>
      <c r="AC195" s="132">
        <v>119.7</v>
      </c>
      <c r="AD195" s="132">
        <v>1316.703</v>
      </c>
      <c r="AE195" s="129" t="s">
        <v>6316</v>
      </c>
      <c r="AF195" s="129" t="s">
        <v>6311</v>
      </c>
      <c r="AG195" s="129" t="s">
        <v>6311</v>
      </c>
      <c r="AH195" s="129" t="s">
        <v>6628</v>
      </c>
      <c r="AI195" s="129" t="s">
        <v>6311</v>
      </c>
      <c r="AJ195" s="129" t="s">
        <v>6355</v>
      </c>
      <c r="AK195" s="129" t="s">
        <v>6356</v>
      </c>
      <c r="AL195" s="129" t="s">
        <v>6410</v>
      </c>
      <c r="AM195" s="133" t="s">
        <v>13</v>
      </c>
      <c r="AN195" s="133" t="s">
        <v>6376</v>
      </c>
      <c r="AO195" s="133" t="s">
        <v>6311</v>
      </c>
      <c r="AP195" s="133" t="s">
        <v>6311</v>
      </c>
      <c r="AQ195" s="134">
        <v>10</v>
      </c>
      <c r="AR195" s="143" t="s">
        <v>94</v>
      </c>
      <c r="AS195" t="s">
        <v>72</v>
      </c>
    </row>
    <row r="196" spans="1:45" s="133" customFormat="1">
      <c r="A196" s="129" t="s">
        <v>6626</v>
      </c>
      <c r="B196" s="130">
        <v>43748</v>
      </c>
      <c r="C196" s="129" t="s">
        <v>6397</v>
      </c>
      <c r="D196" s="129" t="s">
        <v>6398</v>
      </c>
      <c r="E196" s="129" t="s">
        <v>6627</v>
      </c>
      <c r="F196" s="129" t="s">
        <v>6312</v>
      </c>
      <c r="G196" s="129" t="s">
        <v>6376</v>
      </c>
      <c r="H196" s="129" t="s">
        <v>6377</v>
      </c>
      <c r="I196" s="129" t="s">
        <v>6378</v>
      </c>
      <c r="J196" s="129" t="s">
        <v>6354</v>
      </c>
      <c r="K196" s="129" t="s">
        <v>6400</v>
      </c>
      <c r="L196" s="129" t="s">
        <v>6401</v>
      </c>
      <c r="M196" s="129" t="s">
        <v>6402</v>
      </c>
      <c r="N196" s="129" t="s">
        <v>6354</v>
      </c>
      <c r="O196" s="129" t="s">
        <v>6403</v>
      </c>
      <c r="P196" s="129" t="s">
        <v>6404</v>
      </c>
      <c r="Q196" s="129" t="s">
        <v>6405</v>
      </c>
      <c r="R196" s="129" t="s">
        <v>6413</v>
      </c>
      <c r="S196" s="129" t="s">
        <v>6414</v>
      </c>
      <c r="T196" s="137">
        <v>5</v>
      </c>
      <c r="U196" s="137">
        <v>5</v>
      </c>
      <c r="V196" s="129" t="s">
        <v>6408</v>
      </c>
      <c r="W196" s="129" t="s">
        <v>6408</v>
      </c>
      <c r="X196" s="131">
        <v>213.273</v>
      </c>
      <c r="Y196" s="131">
        <v>213.273</v>
      </c>
      <c r="Z196" s="129" t="s">
        <v>6311</v>
      </c>
      <c r="AA196" s="132">
        <v>1066.365</v>
      </c>
      <c r="AB196" s="132">
        <v>0</v>
      </c>
      <c r="AC196" s="132">
        <v>106.637</v>
      </c>
      <c r="AD196" s="132">
        <v>1173.002</v>
      </c>
      <c r="AE196" s="129" t="s">
        <v>6316</v>
      </c>
      <c r="AF196" s="129" t="s">
        <v>6311</v>
      </c>
      <c r="AG196" s="129" t="s">
        <v>6311</v>
      </c>
      <c r="AH196" s="129" t="s">
        <v>6628</v>
      </c>
      <c r="AI196" s="129" t="s">
        <v>6311</v>
      </c>
      <c r="AJ196" s="129" t="s">
        <v>6355</v>
      </c>
      <c r="AK196" s="129" t="s">
        <v>6356</v>
      </c>
      <c r="AL196" s="129" t="s">
        <v>6410</v>
      </c>
      <c r="AM196" s="133" t="s">
        <v>13</v>
      </c>
      <c r="AN196" s="133" t="s">
        <v>6376</v>
      </c>
      <c r="AO196" s="133" t="s">
        <v>6311</v>
      </c>
      <c r="AP196" s="133" t="s">
        <v>6311</v>
      </c>
      <c r="AQ196" s="134">
        <v>5</v>
      </c>
      <c r="AR196" s="143" t="s">
        <v>94</v>
      </c>
      <c r="AS196" t="s">
        <v>72</v>
      </c>
    </row>
    <row r="197" spans="1:45" s="133" customFormat="1">
      <c r="A197" s="129" t="s">
        <v>6626</v>
      </c>
      <c r="B197" s="130">
        <v>43748</v>
      </c>
      <c r="C197" s="129" t="s">
        <v>6397</v>
      </c>
      <c r="D197" s="129" t="s">
        <v>6398</v>
      </c>
      <c r="E197" s="129" t="s">
        <v>6627</v>
      </c>
      <c r="F197" s="129" t="s">
        <v>6312</v>
      </c>
      <c r="G197" s="129" t="s">
        <v>6376</v>
      </c>
      <c r="H197" s="129" t="s">
        <v>6377</v>
      </c>
      <c r="I197" s="129" t="s">
        <v>6378</v>
      </c>
      <c r="J197" s="129" t="s">
        <v>6354</v>
      </c>
      <c r="K197" s="129" t="s">
        <v>6400</v>
      </c>
      <c r="L197" s="129" t="s">
        <v>6401</v>
      </c>
      <c r="M197" s="129" t="s">
        <v>6402</v>
      </c>
      <c r="N197" s="129" t="s">
        <v>6354</v>
      </c>
      <c r="O197" s="129" t="s">
        <v>6403</v>
      </c>
      <c r="P197" s="129" t="s">
        <v>6404</v>
      </c>
      <c r="Q197" s="129" t="s">
        <v>6405</v>
      </c>
      <c r="R197" s="129" t="s">
        <v>6415</v>
      </c>
      <c r="S197" s="129" t="s">
        <v>6416</v>
      </c>
      <c r="T197" s="137">
        <v>2</v>
      </c>
      <c r="U197" s="137">
        <v>2</v>
      </c>
      <c r="V197" s="129" t="s">
        <v>6408</v>
      </c>
      <c r="W197" s="129" t="s">
        <v>6408</v>
      </c>
      <c r="X197" s="131">
        <v>300</v>
      </c>
      <c r="Y197" s="131">
        <v>300</v>
      </c>
      <c r="Z197" s="129" t="s">
        <v>6311</v>
      </c>
      <c r="AA197" s="132">
        <v>600</v>
      </c>
      <c r="AB197" s="132">
        <v>0</v>
      </c>
      <c r="AC197" s="132">
        <v>60</v>
      </c>
      <c r="AD197" s="132">
        <v>660</v>
      </c>
      <c r="AE197" s="129" t="s">
        <v>6316</v>
      </c>
      <c r="AF197" s="129" t="s">
        <v>6311</v>
      </c>
      <c r="AG197" s="129" t="s">
        <v>6311</v>
      </c>
      <c r="AH197" s="129" t="s">
        <v>6628</v>
      </c>
      <c r="AI197" s="129" t="s">
        <v>6311</v>
      </c>
      <c r="AJ197" s="129" t="s">
        <v>6355</v>
      </c>
      <c r="AK197" s="129" t="s">
        <v>6356</v>
      </c>
      <c r="AL197" s="129" t="s">
        <v>6410</v>
      </c>
      <c r="AM197" s="133" t="s">
        <v>13</v>
      </c>
      <c r="AN197" s="133" t="s">
        <v>6376</v>
      </c>
      <c r="AO197" s="133" t="s">
        <v>6311</v>
      </c>
      <c r="AP197" s="133" t="s">
        <v>6311</v>
      </c>
      <c r="AQ197" s="134">
        <v>2</v>
      </c>
      <c r="AR197" s="143" t="s">
        <v>94</v>
      </c>
      <c r="AS197" t="s">
        <v>72</v>
      </c>
    </row>
    <row r="198" spans="1:45" s="133" customFormat="1">
      <c r="A198" s="129" t="s">
        <v>6626</v>
      </c>
      <c r="B198" s="130">
        <v>43748</v>
      </c>
      <c r="C198" s="129" t="s">
        <v>6397</v>
      </c>
      <c r="D198" s="129" t="s">
        <v>6398</v>
      </c>
      <c r="E198" s="129" t="s">
        <v>6627</v>
      </c>
      <c r="F198" s="129" t="s">
        <v>6312</v>
      </c>
      <c r="G198" s="129" t="s">
        <v>6376</v>
      </c>
      <c r="H198" s="129" t="s">
        <v>6377</v>
      </c>
      <c r="I198" s="129" t="s">
        <v>6378</v>
      </c>
      <c r="J198" s="129" t="s">
        <v>6354</v>
      </c>
      <c r="K198" s="129" t="s">
        <v>6400</v>
      </c>
      <c r="L198" s="129" t="s">
        <v>6401</v>
      </c>
      <c r="M198" s="129" t="s">
        <v>6402</v>
      </c>
      <c r="N198" s="129" t="s">
        <v>6354</v>
      </c>
      <c r="O198" s="129" t="s">
        <v>6403</v>
      </c>
      <c r="P198" s="129" t="s">
        <v>6404</v>
      </c>
      <c r="Q198" s="129" t="s">
        <v>6405</v>
      </c>
      <c r="R198" s="129" t="s">
        <v>6521</v>
      </c>
      <c r="S198" s="129" t="s">
        <v>6522</v>
      </c>
      <c r="T198" s="137">
        <v>2</v>
      </c>
      <c r="U198" s="137">
        <v>2</v>
      </c>
      <c r="V198" s="129" t="s">
        <v>6408</v>
      </c>
      <c r="W198" s="129" t="s">
        <v>6408</v>
      </c>
      <c r="X198" s="131">
        <v>300</v>
      </c>
      <c r="Y198" s="131">
        <v>300</v>
      </c>
      <c r="Z198" s="129" t="s">
        <v>6311</v>
      </c>
      <c r="AA198" s="132">
        <v>600</v>
      </c>
      <c r="AB198" s="132">
        <v>0</v>
      </c>
      <c r="AC198" s="132">
        <v>60</v>
      </c>
      <c r="AD198" s="132">
        <v>660</v>
      </c>
      <c r="AE198" s="129" t="s">
        <v>6316</v>
      </c>
      <c r="AF198" s="129" t="s">
        <v>6311</v>
      </c>
      <c r="AG198" s="129" t="s">
        <v>6311</v>
      </c>
      <c r="AH198" s="129" t="s">
        <v>6628</v>
      </c>
      <c r="AI198" s="129" t="s">
        <v>6311</v>
      </c>
      <c r="AJ198" s="129" t="s">
        <v>6355</v>
      </c>
      <c r="AK198" s="129" t="s">
        <v>6356</v>
      </c>
      <c r="AL198" s="129" t="s">
        <v>6410</v>
      </c>
      <c r="AM198" s="133" t="s">
        <v>13</v>
      </c>
      <c r="AN198" s="133" t="s">
        <v>6376</v>
      </c>
      <c r="AO198" s="133" t="s">
        <v>6311</v>
      </c>
      <c r="AP198" s="133" t="s">
        <v>6311</v>
      </c>
      <c r="AQ198" s="134">
        <v>2</v>
      </c>
      <c r="AR198" s="143" t="s">
        <v>94</v>
      </c>
      <c r="AS198" t="s">
        <v>72</v>
      </c>
    </row>
    <row r="199" spans="1:45" s="133" customFormat="1">
      <c r="A199" s="129" t="s">
        <v>6626</v>
      </c>
      <c r="B199" s="130">
        <v>43748</v>
      </c>
      <c r="C199" s="129" t="s">
        <v>6397</v>
      </c>
      <c r="D199" s="129" t="s">
        <v>6398</v>
      </c>
      <c r="E199" s="129" t="s">
        <v>6627</v>
      </c>
      <c r="F199" s="129" t="s">
        <v>6312</v>
      </c>
      <c r="G199" s="129" t="s">
        <v>6376</v>
      </c>
      <c r="H199" s="129" t="s">
        <v>6377</v>
      </c>
      <c r="I199" s="129" t="s">
        <v>6378</v>
      </c>
      <c r="J199" s="129" t="s">
        <v>6354</v>
      </c>
      <c r="K199" s="129" t="s">
        <v>6400</v>
      </c>
      <c r="L199" s="129" t="s">
        <v>6401</v>
      </c>
      <c r="M199" s="129" t="s">
        <v>6402</v>
      </c>
      <c r="N199" s="129" t="s">
        <v>6354</v>
      </c>
      <c r="O199" s="129" t="s">
        <v>6403</v>
      </c>
      <c r="P199" s="129" t="s">
        <v>6404</v>
      </c>
      <c r="Q199" s="129" t="s">
        <v>6405</v>
      </c>
      <c r="R199" s="129" t="s">
        <v>6519</v>
      </c>
      <c r="S199" s="129" t="s">
        <v>6520</v>
      </c>
      <c r="T199" s="137">
        <v>10</v>
      </c>
      <c r="U199" s="137">
        <v>10</v>
      </c>
      <c r="V199" s="129" t="s">
        <v>6408</v>
      </c>
      <c r="W199" s="129" t="s">
        <v>6408</v>
      </c>
      <c r="X199" s="131">
        <v>213.273</v>
      </c>
      <c r="Y199" s="131">
        <v>213.273</v>
      </c>
      <c r="Z199" s="129" t="s">
        <v>6311</v>
      </c>
      <c r="AA199" s="132">
        <v>2132.73</v>
      </c>
      <c r="AB199" s="132">
        <v>0</v>
      </c>
      <c r="AC199" s="132">
        <v>213.273</v>
      </c>
      <c r="AD199" s="132">
        <v>2346.0030000000002</v>
      </c>
      <c r="AE199" s="129" t="s">
        <v>6316</v>
      </c>
      <c r="AF199" s="129" t="s">
        <v>6311</v>
      </c>
      <c r="AG199" s="129" t="s">
        <v>6311</v>
      </c>
      <c r="AH199" s="129" t="s">
        <v>6628</v>
      </c>
      <c r="AI199" s="129" t="s">
        <v>6311</v>
      </c>
      <c r="AJ199" s="129" t="s">
        <v>6355</v>
      </c>
      <c r="AK199" s="129" t="s">
        <v>6356</v>
      </c>
      <c r="AL199" s="129" t="s">
        <v>6410</v>
      </c>
      <c r="AM199" s="133" t="s">
        <v>13</v>
      </c>
      <c r="AN199" s="133" t="s">
        <v>6376</v>
      </c>
      <c r="AO199" s="133" t="s">
        <v>6311</v>
      </c>
      <c r="AP199" s="133" t="s">
        <v>6311</v>
      </c>
      <c r="AQ199" s="134">
        <v>10</v>
      </c>
      <c r="AR199" s="143" t="s">
        <v>94</v>
      </c>
      <c r="AS199" t="s">
        <v>72</v>
      </c>
    </row>
    <row r="200" spans="1:45" s="133" customFormat="1">
      <c r="A200" s="129" t="s">
        <v>6626</v>
      </c>
      <c r="B200" s="130">
        <v>43748</v>
      </c>
      <c r="C200" s="129" t="s">
        <v>6397</v>
      </c>
      <c r="D200" s="129" t="s">
        <v>6398</v>
      </c>
      <c r="E200" s="129" t="s">
        <v>6627</v>
      </c>
      <c r="F200" s="129" t="s">
        <v>6312</v>
      </c>
      <c r="G200" s="129" t="s">
        <v>6376</v>
      </c>
      <c r="H200" s="129" t="s">
        <v>6377</v>
      </c>
      <c r="I200" s="129" t="s">
        <v>6378</v>
      </c>
      <c r="J200" s="129" t="s">
        <v>6354</v>
      </c>
      <c r="K200" s="129" t="s">
        <v>6400</v>
      </c>
      <c r="L200" s="129" t="s">
        <v>6401</v>
      </c>
      <c r="M200" s="129" t="s">
        <v>6402</v>
      </c>
      <c r="N200" s="129" t="s">
        <v>6354</v>
      </c>
      <c r="O200" s="129" t="s">
        <v>6403</v>
      </c>
      <c r="P200" s="129" t="s">
        <v>6404</v>
      </c>
      <c r="Q200" s="129" t="s">
        <v>6405</v>
      </c>
      <c r="R200" s="129" t="s">
        <v>6419</v>
      </c>
      <c r="S200" s="129" t="s">
        <v>6420</v>
      </c>
      <c r="T200" s="137">
        <v>2</v>
      </c>
      <c r="U200" s="137">
        <v>2</v>
      </c>
      <c r="V200" s="129" t="s">
        <v>6408</v>
      </c>
      <c r="W200" s="129" t="s">
        <v>6408</v>
      </c>
      <c r="X200" s="131">
        <v>300</v>
      </c>
      <c r="Y200" s="131">
        <v>300</v>
      </c>
      <c r="Z200" s="129" t="s">
        <v>6311</v>
      </c>
      <c r="AA200" s="132">
        <v>600</v>
      </c>
      <c r="AB200" s="132">
        <v>0</v>
      </c>
      <c r="AC200" s="132">
        <v>60</v>
      </c>
      <c r="AD200" s="132">
        <v>660</v>
      </c>
      <c r="AE200" s="129" t="s">
        <v>6316</v>
      </c>
      <c r="AF200" s="129" t="s">
        <v>6311</v>
      </c>
      <c r="AG200" s="129" t="s">
        <v>6311</v>
      </c>
      <c r="AH200" s="129" t="s">
        <v>6628</v>
      </c>
      <c r="AI200" s="129" t="s">
        <v>6311</v>
      </c>
      <c r="AJ200" s="129" t="s">
        <v>6355</v>
      </c>
      <c r="AK200" s="129" t="s">
        <v>6356</v>
      </c>
      <c r="AL200" s="129" t="s">
        <v>6410</v>
      </c>
      <c r="AM200" s="133" t="s">
        <v>13</v>
      </c>
      <c r="AN200" s="133" t="s">
        <v>6376</v>
      </c>
      <c r="AO200" s="133" t="s">
        <v>6311</v>
      </c>
      <c r="AP200" s="133" t="s">
        <v>6311</v>
      </c>
      <c r="AQ200" s="134">
        <v>2</v>
      </c>
      <c r="AR200" s="143" t="s">
        <v>94</v>
      </c>
      <c r="AS200" t="s">
        <v>72</v>
      </c>
    </row>
    <row r="201" spans="1:45" s="133" customFormat="1">
      <c r="A201" s="129" t="s">
        <v>6629</v>
      </c>
      <c r="B201" s="130">
        <v>43748</v>
      </c>
      <c r="C201" s="129" t="s">
        <v>6397</v>
      </c>
      <c r="D201" s="129" t="s">
        <v>6398</v>
      </c>
      <c r="E201" s="129" t="s">
        <v>6630</v>
      </c>
      <c r="F201" s="129" t="s">
        <v>6312</v>
      </c>
      <c r="G201" s="129" t="s">
        <v>6569</v>
      </c>
      <c r="H201" s="129" t="s">
        <v>5300</v>
      </c>
      <c r="I201" s="129" t="s">
        <v>6570</v>
      </c>
      <c r="J201" s="129" t="s">
        <v>6354</v>
      </c>
      <c r="K201" s="129" t="s">
        <v>6571</v>
      </c>
      <c r="L201" s="129" t="s">
        <v>6572</v>
      </c>
      <c r="M201" s="129" t="s">
        <v>6402</v>
      </c>
      <c r="N201" s="129" t="s">
        <v>6354</v>
      </c>
      <c r="O201" s="129" t="s">
        <v>6403</v>
      </c>
      <c r="P201" s="129" t="s">
        <v>6573</v>
      </c>
      <c r="Q201" s="129" t="s">
        <v>6574</v>
      </c>
      <c r="R201" s="129" t="s">
        <v>6406</v>
      </c>
      <c r="S201" s="129" t="s">
        <v>6407</v>
      </c>
      <c r="T201" s="137">
        <v>497</v>
      </c>
      <c r="U201" s="137">
        <v>497</v>
      </c>
      <c r="V201" s="129" t="s">
        <v>6408</v>
      </c>
      <c r="W201" s="129" t="s">
        <v>6408</v>
      </c>
      <c r="X201" s="131">
        <v>108.19199999999999</v>
      </c>
      <c r="Y201" s="131">
        <v>108.19199999999999</v>
      </c>
      <c r="Z201" s="129" t="s">
        <v>6311</v>
      </c>
      <c r="AA201" s="132">
        <v>53771.389000000003</v>
      </c>
      <c r="AB201" s="132">
        <v>-16061.584000000001</v>
      </c>
      <c r="AC201" s="132">
        <v>5377.1390000000001</v>
      </c>
      <c r="AD201" s="132">
        <v>59148.527999999998</v>
      </c>
      <c r="AE201" s="129" t="s">
        <v>6316</v>
      </c>
      <c r="AF201" s="129" t="s">
        <v>6311</v>
      </c>
      <c r="AG201" s="129" t="s">
        <v>6311</v>
      </c>
      <c r="AH201" s="129" t="s">
        <v>6631</v>
      </c>
      <c r="AI201" s="129" t="s">
        <v>6311</v>
      </c>
      <c r="AJ201" s="129" t="s">
        <v>6382</v>
      </c>
      <c r="AK201" s="129" t="s">
        <v>6383</v>
      </c>
      <c r="AL201" s="129" t="s">
        <v>6410</v>
      </c>
      <c r="AM201" s="133" t="s">
        <v>6311</v>
      </c>
      <c r="AN201" s="133" t="s">
        <v>6569</v>
      </c>
      <c r="AO201" s="133" t="s">
        <v>6311</v>
      </c>
      <c r="AP201" s="133" t="s">
        <v>6311</v>
      </c>
      <c r="AQ201" s="134">
        <v>497</v>
      </c>
      <c r="AR201" s="143">
        <v>0</v>
      </c>
      <c r="AS201" t="s">
        <v>30</v>
      </c>
    </row>
    <row r="202" spans="1:45" s="133" customFormat="1">
      <c r="A202" s="129" t="s">
        <v>6632</v>
      </c>
      <c r="B202" s="130">
        <v>43748</v>
      </c>
      <c r="C202" s="129" t="s">
        <v>6397</v>
      </c>
      <c r="D202" s="129" t="s">
        <v>6398</v>
      </c>
      <c r="E202" s="129" t="s">
        <v>6633</v>
      </c>
      <c r="F202" s="129" t="s">
        <v>6312</v>
      </c>
      <c r="G202" s="129" t="s">
        <v>6569</v>
      </c>
      <c r="H202" s="129" t="s">
        <v>5300</v>
      </c>
      <c r="I202" s="129" t="s">
        <v>6570</v>
      </c>
      <c r="J202" s="129" t="s">
        <v>6354</v>
      </c>
      <c r="K202" s="129" t="s">
        <v>6571</v>
      </c>
      <c r="L202" s="129" t="s">
        <v>6572</v>
      </c>
      <c r="M202" s="129" t="s">
        <v>6402</v>
      </c>
      <c r="N202" s="129" t="s">
        <v>6354</v>
      </c>
      <c r="O202" s="129" t="s">
        <v>6403</v>
      </c>
      <c r="P202" s="129" t="s">
        <v>6573</v>
      </c>
      <c r="Q202" s="129" t="s">
        <v>6574</v>
      </c>
      <c r="R202" s="129" t="s">
        <v>6406</v>
      </c>
      <c r="S202" s="129" t="s">
        <v>6407</v>
      </c>
      <c r="T202" s="137">
        <v>498</v>
      </c>
      <c r="U202" s="137">
        <v>498</v>
      </c>
      <c r="V202" s="129" t="s">
        <v>6408</v>
      </c>
      <c r="W202" s="129" t="s">
        <v>6408</v>
      </c>
      <c r="X202" s="131">
        <v>108.19199999999999</v>
      </c>
      <c r="Y202" s="131">
        <v>108.19199999999999</v>
      </c>
      <c r="Z202" s="129" t="s">
        <v>6311</v>
      </c>
      <c r="AA202" s="132">
        <v>53879.580999999998</v>
      </c>
      <c r="AB202" s="132">
        <v>-16093.901</v>
      </c>
      <c r="AC202" s="132">
        <v>5387.9579999999996</v>
      </c>
      <c r="AD202" s="132">
        <v>59267.538999999997</v>
      </c>
      <c r="AE202" s="129" t="s">
        <v>6316</v>
      </c>
      <c r="AF202" s="129" t="s">
        <v>6311</v>
      </c>
      <c r="AG202" s="129" t="s">
        <v>6311</v>
      </c>
      <c r="AH202" s="129" t="s">
        <v>6634</v>
      </c>
      <c r="AI202" s="129" t="s">
        <v>6311</v>
      </c>
      <c r="AJ202" s="129" t="s">
        <v>6382</v>
      </c>
      <c r="AK202" s="129" t="s">
        <v>6383</v>
      </c>
      <c r="AL202" s="129" t="s">
        <v>6410</v>
      </c>
      <c r="AM202" s="133" t="s">
        <v>6311</v>
      </c>
      <c r="AN202" s="133" t="s">
        <v>6569</v>
      </c>
      <c r="AO202" s="133" t="s">
        <v>6311</v>
      </c>
      <c r="AP202" s="133" t="s">
        <v>6311</v>
      </c>
      <c r="AQ202" s="134">
        <v>498</v>
      </c>
      <c r="AR202" s="143">
        <v>0</v>
      </c>
      <c r="AS202" t="s">
        <v>30</v>
      </c>
    </row>
    <row r="203" spans="1:45" s="133" customFormat="1">
      <c r="A203" s="129" t="s">
        <v>6635</v>
      </c>
      <c r="B203" s="130">
        <v>43748</v>
      </c>
      <c r="C203" s="129" t="s">
        <v>6397</v>
      </c>
      <c r="D203" s="129" t="s">
        <v>6398</v>
      </c>
      <c r="E203" s="129" t="s">
        <v>6636</v>
      </c>
      <c r="F203" s="129" t="s">
        <v>6312</v>
      </c>
      <c r="G203" s="129" t="s">
        <v>6475</v>
      </c>
      <c r="H203" s="129" t="s">
        <v>5299</v>
      </c>
      <c r="I203" s="129" t="s">
        <v>6476</v>
      </c>
      <c r="J203" s="129" t="s">
        <v>6354</v>
      </c>
      <c r="K203" s="129" t="s">
        <v>6477</v>
      </c>
      <c r="L203" s="129" t="s">
        <v>6478</v>
      </c>
      <c r="M203" s="129" t="s">
        <v>6402</v>
      </c>
      <c r="N203" s="129" t="s">
        <v>6354</v>
      </c>
      <c r="O203" s="129" t="s">
        <v>6403</v>
      </c>
      <c r="P203" s="129" t="s">
        <v>6479</v>
      </c>
      <c r="Q203" s="129" t="s">
        <v>6480</v>
      </c>
      <c r="R203" s="129" t="s">
        <v>6406</v>
      </c>
      <c r="S203" s="129" t="s">
        <v>6407</v>
      </c>
      <c r="T203" s="137">
        <v>500</v>
      </c>
      <c r="U203" s="137">
        <v>500</v>
      </c>
      <c r="V203" s="129" t="s">
        <v>6408</v>
      </c>
      <c r="W203" s="129" t="s">
        <v>6408</v>
      </c>
      <c r="X203" s="131">
        <v>107.01600000000001</v>
      </c>
      <c r="Y203" s="131">
        <v>107.01600000000001</v>
      </c>
      <c r="Z203" s="129" t="s">
        <v>6311</v>
      </c>
      <c r="AA203" s="132">
        <v>53508.07</v>
      </c>
      <c r="AB203" s="132">
        <v>-15982.93</v>
      </c>
      <c r="AC203" s="132">
        <v>5350.8069999999998</v>
      </c>
      <c r="AD203" s="132">
        <v>58858.877</v>
      </c>
      <c r="AE203" s="129" t="s">
        <v>6316</v>
      </c>
      <c r="AF203" s="129" t="s">
        <v>6311</v>
      </c>
      <c r="AG203" s="129" t="s">
        <v>6311</v>
      </c>
      <c r="AH203" s="129" t="s">
        <v>6637</v>
      </c>
      <c r="AI203" s="129" t="s">
        <v>6311</v>
      </c>
      <c r="AJ203" s="129" t="s">
        <v>6355</v>
      </c>
      <c r="AK203" s="129" t="s">
        <v>6356</v>
      </c>
      <c r="AL203" s="129" t="s">
        <v>6410</v>
      </c>
      <c r="AM203" s="133" t="s">
        <v>6311</v>
      </c>
      <c r="AN203" s="133" t="s">
        <v>6475</v>
      </c>
      <c r="AO203" s="133" t="s">
        <v>6311</v>
      </c>
      <c r="AP203" s="133" t="s">
        <v>6311</v>
      </c>
      <c r="AQ203" s="134">
        <v>500</v>
      </c>
      <c r="AR203" s="143">
        <v>0</v>
      </c>
      <c r="AS203" t="s">
        <v>27</v>
      </c>
    </row>
    <row r="204" spans="1:45" s="133" customFormat="1">
      <c r="A204" s="129" t="s">
        <v>6635</v>
      </c>
      <c r="B204" s="130">
        <v>43748</v>
      </c>
      <c r="C204" s="129" t="s">
        <v>6397</v>
      </c>
      <c r="D204" s="129" t="s">
        <v>6398</v>
      </c>
      <c r="E204" s="129" t="s">
        <v>6636</v>
      </c>
      <c r="F204" s="129" t="s">
        <v>6312</v>
      </c>
      <c r="G204" s="129" t="s">
        <v>6475</v>
      </c>
      <c r="H204" s="129" t="s">
        <v>5299</v>
      </c>
      <c r="I204" s="129" t="s">
        <v>6476</v>
      </c>
      <c r="J204" s="129" t="s">
        <v>6354</v>
      </c>
      <c r="K204" s="129" t="s">
        <v>6477</v>
      </c>
      <c r="L204" s="129" t="s">
        <v>6478</v>
      </c>
      <c r="M204" s="129" t="s">
        <v>6402</v>
      </c>
      <c r="N204" s="129" t="s">
        <v>6354</v>
      </c>
      <c r="O204" s="129" t="s">
        <v>6403</v>
      </c>
      <c r="P204" s="129" t="s">
        <v>6479</v>
      </c>
      <c r="Q204" s="129" t="s">
        <v>6480</v>
      </c>
      <c r="R204" s="129" t="s">
        <v>6415</v>
      </c>
      <c r="S204" s="129" t="s">
        <v>6416</v>
      </c>
      <c r="T204" s="137">
        <v>300</v>
      </c>
      <c r="U204" s="137">
        <v>300</v>
      </c>
      <c r="V204" s="129" t="s">
        <v>6408</v>
      </c>
      <c r="W204" s="129" t="s">
        <v>6408</v>
      </c>
      <c r="X204" s="131">
        <v>232.05</v>
      </c>
      <c r="Y204" s="131">
        <v>232.05</v>
      </c>
      <c r="Z204" s="129" t="s">
        <v>6311</v>
      </c>
      <c r="AA204" s="132">
        <v>69615</v>
      </c>
      <c r="AB204" s="132">
        <v>-12285</v>
      </c>
      <c r="AC204" s="132">
        <v>6961.5</v>
      </c>
      <c r="AD204" s="132">
        <v>76576.5</v>
      </c>
      <c r="AE204" s="129" t="s">
        <v>6316</v>
      </c>
      <c r="AF204" s="129" t="s">
        <v>6311</v>
      </c>
      <c r="AG204" s="129" t="s">
        <v>6311</v>
      </c>
      <c r="AH204" s="129" t="s">
        <v>6637</v>
      </c>
      <c r="AI204" s="129" t="s">
        <v>6311</v>
      </c>
      <c r="AJ204" s="129" t="s">
        <v>6355</v>
      </c>
      <c r="AK204" s="129" t="s">
        <v>6356</v>
      </c>
      <c r="AL204" s="129" t="s">
        <v>6410</v>
      </c>
      <c r="AM204" s="133" t="s">
        <v>6311</v>
      </c>
      <c r="AN204" s="133" t="s">
        <v>6475</v>
      </c>
      <c r="AO204" s="133" t="s">
        <v>6311</v>
      </c>
      <c r="AP204" s="133" t="s">
        <v>6311</v>
      </c>
      <c r="AQ204" s="134">
        <v>300</v>
      </c>
      <c r="AR204" s="143">
        <v>0</v>
      </c>
      <c r="AS204" t="s">
        <v>27</v>
      </c>
    </row>
    <row r="205" spans="1:45" s="133" customFormat="1">
      <c r="A205" s="129" t="s">
        <v>6638</v>
      </c>
      <c r="B205" s="130">
        <v>43749</v>
      </c>
      <c r="C205" s="129" t="s">
        <v>6397</v>
      </c>
      <c r="D205" s="129" t="s">
        <v>6398</v>
      </c>
      <c r="E205" s="129" t="s">
        <v>6639</v>
      </c>
      <c r="F205" s="129" t="s">
        <v>6312</v>
      </c>
      <c r="G205" s="129" t="s">
        <v>6313</v>
      </c>
      <c r="H205" s="129" t="s">
        <v>6314</v>
      </c>
      <c r="I205" s="129" t="str">
        <f t="shared" ref="I205:I213" si="5">+AO205</f>
        <v>BIG C - DONG NAI</v>
      </c>
      <c r="J205" s="129" t="s">
        <v>6354</v>
      </c>
      <c r="K205" s="129" t="s">
        <v>6400</v>
      </c>
      <c r="L205" s="129" t="s">
        <v>6401</v>
      </c>
      <c r="M205" s="129" t="s">
        <v>6402</v>
      </c>
      <c r="N205" s="129" t="s">
        <v>6354</v>
      </c>
      <c r="O205" s="129" t="s">
        <v>6403</v>
      </c>
      <c r="P205" s="129" t="s">
        <v>6404</v>
      </c>
      <c r="Q205" s="129" t="s">
        <v>6405</v>
      </c>
      <c r="R205" s="129" t="s">
        <v>6406</v>
      </c>
      <c r="S205" s="129" t="s">
        <v>6407</v>
      </c>
      <c r="T205" s="137">
        <v>10</v>
      </c>
      <c r="U205" s="137">
        <v>10</v>
      </c>
      <c r="V205" s="129" t="s">
        <v>6408</v>
      </c>
      <c r="W205" s="129" t="s">
        <v>6408</v>
      </c>
      <c r="X205" s="131">
        <v>155.45500000000001</v>
      </c>
      <c r="Y205" s="131">
        <v>155.45500000000001</v>
      </c>
      <c r="Z205" s="129" t="s">
        <v>6311</v>
      </c>
      <c r="AA205" s="132">
        <v>1554.55</v>
      </c>
      <c r="AB205" s="132">
        <v>0</v>
      </c>
      <c r="AC205" s="132">
        <v>155.45500000000001</v>
      </c>
      <c r="AD205" s="132">
        <v>1710.0050000000001</v>
      </c>
      <c r="AE205" s="129" t="s">
        <v>6316</v>
      </c>
      <c r="AF205" s="129" t="s">
        <v>6311</v>
      </c>
      <c r="AG205" s="129" t="s">
        <v>6311</v>
      </c>
      <c r="AH205" s="129" t="s">
        <v>6640</v>
      </c>
      <c r="AI205" s="129" t="s">
        <v>6311</v>
      </c>
      <c r="AJ205" s="129" t="s">
        <v>6355</v>
      </c>
      <c r="AK205" s="129" t="s">
        <v>6356</v>
      </c>
      <c r="AL205" s="129" t="s">
        <v>6410</v>
      </c>
      <c r="AM205" s="133" t="s">
        <v>6311</v>
      </c>
      <c r="AN205" s="133" t="s">
        <v>6641</v>
      </c>
      <c r="AO205" s="133" t="s">
        <v>6327</v>
      </c>
      <c r="AP205" s="133" t="s">
        <v>13</v>
      </c>
      <c r="AQ205" s="134">
        <v>10</v>
      </c>
      <c r="AR205" s="143" t="s">
        <v>95</v>
      </c>
      <c r="AS205" t="s">
        <v>72</v>
      </c>
    </row>
    <row r="206" spans="1:45" s="133" customFormat="1">
      <c r="A206" s="129" t="s">
        <v>6638</v>
      </c>
      <c r="B206" s="130">
        <v>43749</v>
      </c>
      <c r="C206" s="129" t="s">
        <v>6397</v>
      </c>
      <c r="D206" s="129" t="s">
        <v>6398</v>
      </c>
      <c r="E206" s="129" t="s">
        <v>6639</v>
      </c>
      <c r="F206" s="129" t="s">
        <v>6312</v>
      </c>
      <c r="G206" s="129" t="s">
        <v>6313</v>
      </c>
      <c r="H206" s="129" t="s">
        <v>6314</v>
      </c>
      <c r="I206" s="129" t="str">
        <f t="shared" si="5"/>
        <v>BIG C - DONG NAI</v>
      </c>
      <c r="J206" s="129" t="s">
        <v>6354</v>
      </c>
      <c r="K206" s="129" t="s">
        <v>6400</v>
      </c>
      <c r="L206" s="129" t="s">
        <v>6401</v>
      </c>
      <c r="M206" s="129" t="s">
        <v>6402</v>
      </c>
      <c r="N206" s="129" t="s">
        <v>6354</v>
      </c>
      <c r="O206" s="129" t="s">
        <v>6403</v>
      </c>
      <c r="P206" s="129" t="s">
        <v>6404</v>
      </c>
      <c r="Q206" s="129" t="s">
        <v>6405</v>
      </c>
      <c r="R206" s="129" t="s">
        <v>6417</v>
      </c>
      <c r="S206" s="129" t="s">
        <v>6418</v>
      </c>
      <c r="T206" s="137">
        <v>4</v>
      </c>
      <c r="U206" s="137">
        <v>4</v>
      </c>
      <c r="V206" s="129" t="s">
        <v>6408</v>
      </c>
      <c r="W206" s="129" t="s">
        <v>6408</v>
      </c>
      <c r="X206" s="131">
        <v>313.63600000000002</v>
      </c>
      <c r="Y206" s="131">
        <v>313.63600000000002</v>
      </c>
      <c r="Z206" s="129" t="s">
        <v>6311</v>
      </c>
      <c r="AA206" s="132">
        <v>1254.5440000000001</v>
      </c>
      <c r="AB206" s="132">
        <v>0</v>
      </c>
      <c r="AC206" s="132">
        <v>125.45399999999999</v>
      </c>
      <c r="AD206" s="132">
        <v>1379.998</v>
      </c>
      <c r="AE206" s="129" t="s">
        <v>6316</v>
      </c>
      <c r="AF206" s="129" t="s">
        <v>6311</v>
      </c>
      <c r="AG206" s="129" t="s">
        <v>6311</v>
      </c>
      <c r="AH206" s="129" t="s">
        <v>6640</v>
      </c>
      <c r="AI206" s="129" t="s">
        <v>6311</v>
      </c>
      <c r="AJ206" s="129" t="s">
        <v>6355</v>
      </c>
      <c r="AK206" s="129" t="s">
        <v>6356</v>
      </c>
      <c r="AL206" s="129" t="s">
        <v>6410</v>
      </c>
      <c r="AM206" s="133" t="s">
        <v>6311</v>
      </c>
      <c r="AN206" s="133" t="s">
        <v>6641</v>
      </c>
      <c r="AO206" s="133" t="s">
        <v>6327</v>
      </c>
      <c r="AP206" s="133" t="s">
        <v>13</v>
      </c>
      <c r="AQ206" s="134">
        <v>4</v>
      </c>
      <c r="AR206" s="143" t="s">
        <v>95</v>
      </c>
      <c r="AS206" t="s">
        <v>72</v>
      </c>
    </row>
    <row r="207" spans="1:45" s="133" customFormat="1">
      <c r="A207" s="129" t="s">
        <v>6638</v>
      </c>
      <c r="B207" s="130">
        <v>43749</v>
      </c>
      <c r="C207" s="129" t="s">
        <v>6397</v>
      </c>
      <c r="D207" s="129" t="s">
        <v>6398</v>
      </c>
      <c r="E207" s="129" t="s">
        <v>6639</v>
      </c>
      <c r="F207" s="129" t="s">
        <v>6312</v>
      </c>
      <c r="G207" s="129" t="s">
        <v>6313</v>
      </c>
      <c r="H207" s="129" t="s">
        <v>6314</v>
      </c>
      <c r="I207" s="129" t="str">
        <f t="shared" si="5"/>
        <v>BIG C - DONG NAI</v>
      </c>
      <c r="J207" s="129" t="s">
        <v>6354</v>
      </c>
      <c r="K207" s="129" t="s">
        <v>6400</v>
      </c>
      <c r="L207" s="129" t="s">
        <v>6401</v>
      </c>
      <c r="M207" s="129" t="s">
        <v>6402</v>
      </c>
      <c r="N207" s="129" t="s">
        <v>6354</v>
      </c>
      <c r="O207" s="129" t="s">
        <v>6403</v>
      </c>
      <c r="P207" s="129" t="s">
        <v>6404</v>
      </c>
      <c r="Q207" s="129" t="s">
        <v>6405</v>
      </c>
      <c r="R207" s="129" t="s">
        <v>6419</v>
      </c>
      <c r="S207" s="129" t="s">
        <v>6420</v>
      </c>
      <c r="T207" s="137">
        <v>1</v>
      </c>
      <c r="U207" s="137">
        <v>1</v>
      </c>
      <c r="V207" s="129" t="s">
        <v>6408</v>
      </c>
      <c r="W207" s="129" t="s">
        <v>6408</v>
      </c>
      <c r="X207" s="131">
        <v>313.63600000000002</v>
      </c>
      <c r="Y207" s="131">
        <v>313.63600000000002</v>
      </c>
      <c r="Z207" s="129" t="s">
        <v>6311</v>
      </c>
      <c r="AA207" s="132">
        <v>313.63600000000002</v>
      </c>
      <c r="AB207" s="132">
        <v>0</v>
      </c>
      <c r="AC207" s="132">
        <v>31.364000000000001</v>
      </c>
      <c r="AD207" s="132">
        <v>345</v>
      </c>
      <c r="AE207" s="129" t="s">
        <v>6316</v>
      </c>
      <c r="AF207" s="129" t="s">
        <v>6311</v>
      </c>
      <c r="AG207" s="129" t="s">
        <v>6311</v>
      </c>
      <c r="AH207" s="129" t="s">
        <v>6640</v>
      </c>
      <c r="AI207" s="129" t="s">
        <v>6311</v>
      </c>
      <c r="AJ207" s="129" t="s">
        <v>6355</v>
      </c>
      <c r="AK207" s="129" t="s">
        <v>6356</v>
      </c>
      <c r="AL207" s="129" t="s">
        <v>6410</v>
      </c>
      <c r="AM207" s="133" t="s">
        <v>6311</v>
      </c>
      <c r="AN207" s="133" t="s">
        <v>6641</v>
      </c>
      <c r="AO207" s="133" t="s">
        <v>6327</v>
      </c>
      <c r="AP207" s="133" t="s">
        <v>13</v>
      </c>
      <c r="AQ207" s="134">
        <v>1</v>
      </c>
      <c r="AR207" s="143" t="s">
        <v>95</v>
      </c>
      <c r="AS207" t="s">
        <v>72</v>
      </c>
    </row>
    <row r="208" spans="1:45" s="133" customFormat="1">
      <c r="A208" s="129" t="s">
        <v>6642</v>
      </c>
      <c r="B208" s="130">
        <v>43749</v>
      </c>
      <c r="C208" s="129" t="s">
        <v>6397</v>
      </c>
      <c r="D208" s="129" t="s">
        <v>6398</v>
      </c>
      <c r="E208" s="129" t="s">
        <v>6643</v>
      </c>
      <c r="F208" s="129" t="s">
        <v>6312</v>
      </c>
      <c r="G208" s="129" t="s">
        <v>6313</v>
      </c>
      <c r="H208" s="129" t="s">
        <v>6314</v>
      </c>
      <c r="I208" s="129" t="str">
        <f t="shared" si="5"/>
        <v>BIG C - TAN HIEP</v>
      </c>
      <c r="J208" s="129" t="s">
        <v>6354</v>
      </c>
      <c r="K208" s="129" t="s">
        <v>6400</v>
      </c>
      <c r="L208" s="129" t="s">
        <v>6401</v>
      </c>
      <c r="M208" s="129" t="s">
        <v>6402</v>
      </c>
      <c r="N208" s="129" t="s">
        <v>6354</v>
      </c>
      <c r="O208" s="129" t="s">
        <v>6403</v>
      </c>
      <c r="P208" s="129" t="s">
        <v>6404</v>
      </c>
      <c r="Q208" s="129" t="s">
        <v>6405</v>
      </c>
      <c r="R208" s="129" t="s">
        <v>6406</v>
      </c>
      <c r="S208" s="129" t="s">
        <v>6407</v>
      </c>
      <c r="T208" s="137">
        <v>10</v>
      </c>
      <c r="U208" s="137">
        <v>10</v>
      </c>
      <c r="V208" s="129" t="s">
        <v>6408</v>
      </c>
      <c r="W208" s="129" t="s">
        <v>6408</v>
      </c>
      <c r="X208" s="131">
        <v>155.45500000000001</v>
      </c>
      <c r="Y208" s="131">
        <v>155.45500000000001</v>
      </c>
      <c r="Z208" s="129" t="s">
        <v>6311</v>
      </c>
      <c r="AA208" s="132">
        <v>1554.55</v>
      </c>
      <c r="AB208" s="132">
        <v>0</v>
      </c>
      <c r="AC208" s="132">
        <v>155.45500000000001</v>
      </c>
      <c r="AD208" s="132">
        <v>1710.0050000000001</v>
      </c>
      <c r="AE208" s="129" t="s">
        <v>6316</v>
      </c>
      <c r="AF208" s="129" t="s">
        <v>6311</v>
      </c>
      <c r="AG208" s="129" t="s">
        <v>6311</v>
      </c>
      <c r="AH208" s="129" t="s">
        <v>6644</v>
      </c>
      <c r="AI208" s="129" t="s">
        <v>6311</v>
      </c>
      <c r="AJ208" s="129" t="s">
        <v>6355</v>
      </c>
      <c r="AK208" s="129" t="s">
        <v>6356</v>
      </c>
      <c r="AL208" s="129" t="s">
        <v>6410</v>
      </c>
      <c r="AM208" s="133" t="s">
        <v>6311</v>
      </c>
      <c r="AN208" s="133" t="s">
        <v>6645</v>
      </c>
      <c r="AO208" s="133" t="s">
        <v>6328</v>
      </c>
      <c r="AP208" s="133" t="s">
        <v>13</v>
      </c>
      <c r="AQ208" s="134">
        <v>10</v>
      </c>
      <c r="AR208" s="143" t="s">
        <v>95</v>
      </c>
      <c r="AS208" t="s">
        <v>72</v>
      </c>
    </row>
    <row r="209" spans="1:45" s="133" customFormat="1">
      <c r="A209" s="129" t="s">
        <v>6642</v>
      </c>
      <c r="B209" s="130">
        <v>43749</v>
      </c>
      <c r="C209" s="129" t="s">
        <v>6397</v>
      </c>
      <c r="D209" s="129" t="s">
        <v>6398</v>
      </c>
      <c r="E209" s="129" t="s">
        <v>6643</v>
      </c>
      <c r="F209" s="129" t="s">
        <v>6312</v>
      </c>
      <c r="G209" s="129" t="s">
        <v>6313</v>
      </c>
      <c r="H209" s="129" t="s">
        <v>6314</v>
      </c>
      <c r="I209" s="129" t="str">
        <f t="shared" si="5"/>
        <v>BIG C - TAN HIEP</v>
      </c>
      <c r="J209" s="129" t="s">
        <v>6354</v>
      </c>
      <c r="K209" s="129" t="s">
        <v>6400</v>
      </c>
      <c r="L209" s="129" t="s">
        <v>6401</v>
      </c>
      <c r="M209" s="129" t="s">
        <v>6402</v>
      </c>
      <c r="N209" s="129" t="s">
        <v>6354</v>
      </c>
      <c r="O209" s="129" t="s">
        <v>6403</v>
      </c>
      <c r="P209" s="129" t="s">
        <v>6404</v>
      </c>
      <c r="Q209" s="129" t="s">
        <v>6405</v>
      </c>
      <c r="R209" s="129" t="s">
        <v>6417</v>
      </c>
      <c r="S209" s="129" t="s">
        <v>6418</v>
      </c>
      <c r="T209" s="137">
        <v>2</v>
      </c>
      <c r="U209" s="137">
        <v>2</v>
      </c>
      <c r="V209" s="129" t="s">
        <v>6408</v>
      </c>
      <c r="W209" s="129" t="s">
        <v>6408</v>
      </c>
      <c r="X209" s="131">
        <v>313.63600000000002</v>
      </c>
      <c r="Y209" s="131">
        <v>313.63600000000002</v>
      </c>
      <c r="Z209" s="129" t="s">
        <v>6311</v>
      </c>
      <c r="AA209" s="132">
        <v>627.27200000000005</v>
      </c>
      <c r="AB209" s="132">
        <v>0</v>
      </c>
      <c r="AC209" s="132">
        <v>62.726999999999997</v>
      </c>
      <c r="AD209" s="132">
        <v>689.99900000000002</v>
      </c>
      <c r="AE209" s="129" t="s">
        <v>6316</v>
      </c>
      <c r="AF209" s="129" t="s">
        <v>6311</v>
      </c>
      <c r="AG209" s="129" t="s">
        <v>6311</v>
      </c>
      <c r="AH209" s="129" t="s">
        <v>6644</v>
      </c>
      <c r="AI209" s="129" t="s">
        <v>6311</v>
      </c>
      <c r="AJ209" s="129" t="s">
        <v>6355</v>
      </c>
      <c r="AK209" s="129" t="s">
        <v>6356</v>
      </c>
      <c r="AL209" s="129" t="s">
        <v>6410</v>
      </c>
      <c r="AM209" s="133" t="s">
        <v>6311</v>
      </c>
      <c r="AN209" s="133" t="s">
        <v>6645</v>
      </c>
      <c r="AO209" s="133" t="s">
        <v>6328</v>
      </c>
      <c r="AP209" s="133" t="s">
        <v>13</v>
      </c>
      <c r="AQ209" s="134">
        <v>2</v>
      </c>
      <c r="AR209" s="143" t="s">
        <v>95</v>
      </c>
      <c r="AS209" t="s">
        <v>72</v>
      </c>
    </row>
    <row r="210" spans="1:45" s="133" customFormat="1">
      <c r="A210" s="129" t="s">
        <v>6642</v>
      </c>
      <c r="B210" s="130">
        <v>43749</v>
      </c>
      <c r="C210" s="129" t="s">
        <v>6397</v>
      </c>
      <c r="D210" s="129" t="s">
        <v>6398</v>
      </c>
      <c r="E210" s="129" t="s">
        <v>6643</v>
      </c>
      <c r="F210" s="129" t="s">
        <v>6312</v>
      </c>
      <c r="G210" s="129" t="s">
        <v>6313</v>
      </c>
      <c r="H210" s="129" t="s">
        <v>6314</v>
      </c>
      <c r="I210" s="129" t="str">
        <f t="shared" si="5"/>
        <v>BIG C - TAN HIEP</v>
      </c>
      <c r="J210" s="129" t="s">
        <v>6354</v>
      </c>
      <c r="K210" s="129" t="s">
        <v>6400</v>
      </c>
      <c r="L210" s="129" t="s">
        <v>6401</v>
      </c>
      <c r="M210" s="129" t="s">
        <v>6402</v>
      </c>
      <c r="N210" s="129" t="s">
        <v>6354</v>
      </c>
      <c r="O210" s="129" t="s">
        <v>6403</v>
      </c>
      <c r="P210" s="129" t="s">
        <v>6404</v>
      </c>
      <c r="Q210" s="129" t="s">
        <v>6405</v>
      </c>
      <c r="R210" s="129" t="s">
        <v>6419</v>
      </c>
      <c r="S210" s="129" t="s">
        <v>6420</v>
      </c>
      <c r="T210" s="137">
        <v>1</v>
      </c>
      <c r="U210" s="137">
        <v>1</v>
      </c>
      <c r="V210" s="129" t="s">
        <v>6408</v>
      </c>
      <c r="W210" s="129" t="s">
        <v>6408</v>
      </c>
      <c r="X210" s="131">
        <v>313.63600000000002</v>
      </c>
      <c r="Y210" s="131">
        <v>313.63600000000002</v>
      </c>
      <c r="Z210" s="129" t="s">
        <v>6311</v>
      </c>
      <c r="AA210" s="132">
        <v>313.63600000000002</v>
      </c>
      <c r="AB210" s="132">
        <v>0</v>
      </c>
      <c r="AC210" s="132">
        <v>31.364000000000001</v>
      </c>
      <c r="AD210" s="132">
        <v>345</v>
      </c>
      <c r="AE210" s="129" t="s">
        <v>6316</v>
      </c>
      <c r="AF210" s="129" t="s">
        <v>6311</v>
      </c>
      <c r="AG210" s="129" t="s">
        <v>6311</v>
      </c>
      <c r="AH210" s="129" t="s">
        <v>6644</v>
      </c>
      <c r="AI210" s="129" t="s">
        <v>6311</v>
      </c>
      <c r="AJ210" s="129" t="s">
        <v>6355</v>
      </c>
      <c r="AK210" s="129" t="s">
        <v>6356</v>
      </c>
      <c r="AL210" s="129" t="s">
        <v>6410</v>
      </c>
      <c r="AM210" s="133" t="s">
        <v>6311</v>
      </c>
      <c r="AN210" s="133" t="s">
        <v>6645</v>
      </c>
      <c r="AO210" s="133" t="s">
        <v>6328</v>
      </c>
      <c r="AP210" s="133" t="s">
        <v>13</v>
      </c>
      <c r="AQ210" s="134">
        <v>1</v>
      </c>
      <c r="AR210" s="143" t="s">
        <v>95</v>
      </c>
      <c r="AS210" t="s">
        <v>72</v>
      </c>
    </row>
    <row r="211" spans="1:45" s="133" customFormat="1">
      <c r="A211" s="129" t="s">
        <v>6646</v>
      </c>
      <c r="B211" s="130">
        <v>43749</v>
      </c>
      <c r="C211" s="129" t="s">
        <v>6397</v>
      </c>
      <c r="D211" s="129" t="s">
        <v>6398</v>
      </c>
      <c r="E211" s="129" t="s">
        <v>6647</v>
      </c>
      <c r="F211" s="129" t="s">
        <v>6312</v>
      </c>
      <c r="G211" s="129" t="s">
        <v>6313</v>
      </c>
      <c r="H211" s="129" t="s">
        <v>6314</v>
      </c>
      <c r="I211" s="129" t="str">
        <f t="shared" si="5"/>
        <v>BIG C - MIEN DONG</v>
      </c>
      <c r="J211" s="129" t="s">
        <v>6354</v>
      </c>
      <c r="K211" s="129" t="s">
        <v>6400</v>
      </c>
      <c r="L211" s="129" t="s">
        <v>6401</v>
      </c>
      <c r="M211" s="129" t="s">
        <v>6402</v>
      </c>
      <c r="N211" s="129" t="s">
        <v>6354</v>
      </c>
      <c r="O211" s="129" t="s">
        <v>6403</v>
      </c>
      <c r="P211" s="129" t="s">
        <v>6404</v>
      </c>
      <c r="Q211" s="129" t="s">
        <v>6405</v>
      </c>
      <c r="R211" s="129" t="s">
        <v>6406</v>
      </c>
      <c r="S211" s="129" t="s">
        <v>6407</v>
      </c>
      <c r="T211" s="137">
        <v>10</v>
      </c>
      <c r="U211" s="137">
        <v>10</v>
      </c>
      <c r="V211" s="129" t="s">
        <v>6408</v>
      </c>
      <c r="W211" s="129" t="s">
        <v>6408</v>
      </c>
      <c r="X211" s="131">
        <v>155.45500000000001</v>
      </c>
      <c r="Y211" s="131">
        <v>155.45500000000001</v>
      </c>
      <c r="Z211" s="129" t="s">
        <v>6311</v>
      </c>
      <c r="AA211" s="132">
        <v>1554.55</v>
      </c>
      <c r="AB211" s="132">
        <v>0</v>
      </c>
      <c r="AC211" s="132">
        <v>155.45500000000001</v>
      </c>
      <c r="AD211" s="132">
        <v>1710.0050000000001</v>
      </c>
      <c r="AE211" s="129" t="s">
        <v>6316</v>
      </c>
      <c r="AF211" s="129" t="s">
        <v>6311</v>
      </c>
      <c r="AG211" s="129" t="s">
        <v>6311</v>
      </c>
      <c r="AH211" s="129" t="s">
        <v>6648</v>
      </c>
      <c r="AI211" s="129" t="s">
        <v>6311</v>
      </c>
      <c r="AJ211" s="129" t="s">
        <v>6355</v>
      </c>
      <c r="AK211" s="129" t="s">
        <v>6356</v>
      </c>
      <c r="AL211" s="129" t="s">
        <v>6410</v>
      </c>
      <c r="AM211" s="133" t="s">
        <v>6311</v>
      </c>
      <c r="AN211" s="133" t="s">
        <v>6489</v>
      </c>
      <c r="AO211" s="133" t="s">
        <v>6330</v>
      </c>
      <c r="AP211" s="133" t="s">
        <v>13</v>
      </c>
      <c r="AQ211" s="134">
        <v>10</v>
      </c>
      <c r="AR211" s="143" t="s">
        <v>94</v>
      </c>
      <c r="AS211" t="s">
        <v>72</v>
      </c>
    </row>
    <row r="212" spans="1:45" s="139" customFormat="1">
      <c r="A212" s="129" t="s">
        <v>6646</v>
      </c>
      <c r="B212" s="130">
        <v>43749</v>
      </c>
      <c r="C212" s="129" t="s">
        <v>6397</v>
      </c>
      <c r="D212" s="129" t="s">
        <v>6398</v>
      </c>
      <c r="E212" s="129" t="s">
        <v>6647</v>
      </c>
      <c r="F212" s="129" t="s">
        <v>6312</v>
      </c>
      <c r="G212" s="129" t="s">
        <v>6313</v>
      </c>
      <c r="H212" s="129" t="s">
        <v>6314</v>
      </c>
      <c r="I212" s="129" t="str">
        <f t="shared" si="5"/>
        <v>BIG C - MIEN DONG</v>
      </c>
      <c r="J212" s="129" t="s">
        <v>6354</v>
      </c>
      <c r="K212" s="129" t="s">
        <v>6400</v>
      </c>
      <c r="L212" s="129" t="s">
        <v>6401</v>
      </c>
      <c r="M212" s="129" t="s">
        <v>6402</v>
      </c>
      <c r="N212" s="129" t="s">
        <v>6354</v>
      </c>
      <c r="O212" s="129" t="s">
        <v>6403</v>
      </c>
      <c r="P212" s="129" t="s">
        <v>6404</v>
      </c>
      <c r="Q212" s="129" t="s">
        <v>6405</v>
      </c>
      <c r="R212" s="129" t="s">
        <v>6417</v>
      </c>
      <c r="S212" s="129" t="s">
        <v>6418</v>
      </c>
      <c r="T212" s="137">
        <v>1</v>
      </c>
      <c r="U212" s="137">
        <v>1</v>
      </c>
      <c r="V212" s="129" t="s">
        <v>6408</v>
      </c>
      <c r="W212" s="129" t="s">
        <v>6408</v>
      </c>
      <c r="X212" s="131">
        <v>313.63600000000002</v>
      </c>
      <c r="Y212" s="131">
        <v>313.63600000000002</v>
      </c>
      <c r="Z212" s="129" t="s">
        <v>6311</v>
      </c>
      <c r="AA212" s="132">
        <v>313.63600000000002</v>
      </c>
      <c r="AB212" s="132">
        <v>0</v>
      </c>
      <c r="AC212" s="132">
        <v>31.364000000000001</v>
      </c>
      <c r="AD212" s="132">
        <v>345</v>
      </c>
      <c r="AE212" s="129" t="s">
        <v>6316</v>
      </c>
      <c r="AF212" s="129" t="s">
        <v>6311</v>
      </c>
      <c r="AG212" s="129" t="s">
        <v>6311</v>
      </c>
      <c r="AH212" s="129" t="s">
        <v>6648</v>
      </c>
      <c r="AI212" s="129" t="s">
        <v>6311</v>
      </c>
      <c r="AJ212" s="129" t="s">
        <v>6355</v>
      </c>
      <c r="AK212" s="129" t="s">
        <v>6356</v>
      </c>
      <c r="AL212" s="129" t="s">
        <v>6410</v>
      </c>
      <c r="AM212" s="133" t="s">
        <v>6311</v>
      </c>
      <c r="AN212" s="133" t="s">
        <v>6489</v>
      </c>
      <c r="AO212" s="133" t="s">
        <v>6330</v>
      </c>
      <c r="AP212" s="133" t="s">
        <v>13</v>
      </c>
      <c r="AQ212" s="134">
        <v>1</v>
      </c>
      <c r="AR212" s="143" t="s">
        <v>94</v>
      </c>
      <c r="AS212" t="s">
        <v>72</v>
      </c>
    </row>
    <row r="213" spans="1:45" s="139" customFormat="1">
      <c r="A213" s="129" t="s">
        <v>6646</v>
      </c>
      <c r="B213" s="130">
        <v>43749</v>
      </c>
      <c r="C213" s="129" t="s">
        <v>6397</v>
      </c>
      <c r="D213" s="129" t="s">
        <v>6398</v>
      </c>
      <c r="E213" s="129" t="s">
        <v>6647</v>
      </c>
      <c r="F213" s="129" t="s">
        <v>6312</v>
      </c>
      <c r="G213" s="129" t="s">
        <v>6313</v>
      </c>
      <c r="H213" s="129" t="s">
        <v>6314</v>
      </c>
      <c r="I213" s="129" t="str">
        <f t="shared" si="5"/>
        <v>BIG C - MIEN DONG</v>
      </c>
      <c r="J213" s="129" t="s">
        <v>6354</v>
      </c>
      <c r="K213" s="129" t="s">
        <v>6400</v>
      </c>
      <c r="L213" s="129" t="s">
        <v>6401</v>
      </c>
      <c r="M213" s="129" t="s">
        <v>6402</v>
      </c>
      <c r="N213" s="129" t="s">
        <v>6354</v>
      </c>
      <c r="O213" s="129" t="s">
        <v>6403</v>
      </c>
      <c r="P213" s="129" t="s">
        <v>6404</v>
      </c>
      <c r="Q213" s="129" t="s">
        <v>6405</v>
      </c>
      <c r="R213" s="129" t="s">
        <v>6419</v>
      </c>
      <c r="S213" s="129" t="s">
        <v>6420</v>
      </c>
      <c r="T213" s="137">
        <v>4</v>
      </c>
      <c r="U213" s="137">
        <v>4</v>
      </c>
      <c r="V213" s="129" t="s">
        <v>6408</v>
      </c>
      <c r="W213" s="129" t="s">
        <v>6408</v>
      </c>
      <c r="X213" s="131">
        <v>313.63600000000002</v>
      </c>
      <c r="Y213" s="131">
        <v>313.63600000000002</v>
      </c>
      <c r="Z213" s="129" t="s">
        <v>6311</v>
      </c>
      <c r="AA213" s="132">
        <v>1254.5440000000001</v>
      </c>
      <c r="AB213" s="132">
        <v>0</v>
      </c>
      <c r="AC213" s="132">
        <v>125.45399999999999</v>
      </c>
      <c r="AD213" s="132">
        <v>1379.998</v>
      </c>
      <c r="AE213" s="129" t="s">
        <v>6316</v>
      </c>
      <c r="AF213" s="129" t="s">
        <v>6311</v>
      </c>
      <c r="AG213" s="129" t="s">
        <v>6311</v>
      </c>
      <c r="AH213" s="129" t="s">
        <v>6648</v>
      </c>
      <c r="AI213" s="129" t="s">
        <v>6311</v>
      </c>
      <c r="AJ213" s="129" t="s">
        <v>6355</v>
      </c>
      <c r="AK213" s="129" t="s">
        <v>6356</v>
      </c>
      <c r="AL213" s="129" t="s">
        <v>6410</v>
      </c>
      <c r="AM213" s="133" t="s">
        <v>6311</v>
      </c>
      <c r="AN213" s="133" t="s">
        <v>6489</v>
      </c>
      <c r="AO213" s="133" t="s">
        <v>6330</v>
      </c>
      <c r="AP213" s="133" t="s">
        <v>13</v>
      </c>
      <c r="AQ213" s="134">
        <v>4</v>
      </c>
      <c r="AR213" s="143" t="s">
        <v>94</v>
      </c>
      <c r="AS213" t="s">
        <v>72</v>
      </c>
    </row>
    <row r="214" spans="1:45" s="139" customFormat="1">
      <c r="A214" s="129" t="s">
        <v>6649</v>
      </c>
      <c r="B214" s="130">
        <v>43749</v>
      </c>
      <c r="C214" s="129" t="s">
        <v>6397</v>
      </c>
      <c r="D214" s="129" t="s">
        <v>6398</v>
      </c>
      <c r="E214" s="129" t="s">
        <v>6650</v>
      </c>
      <c r="F214" s="129" t="s">
        <v>6312</v>
      </c>
      <c r="G214" s="129" t="s">
        <v>6357</v>
      </c>
      <c r="H214" s="129" t="s">
        <v>6358</v>
      </c>
      <c r="I214" s="129" t="s">
        <v>6359</v>
      </c>
      <c r="J214" s="129" t="s">
        <v>6354</v>
      </c>
      <c r="K214" s="129" t="s">
        <v>6400</v>
      </c>
      <c r="L214" s="129" t="s">
        <v>6401</v>
      </c>
      <c r="M214" s="129" t="s">
        <v>6402</v>
      </c>
      <c r="N214" s="129" t="s">
        <v>6354</v>
      </c>
      <c r="O214" s="129" t="s">
        <v>6403</v>
      </c>
      <c r="P214" s="129" t="s">
        <v>6404</v>
      </c>
      <c r="Q214" s="129" t="s">
        <v>6405</v>
      </c>
      <c r="R214" s="129" t="s">
        <v>6406</v>
      </c>
      <c r="S214" s="129" t="s">
        <v>6407</v>
      </c>
      <c r="T214" s="137">
        <v>10</v>
      </c>
      <c r="U214" s="137">
        <v>10</v>
      </c>
      <c r="V214" s="129" t="s">
        <v>6408</v>
      </c>
      <c r="W214" s="129" t="s">
        <v>6408</v>
      </c>
      <c r="X214" s="131">
        <v>119.7</v>
      </c>
      <c r="Y214" s="131">
        <v>119.7</v>
      </c>
      <c r="Z214" s="129" t="s">
        <v>6311</v>
      </c>
      <c r="AA214" s="132">
        <v>1197.0029999999999</v>
      </c>
      <c r="AB214" s="132">
        <v>-357.54700000000003</v>
      </c>
      <c r="AC214" s="132">
        <v>119.7</v>
      </c>
      <c r="AD214" s="132">
        <v>1316.703</v>
      </c>
      <c r="AE214" s="129" t="s">
        <v>6316</v>
      </c>
      <c r="AF214" s="129" t="s">
        <v>6311</v>
      </c>
      <c r="AG214" s="129" t="s">
        <v>6311</v>
      </c>
      <c r="AH214" s="129" t="s">
        <v>6651</v>
      </c>
      <c r="AI214" s="129" t="s">
        <v>6311</v>
      </c>
      <c r="AJ214" s="129" t="s">
        <v>6355</v>
      </c>
      <c r="AK214" s="129" t="s">
        <v>6356</v>
      </c>
      <c r="AL214" s="129" t="s">
        <v>6410</v>
      </c>
      <c r="AM214" s="133" t="s">
        <v>13</v>
      </c>
      <c r="AN214" s="133" t="s">
        <v>6357</v>
      </c>
      <c r="AO214" s="133" t="s">
        <v>6311</v>
      </c>
      <c r="AP214" s="133" t="s">
        <v>6311</v>
      </c>
      <c r="AQ214" s="134">
        <v>10</v>
      </c>
      <c r="AR214" s="143" t="s">
        <v>94</v>
      </c>
      <c r="AS214" t="s">
        <v>72</v>
      </c>
    </row>
    <row r="215" spans="1:45" s="139" customFormat="1">
      <c r="A215" s="129" t="s">
        <v>6649</v>
      </c>
      <c r="B215" s="130">
        <v>43749</v>
      </c>
      <c r="C215" s="129" t="s">
        <v>6397</v>
      </c>
      <c r="D215" s="129" t="s">
        <v>6398</v>
      </c>
      <c r="E215" s="129" t="s">
        <v>6650</v>
      </c>
      <c r="F215" s="129" t="s">
        <v>6312</v>
      </c>
      <c r="G215" s="129" t="s">
        <v>6357</v>
      </c>
      <c r="H215" s="129" t="s">
        <v>6358</v>
      </c>
      <c r="I215" s="129" t="s">
        <v>6359</v>
      </c>
      <c r="J215" s="129" t="s">
        <v>6354</v>
      </c>
      <c r="K215" s="129" t="s">
        <v>6400</v>
      </c>
      <c r="L215" s="129" t="s">
        <v>6401</v>
      </c>
      <c r="M215" s="129" t="s">
        <v>6402</v>
      </c>
      <c r="N215" s="129" t="s">
        <v>6354</v>
      </c>
      <c r="O215" s="129" t="s">
        <v>6403</v>
      </c>
      <c r="P215" s="129" t="s">
        <v>6404</v>
      </c>
      <c r="Q215" s="129" t="s">
        <v>6405</v>
      </c>
      <c r="R215" s="129" t="s">
        <v>6413</v>
      </c>
      <c r="S215" s="129" t="s">
        <v>6414</v>
      </c>
      <c r="T215" s="137">
        <v>5</v>
      </c>
      <c r="U215" s="137">
        <v>5</v>
      </c>
      <c r="V215" s="129" t="s">
        <v>6408</v>
      </c>
      <c r="W215" s="129" t="s">
        <v>6408</v>
      </c>
      <c r="X215" s="131">
        <v>213.273</v>
      </c>
      <c r="Y215" s="131">
        <v>213.273</v>
      </c>
      <c r="Z215" s="129" t="s">
        <v>6311</v>
      </c>
      <c r="AA215" s="132">
        <v>1066.365</v>
      </c>
      <c r="AB215" s="132">
        <v>0</v>
      </c>
      <c r="AC215" s="132">
        <v>106.637</v>
      </c>
      <c r="AD215" s="132">
        <v>1173.002</v>
      </c>
      <c r="AE215" s="129" t="s">
        <v>6316</v>
      </c>
      <c r="AF215" s="129" t="s">
        <v>6311</v>
      </c>
      <c r="AG215" s="129" t="s">
        <v>6311</v>
      </c>
      <c r="AH215" s="129" t="s">
        <v>6651</v>
      </c>
      <c r="AI215" s="129" t="s">
        <v>6311</v>
      </c>
      <c r="AJ215" s="129" t="s">
        <v>6355</v>
      </c>
      <c r="AK215" s="129" t="s">
        <v>6356</v>
      </c>
      <c r="AL215" s="129" t="s">
        <v>6410</v>
      </c>
      <c r="AM215" s="133" t="s">
        <v>13</v>
      </c>
      <c r="AN215" s="133" t="s">
        <v>6357</v>
      </c>
      <c r="AO215" s="133" t="s">
        <v>6311</v>
      </c>
      <c r="AP215" s="133" t="s">
        <v>6311</v>
      </c>
      <c r="AQ215" s="134">
        <v>5</v>
      </c>
      <c r="AR215" s="143" t="s">
        <v>94</v>
      </c>
      <c r="AS215" t="s">
        <v>72</v>
      </c>
    </row>
    <row r="216" spans="1:45" s="133" customFormat="1">
      <c r="A216" s="129" t="s">
        <v>6649</v>
      </c>
      <c r="B216" s="130">
        <v>43749</v>
      </c>
      <c r="C216" s="129" t="s">
        <v>6397</v>
      </c>
      <c r="D216" s="129" t="s">
        <v>6398</v>
      </c>
      <c r="E216" s="129" t="s">
        <v>6650</v>
      </c>
      <c r="F216" s="129" t="s">
        <v>6312</v>
      </c>
      <c r="G216" s="129" t="s">
        <v>6357</v>
      </c>
      <c r="H216" s="129" t="s">
        <v>6358</v>
      </c>
      <c r="I216" s="129" t="s">
        <v>6359</v>
      </c>
      <c r="J216" s="129" t="s">
        <v>6354</v>
      </c>
      <c r="K216" s="129" t="s">
        <v>6400</v>
      </c>
      <c r="L216" s="129" t="s">
        <v>6401</v>
      </c>
      <c r="M216" s="129" t="s">
        <v>6402</v>
      </c>
      <c r="N216" s="129" t="s">
        <v>6354</v>
      </c>
      <c r="O216" s="129" t="s">
        <v>6403</v>
      </c>
      <c r="P216" s="129" t="s">
        <v>6404</v>
      </c>
      <c r="Q216" s="129" t="s">
        <v>6405</v>
      </c>
      <c r="R216" s="129" t="s">
        <v>6415</v>
      </c>
      <c r="S216" s="129" t="s">
        <v>6416</v>
      </c>
      <c r="T216" s="137">
        <v>3</v>
      </c>
      <c r="U216" s="137">
        <v>3</v>
      </c>
      <c r="V216" s="129" t="s">
        <v>6408</v>
      </c>
      <c r="W216" s="129" t="s">
        <v>6408</v>
      </c>
      <c r="X216" s="131">
        <v>300</v>
      </c>
      <c r="Y216" s="131">
        <v>300</v>
      </c>
      <c r="Z216" s="129" t="s">
        <v>6311</v>
      </c>
      <c r="AA216" s="132">
        <v>900</v>
      </c>
      <c r="AB216" s="132">
        <v>0</v>
      </c>
      <c r="AC216" s="132">
        <v>90</v>
      </c>
      <c r="AD216" s="132">
        <v>990</v>
      </c>
      <c r="AE216" s="129" t="s">
        <v>6316</v>
      </c>
      <c r="AF216" s="129" t="s">
        <v>6311</v>
      </c>
      <c r="AG216" s="129" t="s">
        <v>6311</v>
      </c>
      <c r="AH216" s="129" t="s">
        <v>6651</v>
      </c>
      <c r="AI216" s="129" t="s">
        <v>6311</v>
      </c>
      <c r="AJ216" s="129" t="s">
        <v>6355</v>
      </c>
      <c r="AK216" s="129" t="s">
        <v>6356</v>
      </c>
      <c r="AL216" s="129" t="s">
        <v>6410</v>
      </c>
      <c r="AM216" s="133" t="s">
        <v>13</v>
      </c>
      <c r="AN216" s="133" t="s">
        <v>6357</v>
      </c>
      <c r="AO216" s="133" t="s">
        <v>6311</v>
      </c>
      <c r="AP216" s="133" t="s">
        <v>6311</v>
      </c>
      <c r="AQ216" s="134">
        <v>3</v>
      </c>
      <c r="AR216" s="143" t="s">
        <v>94</v>
      </c>
      <c r="AS216" t="s">
        <v>72</v>
      </c>
    </row>
    <row r="217" spans="1:45" s="133" customFormat="1">
      <c r="A217" s="129" t="s">
        <v>6649</v>
      </c>
      <c r="B217" s="130">
        <v>43749</v>
      </c>
      <c r="C217" s="129" t="s">
        <v>6397</v>
      </c>
      <c r="D217" s="129" t="s">
        <v>6398</v>
      </c>
      <c r="E217" s="129" t="s">
        <v>6650</v>
      </c>
      <c r="F217" s="129" t="s">
        <v>6312</v>
      </c>
      <c r="G217" s="129" t="s">
        <v>6357</v>
      </c>
      <c r="H217" s="129" t="s">
        <v>6358</v>
      </c>
      <c r="I217" s="129" t="s">
        <v>6359</v>
      </c>
      <c r="J217" s="129" t="s">
        <v>6354</v>
      </c>
      <c r="K217" s="129" t="s">
        <v>6400</v>
      </c>
      <c r="L217" s="129" t="s">
        <v>6401</v>
      </c>
      <c r="M217" s="129" t="s">
        <v>6402</v>
      </c>
      <c r="N217" s="129" t="s">
        <v>6354</v>
      </c>
      <c r="O217" s="129" t="s">
        <v>6403</v>
      </c>
      <c r="P217" s="129" t="s">
        <v>6404</v>
      </c>
      <c r="Q217" s="129" t="s">
        <v>6405</v>
      </c>
      <c r="R217" s="129" t="s">
        <v>6521</v>
      </c>
      <c r="S217" s="129" t="s">
        <v>6522</v>
      </c>
      <c r="T217" s="137">
        <v>3</v>
      </c>
      <c r="U217" s="137">
        <v>3</v>
      </c>
      <c r="V217" s="129" t="s">
        <v>6408</v>
      </c>
      <c r="W217" s="129" t="s">
        <v>6408</v>
      </c>
      <c r="X217" s="131">
        <v>300</v>
      </c>
      <c r="Y217" s="131">
        <v>300</v>
      </c>
      <c r="Z217" s="129" t="s">
        <v>6311</v>
      </c>
      <c r="AA217" s="132">
        <v>900</v>
      </c>
      <c r="AB217" s="132">
        <v>0</v>
      </c>
      <c r="AC217" s="132">
        <v>90</v>
      </c>
      <c r="AD217" s="132">
        <v>990</v>
      </c>
      <c r="AE217" s="129" t="s">
        <v>6316</v>
      </c>
      <c r="AF217" s="129" t="s">
        <v>6311</v>
      </c>
      <c r="AG217" s="129" t="s">
        <v>6311</v>
      </c>
      <c r="AH217" s="129" t="s">
        <v>6651</v>
      </c>
      <c r="AI217" s="129" t="s">
        <v>6311</v>
      </c>
      <c r="AJ217" s="129" t="s">
        <v>6355</v>
      </c>
      <c r="AK217" s="129" t="s">
        <v>6356</v>
      </c>
      <c r="AL217" s="129" t="s">
        <v>6410</v>
      </c>
      <c r="AM217" s="133" t="s">
        <v>13</v>
      </c>
      <c r="AN217" s="133" t="s">
        <v>6357</v>
      </c>
      <c r="AO217" s="133" t="s">
        <v>6311</v>
      </c>
      <c r="AP217" s="133" t="s">
        <v>6311</v>
      </c>
      <c r="AQ217" s="134">
        <v>3</v>
      </c>
      <c r="AR217" s="143" t="s">
        <v>94</v>
      </c>
      <c r="AS217" t="s">
        <v>72</v>
      </c>
    </row>
    <row r="218" spans="1:45" s="133" customFormat="1">
      <c r="A218" s="129" t="s">
        <v>6649</v>
      </c>
      <c r="B218" s="130">
        <v>43749</v>
      </c>
      <c r="C218" s="129" t="s">
        <v>6397</v>
      </c>
      <c r="D218" s="129" t="s">
        <v>6398</v>
      </c>
      <c r="E218" s="129" t="s">
        <v>6650</v>
      </c>
      <c r="F218" s="129" t="s">
        <v>6312</v>
      </c>
      <c r="G218" s="129" t="s">
        <v>6357</v>
      </c>
      <c r="H218" s="129" t="s">
        <v>6358</v>
      </c>
      <c r="I218" s="129" t="s">
        <v>6359</v>
      </c>
      <c r="J218" s="129" t="s">
        <v>6354</v>
      </c>
      <c r="K218" s="129" t="s">
        <v>6400</v>
      </c>
      <c r="L218" s="129" t="s">
        <v>6401</v>
      </c>
      <c r="M218" s="129" t="s">
        <v>6402</v>
      </c>
      <c r="N218" s="129" t="s">
        <v>6354</v>
      </c>
      <c r="O218" s="129" t="s">
        <v>6403</v>
      </c>
      <c r="P218" s="129" t="s">
        <v>6404</v>
      </c>
      <c r="Q218" s="129" t="s">
        <v>6405</v>
      </c>
      <c r="R218" s="129" t="s">
        <v>6519</v>
      </c>
      <c r="S218" s="129" t="s">
        <v>6520</v>
      </c>
      <c r="T218" s="137">
        <v>10</v>
      </c>
      <c r="U218" s="137">
        <v>10</v>
      </c>
      <c r="V218" s="129" t="s">
        <v>6408</v>
      </c>
      <c r="W218" s="129" t="s">
        <v>6408</v>
      </c>
      <c r="X218" s="131">
        <v>213.273</v>
      </c>
      <c r="Y218" s="131">
        <v>213.273</v>
      </c>
      <c r="Z218" s="129" t="s">
        <v>6311</v>
      </c>
      <c r="AA218" s="132">
        <v>2132.73</v>
      </c>
      <c r="AB218" s="132">
        <v>0</v>
      </c>
      <c r="AC218" s="132">
        <v>213.273</v>
      </c>
      <c r="AD218" s="132">
        <v>2346.0030000000002</v>
      </c>
      <c r="AE218" s="129" t="s">
        <v>6316</v>
      </c>
      <c r="AF218" s="129" t="s">
        <v>6311</v>
      </c>
      <c r="AG218" s="129" t="s">
        <v>6311</v>
      </c>
      <c r="AH218" s="129" t="s">
        <v>6651</v>
      </c>
      <c r="AI218" s="129" t="s">
        <v>6311</v>
      </c>
      <c r="AJ218" s="129" t="s">
        <v>6355</v>
      </c>
      <c r="AK218" s="129" t="s">
        <v>6356</v>
      </c>
      <c r="AL218" s="129" t="s">
        <v>6410</v>
      </c>
      <c r="AM218" s="133" t="s">
        <v>13</v>
      </c>
      <c r="AN218" s="133" t="s">
        <v>6357</v>
      </c>
      <c r="AO218" s="133" t="s">
        <v>6311</v>
      </c>
      <c r="AP218" s="133" t="s">
        <v>6311</v>
      </c>
      <c r="AQ218" s="134">
        <v>10</v>
      </c>
      <c r="AR218" s="143" t="s">
        <v>94</v>
      </c>
      <c r="AS218" t="s">
        <v>72</v>
      </c>
    </row>
    <row r="219" spans="1:45" s="133" customFormat="1">
      <c r="A219" s="129" t="s">
        <v>6649</v>
      </c>
      <c r="B219" s="130">
        <v>43749</v>
      </c>
      <c r="C219" s="129" t="s">
        <v>6397</v>
      </c>
      <c r="D219" s="129" t="s">
        <v>6398</v>
      </c>
      <c r="E219" s="129" t="s">
        <v>6650</v>
      </c>
      <c r="F219" s="129" t="s">
        <v>6312</v>
      </c>
      <c r="G219" s="129" t="s">
        <v>6357</v>
      </c>
      <c r="H219" s="129" t="s">
        <v>6358</v>
      </c>
      <c r="I219" s="129" t="s">
        <v>6359</v>
      </c>
      <c r="J219" s="129" t="s">
        <v>6354</v>
      </c>
      <c r="K219" s="129" t="s">
        <v>6400</v>
      </c>
      <c r="L219" s="129" t="s">
        <v>6401</v>
      </c>
      <c r="M219" s="129" t="s">
        <v>6402</v>
      </c>
      <c r="N219" s="129" t="s">
        <v>6354</v>
      </c>
      <c r="O219" s="129" t="s">
        <v>6403</v>
      </c>
      <c r="P219" s="129" t="s">
        <v>6404</v>
      </c>
      <c r="Q219" s="129" t="s">
        <v>6405</v>
      </c>
      <c r="R219" s="129" t="s">
        <v>6419</v>
      </c>
      <c r="S219" s="129" t="s">
        <v>6420</v>
      </c>
      <c r="T219" s="137">
        <v>1</v>
      </c>
      <c r="U219" s="137">
        <v>1</v>
      </c>
      <c r="V219" s="129" t="s">
        <v>6408</v>
      </c>
      <c r="W219" s="129" t="s">
        <v>6408</v>
      </c>
      <c r="X219" s="131">
        <v>300</v>
      </c>
      <c r="Y219" s="131">
        <v>300</v>
      </c>
      <c r="Z219" s="129" t="s">
        <v>6311</v>
      </c>
      <c r="AA219" s="132">
        <v>300</v>
      </c>
      <c r="AB219" s="132">
        <v>0</v>
      </c>
      <c r="AC219" s="132">
        <v>30</v>
      </c>
      <c r="AD219" s="132">
        <v>330</v>
      </c>
      <c r="AE219" s="129" t="s">
        <v>6316</v>
      </c>
      <c r="AF219" s="129" t="s">
        <v>6311</v>
      </c>
      <c r="AG219" s="129" t="s">
        <v>6311</v>
      </c>
      <c r="AH219" s="129" t="s">
        <v>6651</v>
      </c>
      <c r="AI219" s="129" t="s">
        <v>6311</v>
      </c>
      <c r="AJ219" s="129" t="s">
        <v>6355</v>
      </c>
      <c r="AK219" s="129" t="s">
        <v>6356</v>
      </c>
      <c r="AL219" s="129" t="s">
        <v>6410</v>
      </c>
      <c r="AM219" s="133" t="s">
        <v>13</v>
      </c>
      <c r="AN219" s="133" t="s">
        <v>6357</v>
      </c>
      <c r="AO219" s="133" t="s">
        <v>6311</v>
      </c>
      <c r="AP219" s="133" t="s">
        <v>6311</v>
      </c>
      <c r="AQ219" s="134">
        <v>1</v>
      </c>
      <c r="AR219" s="143" t="s">
        <v>94</v>
      </c>
      <c r="AS219" t="s">
        <v>72</v>
      </c>
    </row>
    <row r="220" spans="1:45" s="133" customFormat="1">
      <c r="A220" s="129" t="s">
        <v>6652</v>
      </c>
      <c r="B220" s="130">
        <v>43749</v>
      </c>
      <c r="C220" s="129" t="s">
        <v>6397</v>
      </c>
      <c r="D220" s="129" t="s">
        <v>6398</v>
      </c>
      <c r="E220" s="129" t="s">
        <v>6653</v>
      </c>
      <c r="F220" s="129" t="s">
        <v>6312</v>
      </c>
      <c r="G220" s="129" t="s">
        <v>6569</v>
      </c>
      <c r="H220" s="129" t="s">
        <v>5300</v>
      </c>
      <c r="I220" s="129" t="s">
        <v>6570</v>
      </c>
      <c r="J220" s="129" t="s">
        <v>6354</v>
      </c>
      <c r="K220" s="129" t="s">
        <v>6571</v>
      </c>
      <c r="L220" s="129" t="s">
        <v>6572</v>
      </c>
      <c r="M220" s="129" t="s">
        <v>6402</v>
      </c>
      <c r="N220" s="129" t="s">
        <v>6354</v>
      </c>
      <c r="O220" s="129" t="s">
        <v>6403</v>
      </c>
      <c r="P220" s="129" t="s">
        <v>6573</v>
      </c>
      <c r="Q220" s="129" t="s">
        <v>6574</v>
      </c>
      <c r="R220" s="129" t="s">
        <v>6417</v>
      </c>
      <c r="S220" s="129" t="s">
        <v>6418</v>
      </c>
      <c r="T220" s="137">
        <v>300</v>
      </c>
      <c r="U220" s="137">
        <v>300</v>
      </c>
      <c r="V220" s="129" t="s">
        <v>6408</v>
      </c>
      <c r="W220" s="129" t="s">
        <v>6408</v>
      </c>
      <c r="X220" s="131">
        <v>234.6</v>
      </c>
      <c r="Y220" s="131">
        <v>234.6</v>
      </c>
      <c r="Z220" s="129" t="s">
        <v>6311</v>
      </c>
      <c r="AA220" s="132">
        <v>70380</v>
      </c>
      <c r="AB220" s="132">
        <v>-12420</v>
      </c>
      <c r="AC220" s="132">
        <v>7038</v>
      </c>
      <c r="AD220" s="132">
        <v>77418</v>
      </c>
      <c r="AE220" s="129" t="s">
        <v>6316</v>
      </c>
      <c r="AF220" s="129" t="s">
        <v>6311</v>
      </c>
      <c r="AG220" s="129" t="s">
        <v>6311</v>
      </c>
      <c r="AH220" s="129" t="s">
        <v>6654</v>
      </c>
      <c r="AI220" s="129" t="s">
        <v>6311</v>
      </c>
      <c r="AJ220" s="129" t="s">
        <v>6382</v>
      </c>
      <c r="AK220" s="129" t="s">
        <v>6383</v>
      </c>
      <c r="AL220" s="129" t="s">
        <v>6410</v>
      </c>
      <c r="AM220" s="133" t="s">
        <v>6311</v>
      </c>
      <c r="AN220" s="133" t="s">
        <v>6569</v>
      </c>
      <c r="AO220" s="133" t="s">
        <v>6311</v>
      </c>
      <c r="AP220" s="133" t="s">
        <v>6311</v>
      </c>
      <c r="AQ220" s="134">
        <v>300</v>
      </c>
      <c r="AR220" s="143">
        <v>0</v>
      </c>
      <c r="AS220" t="s">
        <v>30</v>
      </c>
    </row>
    <row r="221" spans="1:45" s="133" customFormat="1">
      <c r="A221" s="129" t="s">
        <v>6655</v>
      </c>
      <c r="B221" s="130">
        <v>43749</v>
      </c>
      <c r="C221" s="129" t="s">
        <v>6397</v>
      </c>
      <c r="D221" s="129" t="s">
        <v>6398</v>
      </c>
      <c r="E221" s="129" t="s">
        <v>6656</v>
      </c>
      <c r="F221" s="129" t="s">
        <v>6312</v>
      </c>
      <c r="G221" s="129" t="s">
        <v>6569</v>
      </c>
      <c r="H221" s="129" t="s">
        <v>5300</v>
      </c>
      <c r="I221" s="129" t="s">
        <v>6570</v>
      </c>
      <c r="J221" s="129" t="s">
        <v>6354</v>
      </c>
      <c r="K221" s="129" t="s">
        <v>6571</v>
      </c>
      <c r="L221" s="129" t="s">
        <v>6572</v>
      </c>
      <c r="M221" s="129" t="s">
        <v>6402</v>
      </c>
      <c r="N221" s="129" t="s">
        <v>6354</v>
      </c>
      <c r="O221" s="129" t="s">
        <v>6403</v>
      </c>
      <c r="P221" s="129" t="s">
        <v>6573</v>
      </c>
      <c r="Q221" s="129" t="s">
        <v>6574</v>
      </c>
      <c r="R221" s="129" t="s">
        <v>6417</v>
      </c>
      <c r="S221" s="129" t="s">
        <v>6418</v>
      </c>
      <c r="T221" s="137">
        <v>158</v>
      </c>
      <c r="U221" s="137">
        <v>158</v>
      </c>
      <c r="V221" s="129" t="s">
        <v>6408</v>
      </c>
      <c r="W221" s="129" t="s">
        <v>6408</v>
      </c>
      <c r="X221" s="131">
        <v>234.6</v>
      </c>
      <c r="Y221" s="131">
        <v>234.6</v>
      </c>
      <c r="Z221" s="129" t="s">
        <v>6311</v>
      </c>
      <c r="AA221" s="132">
        <v>37066.800000000003</v>
      </c>
      <c r="AB221" s="132">
        <v>-6541.2</v>
      </c>
      <c r="AC221" s="132">
        <v>3706.68</v>
      </c>
      <c r="AD221" s="132">
        <v>40773.480000000003</v>
      </c>
      <c r="AE221" s="129" t="s">
        <v>6316</v>
      </c>
      <c r="AF221" s="129" t="s">
        <v>6311</v>
      </c>
      <c r="AG221" s="129" t="s">
        <v>6311</v>
      </c>
      <c r="AH221" s="129" t="s">
        <v>6657</v>
      </c>
      <c r="AI221" s="129" t="s">
        <v>6311</v>
      </c>
      <c r="AJ221" s="129" t="s">
        <v>6382</v>
      </c>
      <c r="AK221" s="129" t="s">
        <v>6383</v>
      </c>
      <c r="AL221" s="129" t="s">
        <v>6410</v>
      </c>
      <c r="AM221" s="133" t="s">
        <v>6311</v>
      </c>
      <c r="AN221" s="133" t="s">
        <v>6569</v>
      </c>
      <c r="AO221" s="133" t="s">
        <v>6311</v>
      </c>
      <c r="AP221" s="133" t="s">
        <v>6311</v>
      </c>
      <c r="AQ221" s="134">
        <v>158</v>
      </c>
      <c r="AR221" s="143">
        <v>0</v>
      </c>
      <c r="AS221" t="s">
        <v>30</v>
      </c>
    </row>
    <row r="222" spans="1:45" s="133" customFormat="1">
      <c r="A222" s="129" t="s">
        <v>6658</v>
      </c>
      <c r="B222" s="130">
        <v>43749</v>
      </c>
      <c r="C222" s="129" t="s">
        <v>6397</v>
      </c>
      <c r="D222" s="129" t="s">
        <v>6398</v>
      </c>
      <c r="E222" s="129" t="s">
        <v>6659</v>
      </c>
      <c r="F222" s="129" t="s">
        <v>6312</v>
      </c>
      <c r="G222" s="129" t="s">
        <v>6475</v>
      </c>
      <c r="H222" s="129" t="s">
        <v>5299</v>
      </c>
      <c r="I222" s="129" t="s">
        <v>6476</v>
      </c>
      <c r="J222" s="129" t="s">
        <v>6354</v>
      </c>
      <c r="K222" s="129" t="s">
        <v>6477</v>
      </c>
      <c r="L222" s="129" t="s">
        <v>6478</v>
      </c>
      <c r="M222" s="129" t="s">
        <v>6402</v>
      </c>
      <c r="N222" s="129" t="s">
        <v>6354</v>
      </c>
      <c r="O222" s="129" t="s">
        <v>6403</v>
      </c>
      <c r="P222" s="129" t="s">
        <v>6479</v>
      </c>
      <c r="Q222" s="129" t="s">
        <v>6480</v>
      </c>
      <c r="R222" s="129" t="s">
        <v>6406</v>
      </c>
      <c r="S222" s="129" t="s">
        <v>6407</v>
      </c>
      <c r="T222" s="137">
        <v>350</v>
      </c>
      <c r="U222" s="137">
        <v>350</v>
      </c>
      <c r="V222" s="129" t="s">
        <v>6408</v>
      </c>
      <c r="W222" s="129" t="s">
        <v>6408</v>
      </c>
      <c r="X222" s="131">
        <v>138.982</v>
      </c>
      <c r="Y222" s="131">
        <v>138.982</v>
      </c>
      <c r="Z222" s="129" t="s">
        <v>6311</v>
      </c>
      <c r="AA222" s="132">
        <v>48643.7</v>
      </c>
      <c r="AB222" s="132">
        <v>0</v>
      </c>
      <c r="AC222" s="132">
        <v>4864.37</v>
      </c>
      <c r="AD222" s="132">
        <v>53508.07</v>
      </c>
      <c r="AE222" s="129" t="s">
        <v>6316</v>
      </c>
      <c r="AF222" s="129" t="s">
        <v>6311</v>
      </c>
      <c r="AG222" s="129" t="s">
        <v>6311</v>
      </c>
      <c r="AH222" s="129" t="s">
        <v>6660</v>
      </c>
      <c r="AI222" s="129" t="s">
        <v>6311</v>
      </c>
      <c r="AJ222" s="129" t="s">
        <v>6355</v>
      </c>
      <c r="AK222" s="129" t="s">
        <v>6356</v>
      </c>
      <c r="AL222" s="129" t="s">
        <v>6410</v>
      </c>
      <c r="AM222" s="133" t="s">
        <v>6311</v>
      </c>
      <c r="AN222" s="133" t="s">
        <v>6475</v>
      </c>
      <c r="AO222" s="133" t="s">
        <v>6311</v>
      </c>
      <c r="AP222" s="133" t="s">
        <v>6311</v>
      </c>
      <c r="AQ222" s="134">
        <v>350</v>
      </c>
      <c r="AR222" s="143">
        <v>0</v>
      </c>
      <c r="AS222" t="s">
        <v>27</v>
      </c>
    </row>
    <row r="223" spans="1:45" s="133" customFormat="1">
      <c r="A223" s="129" t="s">
        <v>6661</v>
      </c>
      <c r="B223" s="130">
        <v>43749</v>
      </c>
      <c r="C223" s="129" t="s">
        <v>6397</v>
      </c>
      <c r="D223" s="129" t="s">
        <v>6398</v>
      </c>
      <c r="E223" s="129" t="s">
        <v>6662</v>
      </c>
      <c r="F223" s="129" t="s">
        <v>6312</v>
      </c>
      <c r="G223" s="129" t="s">
        <v>6475</v>
      </c>
      <c r="H223" s="129" t="s">
        <v>5299</v>
      </c>
      <c r="I223" s="129" t="s">
        <v>6476</v>
      </c>
      <c r="J223" s="129" t="s">
        <v>6354</v>
      </c>
      <c r="K223" s="129" t="s">
        <v>6477</v>
      </c>
      <c r="L223" s="129" t="s">
        <v>6478</v>
      </c>
      <c r="M223" s="129" t="s">
        <v>6402</v>
      </c>
      <c r="N223" s="129" t="s">
        <v>6354</v>
      </c>
      <c r="O223" s="129" t="s">
        <v>6403</v>
      </c>
      <c r="P223" s="129" t="s">
        <v>6479</v>
      </c>
      <c r="Q223" s="129" t="s">
        <v>6480</v>
      </c>
      <c r="R223" s="129" t="s">
        <v>6406</v>
      </c>
      <c r="S223" s="129" t="s">
        <v>6407</v>
      </c>
      <c r="T223" s="137">
        <v>150</v>
      </c>
      <c r="U223" s="137">
        <v>150</v>
      </c>
      <c r="V223" s="129" t="s">
        <v>6408</v>
      </c>
      <c r="W223" s="129" t="s">
        <v>6408</v>
      </c>
      <c r="X223" s="131">
        <v>138.982</v>
      </c>
      <c r="Y223" s="131">
        <v>138.982</v>
      </c>
      <c r="Z223" s="129" t="s">
        <v>6311</v>
      </c>
      <c r="AA223" s="132">
        <v>20847.3</v>
      </c>
      <c r="AB223" s="132">
        <v>0</v>
      </c>
      <c r="AC223" s="132">
        <v>2084.73</v>
      </c>
      <c r="AD223" s="132">
        <v>22932.03</v>
      </c>
      <c r="AE223" s="129" t="s">
        <v>6316</v>
      </c>
      <c r="AF223" s="129" t="s">
        <v>6311</v>
      </c>
      <c r="AG223" s="129" t="s">
        <v>6311</v>
      </c>
      <c r="AH223" s="129" t="s">
        <v>6663</v>
      </c>
      <c r="AI223" s="129" t="s">
        <v>6311</v>
      </c>
      <c r="AJ223" s="129" t="s">
        <v>6355</v>
      </c>
      <c r="AK223" s="129" t="s">
        <v>6356</v>
      </c>
      <c r="AL223" s="129" t="s">
        <v>6410</v>
      </c>
      <c r="AM223" s="133" t="s">
        <v>6311</v>
      </c>
      <c r="AN223" s="133" t="s">
        <v>6475</v>
      </c>
      <c r="AO223" s="133" t="s">
        <v>6311</v>
      </c>
      <c r="AP223" s="133" t="s">
        <v>6311</v>
      </c>
      <c r="AQ223" s="134">
        <v>150</v>
      </c>
      <c r="AR223" s="143">
        <v>0</v>
      </c>
      <c r="AS223" t="s">
        <v>27</v>
      </c>
    </row>
    <row r="224" spans="1:45" s="133" customFormat="1">
      <c r="A224" s="129" t="s">
        <v>6661</v>
      </c>
      <c r="B224" s="130">
        <v>43749</v>
      </c>
      <c r="C224" s="129" t="s">
        <v>6397</v>
      </c>
      <c r="D224" s="129" t="s">
        <v>6398</v>
      </c>
      <c r="E224" s="129" t="s">
        <v>6662</v>
      </c>
      <c r="F224" s="129" t="s">
        <v>6312</v>
      </c>
      <c r="G224" s="129" t="s">
        <v>6475</v>
      </c>
      <c r="H224" s="129" t="s">
        <v>5299</v>
      </c>
      <c r="I224" s="129" t="s">
        <v>6476</v>
      </c>
      <c r="J224" s="129" t="s">
        <v>6354</v>
      </c>
      <c r="K224" s="129" t="s">
        <v>6477</v>
      </c>
      <c r="L224" s="129" t="s">
        <v>6478</v>
      </c>
      <c r="M224" s="129" t="s">
        <v>6402</v>
      </c>
      <c r="N224" s="129" t="s">
        <v>6354</v>
      </c>
      <c r="O224" s="129" t="s">
        <v>6403</v>
      </c>
      <c r="P224" s="129" t="s">
        <v>6479</v>
      </c>
      <c r="Q224" s="129" t="s">
        <v>6480</v>
      </c>
      <c r="R224" s="129" t="s">
        <v>6417</v>
      </c>
      <c r="S224" s="129" t="s">
        <v>6418</v>
      </c>
      <c r="T224" s="137">
        <v>300</v>
      </c>
      <c r="U224" s="137">
        <v>300</v>
      </c>
      <c r="V224" s="129" t="s">
        <v>6408</v>
      </c>
      <c r="W224" s="129" t="s">
        <v>6408</v>
      </c>
      <c r="X224" s="131">
        <v>273</v>
      </c>
      <c r="Y224" s="131">
        <v>273</v>
      </c>
      <c r="Z224" s="129" t="s">
        <v>6311</v>
      </c>
      <c r="AA224" s="132">
        <v>81900</v>
      </c>
      <c r="AB224" s="132">
        <v>0</v>
      </c>
      <c r="AC224" s="132">
        <v>8190</v>
      </c>
      <c r="AD224" s="132">
        <v>90090</v>
      </c>
      <c r="AE224" s="129" t="s">
        <v>6316</v>
      </c>
      <c r="AF224" s="129" t="s">
        <v>6311</v>
      </c>
      <c r="AG224" s="129" t="s">
        <v>6311</v>
      </c>
      <c r="AH224" s="129" t="s">
        <v>6663</v>
      </c>
      <c r="AI224" s="129" t="s">
        <v>6311</v>
      </c>
      <c r="AJ224" s="129" t="s">
        <v>6355</v>
      </c>
      <c r="AK224" s="129" t="s">
        <v>6356</v>
      </c>
      <c r="AL224" s="129" t="s">
        <v>6410</v>
      </c>
      <c r="AM224" s="133" t="s">
        <v>6311</v>
      </c>
      <c r="AN224" s="133" t="s">
        <v>6475</v>
      </c>
      <c r="AO224" s="133" t="s">
        <v>6311</v>
      </c>
      <c r="AP224" s="133" t="s">
        <v>6311</v>
      </c>
      <c r="AQ224" s="134">
        <v>300</v>
      </c>
      <c r="AR224" s="143">
        <v>0</v>
      </c>
      <c r="AS224" t="s">
        <v>27</v>
      </c>
    </row>
    <row r="225" spans="1:45" s="133" customFormat="1">
      <c r="A225" s="129" t="s">
        <v>6664</v>
      </c>
      <c r="B225" s="130">
        <v>43749</v>
      </c>
      <c r="C225" s="129" t="s">
        <v>6397</v>
      </c>
      <c r="D225" s="129" t="s">
        <v>6398</v>
      </c>
      <c r="E225" s="129" t="s">
        <v>6665</v>
      </c>
      <c r="F225" s="129" t="s">
        <v>6312</v>
      </c>
      <c r="G225" s="129" t="s">
        <v>6666</v>
      </c>
      <c r="H225" s="129" t="s">
        <v>6667</v>
      </c>
      <c r="I225" s="129" t="s">
        <v>6668</v>
      </c>
      <c r="J225" s="129" t="s">
        <v>6354</v>
      </c>
      <c r="K225" s="129" t="s">
        <v>6400</v>
      </c>
      <c r="L225" s="129" t="s">
        <v>6401</v>
      </c>
      <c r="M225" s="129" t="s">
        <v>6402</v>
      </c>
      <c r="N225" s="129" t="s">
        <v>6354</v>
      </c>
      <c r="O225" s="129" t="s">
        <v>6403</v>
      </c>
      <c r="P225" s="129" t="s">
        <v>6404</v>
      </c>
      <c r="Q225" s="129" t="s">
        <v>6405</v>
      </c>
      <c r="R225" s="129" t="s">
        <v>6413</v>
      </c>
      <c r="S225" s="129" t="s">
        <v>6414</v>
      </c>
      <c r="T225" s="137">
        <v>70</v>
      </c>
      <c r="U225" s="137">
        <v>70</v>
      </c>
      <c r="V225" s="129" t="s">
        <v>6408</v>
      </c>
      <c r="W225" s="129" t="s">
        <v>6408</v>
      </c>
      <c r="X225" s="131">
        <v>204</v>
      </c>
      <c r="Y225" s="131">
        <v>204</v>
      </c>
      <c r="Z225" s="129" t="s">
        <v>6311</v>
      </c>
      <c r="AA225" s="132">
        <v>14280</v>
      </c>
      <c r="AB225" s="132">
        <v>0</v>
      </c>
      <c r="AC225" s="132">
        <v>1428</v>
      </c>
      <c r="AD225" s="132">
        <v>15708</v>
      </c>
      <c r="AE225" s="129" t="s">
        <v>6316</v>
      </c>
      <c r="AF225" s="129" t="s">
        <v>6311</v>
      </c>
      <c r="AG225" s="129" t="s">
        <v>6311</v>
      </c>
      <c r="AH225" s="129" t="s">
        <v>6669</v>
      </c>
      <c r="AI225" s="129" t="s">
        <v>6311</v>
      </c>
      <c r="AJ225" s="129" t="s">
        <v>6355</v>
      </c>
      <c r="AK225" s="129" t="s">
        <v>6356</v>
      </c>
      <c r="AL225" s="129" t="s">
        <v>6410</v>
      </c>
      <c r="AM225" s="133" t="s">
        <v>6311</v>
      </c>
      <c r="AN225" s="133" t="s">
        <v>6670</v>
      </c>
      <c r="AO225" s="133" t="s">
        <v>6311</v>
      </c>
      <c r="AP225" s="133" t="s">
        <v>6311</v>
      </c>
      <c r="AQ225" s="134">
        <v>70</v>
      </c>
      <c r="AR225" s="143">
        <v>0</v>
      </c>
      <c r="AS225" t="s">
        <v>19</v>
      </c>
    </row>
    <row r="226" spans="1:45" s="133" customFormat="1">
      <c r="A226" s="129" t="s">
        <v>6664</v>
      </c>
      <c r="B226" s="130">
        <v>43749</v>
      </c>
      <c r="C226" s="129" t="s">
        <v>6397</v>
      </c>
      <c r="D226" s="129" t="s">
        <v>6398</v>
      </c>
      <c r="E226" s="129" t="s">
        <v>6665</v>
      </c>
      <c r="F226" s="129" t="s">
        <v>6312</v>
      </c>
      <c r="G226" s="129" t="s">
        <v>6666</v>
      </c>
      <c r="H226" s="129" t="s">
        <v>6667</v>
      </c>
      <c r="I226" s="129" t="s">
        <v>6668</v>
      </c>
      <c r="J226" s="129" t="s">
        <v>6354</v>
      </c>
      <c r="K226" s="129" t="s">
        <v>6400</v>
      </c>
      <c r="L226" s="129" t="s">
        <v>6401</v>
      </c>
      <c r="M226" s="129" t="s">
        <v>6402</v>
      </c>
      <c r="N226" s="129" t="s">
        <v>6354</v>
      </c>
      <c r="O226" s="129" t="s">
        <v>6403</v>
      </c>
      <c r="P226" s="129" t="s">
        <v>6404</v>
      </c>
      <c r="Q226" s="129" t="s">
        <v>6405</v>
      </c>
      <c r="R226" s="129" t="s">
        <v>6417</v>
      </c>
      <c r="S226" s="129" t="s">
        <v>6418</v>
      </c>
      <c r="T226" s="137">
        <v>100</v>
      </c>
      <c r="U226" s="137">
        <v>100</v>
      </c>
      <c r="V226" s="129" t="s">
        <v>6408</v>
      </c>
      <c r="W226" s="129" t="s">
        <v>6408</v>
      </c>
      <c r="X226" s="131">
        <v>255</v>
      </c>
      <c r="Y226" s="131">
        <v>255</v>
      </c>
      <c r="Z226" s="129" t="s">
        <v>6311</v>
      </c>
      <c r="AA226" s="132">
        <v>25500</v>
      </c>
      <c r="AB226" s="132">
        <v>-4500</v>
      </c>
      <c r="AC226" s="132">
        <v>2550</v>
      </c>
      <c r="AD226" s="132">
        <v>28050</v>
      </c>
      <c r="AE226" s="129" t="s">
        <v>6316</v>
      </c>
      <c r="AF226" s="129" t="s">
        <v>6311</v>
      </c>
      <c r="AG226" s="129" t="s">
        <v>6311</v>
      </c>
      <c r="AH226" s="129" t="s">
        <v>6669</v>
      </c>
      <c r="AI226" s="129" t="s">
        <v>6311</v>
      </c>
      <c r="AJ226" s="129" t="s">
        <v>6355</v>
      </c>
      <c r="AK226" s="129" t="s">
        <v>6356</v>
      </c>
      <c r="AL226" s="129" t="s">
        <v>6410</v>
      </c>
      <c r="AM226" s="133" t="s">
        <v>6311</v>
      </c>
      <c r="AN226" s="133" t="s">
        <v>6670</v>
      </c>
      <c r="AO226" s="133" t="s">
        <v>6311</v>
      </c>
      <c r="AP226" s="133" t="s">
        <v>6311</v>
      </c>
      <c r="AQ226" s="134">
        <v>100</v>
      </c>
      <c r="AR226" s="143">
        <v>0</v>
      </c>
      <c r="AS226" t="s">
        <v>19</v>
      </c>
    </row>
    <row r="227" spans="1:45" s="133" customFormat="1">
      <c r="A227" s="129" t="s">
        <v>6664</v>
      </c>
      <c r="B227" s="130">
        <v>43749</v>
      </c>
      <c r="C227" s="129" t="s">
        <v>6397</v>
      </c>
      <c r="D227" s="129" t="s">
        <v>6398</v>
      </c>
      <c r="E227" s="129" t="s">
        <v>6665</v>
      </c>
      <c r="F227" s="129" t="s">
        <v>6312</v>
      </c>
      <c r="G227" s="129" t="s">
        <v>6666</v>
      </c>
      <c r="H227" s="129" t="s">
        <v>6667</v>
      </c>
      <c r="I227" s="129" t="s">
        <v>6668</v>
      </c>
      <c r="J227" s="129" t="s">
        <v>6354</v>
      </c>
      <c r="K227" s="129" t="s">
        <v>6400</v>
      </c>
      <c r="L227" s="129" t="s">
        <v>6401</v>
      </c>
      <c r="M227" s="129" t="s">
        <v>6402</v>
      </c>
      <c r="N227" s="129" t="s">
        <v>6354</v>
      </c>
      <c r="O227" s="129" t="s">
        <v>6403</v>
      </c>
      <c r="P227" s="129" t="s">
        <v>6404</v>
      </c>
      <c r="Q227" s="129" t="s">
        <v>6405</v>
      </c>
      <c r="R227" s="129" t="s">
        <v>6415</v>
      </c>
      <c r="S227" s="129" t="s">
        <v>6416</v>
      </c>
      <c r="T227" s="137">
        <v>60</v>
      </c>
      <c r="U227" s="137">
        <v>60</v>
      </c>
      <c r="V227" s="129" t="s">
        <v>6408</v>
      </c>
      <c r="W227" s="129" t="s">
        <v>6408</v>
      </c>
      <c r="X227" s="131">
        <v>255</v>
      </c>
      <c r="Y227" s="131">
        <v>255</v>
      </c>
      <c r="Z227" s="129" t="s">
        <v>6311</v>
      </c>
      <c r="AA227" s="132">
        <v>15300</v>
      </c>
      <c r="AB227" s="132">
        <v>-2700</v>
      </c>
      <c r="AC227" s="132">
        <v>1530</v>
      </c>
      <c r="AD227" s="132">
        <v>16830</v>
      </c>
      <c r="AE227" s="129" t="s">
        <v>6316</v>
      </c>
      <c r="AF227" s="129" t="s">
        <v>6311</v>
      </c>
      <c r="AG227" s="129" t="s">
        <v>6311</v>
      </c>
      <c r="AH227" s="129" t="s">
        <v>6669</v>
      </c>
      <c r="AI227" s="129" t="s">
        <v>6311</v>
      </c>
      <c r="AJ227" s="129" t="s">
        <v>6355</v>
      </c>
      <c r="AK227" s="129" t="s">
        <v>6356</v>
      </c>
      <c r="AL227" s="129" t="s">
        <v>6410</v>
      </c>
      <c r="AM227" s="133" t="s">
        <v>6311</v>
      </c>
      <c r="AN227" s="133" t="s">
        <v>6670</v>
      </c>
      <c r="AO227" s="133" t="s">
        <v>6311</v>
      </c>
      <c r="AP227" s="133" t="s">
        <v>6311</v>
      </c>
      <c r="AQ227" s="134">
        <v>60</v>
      </c>
      <c r="AR227" s="143">
        <v>0</v>
      </c>
      <c r="AS227" t="s">
        <v>19</v>
      </c>
    </row>
    <row r="228" spans="1:45" s="133" customFormat="1">
      <c r="A228" s="129" t="s">
        <v>6664</v>
      </c>
      <c r="B228" s="130">
        <v>43749</v>
      </c>
      <c r="C228" s="129" t="s">
        <v>6397</v>
      </c>
      <c r="D228" s="129" t="s">
        <v>6398</v>
      </c>
      <c r="E228" s="129" t="s">
        <v>6665</v>
      </c>
      <c r="F228" s="129" t="s">
        <v>6312</v>
      </c>
      <c r="G228" s="129" t="s">
        <v>6666</v>
      </c>
      <c r="H228" s="129" t="s">
        <v>6667</v>
      </c>
      <c r="I228" s="129" t="s">
        <v>6668</v>
      </c>
      <c r="J228" s="129" t="s">
        <v>6354</v>
      </c>
      <c r="K228" s="129" t="s">
        <v>6400</v>
      </c>
      <c r="L228" s="129" t="s">
        <v>6401</v>
      </c>
      <c r="M228" s="129" t="s">
        <v>6402</v>
      </c>
      <c r="N228" s="129" t="s">
        <v>6354</v>
      </c>
      <c r="O228" s="129" t="s">
        <v>6403</v>
      </c>
      <c r="P228" s="129" t="s">
        <v>6404</v>
      </c>
      <c r="Q228" s="129" t="s">
        <v>6405</v>
      </c>
      <c r="R228" s="129" t="s">
        <v>6419</v>
      </c>
      <c r="S228" s="129" t="s">
        <v>6420</v>
      </c>
      <c r="T228" s="137">
        <v>20</v>
      </c>
      <c r="U228" s="137">
        <v>20</v>
      </c>
      <c r="V228" s="129" t="s">
        <v>6408</v>
      </c>
      <c r="W228" s="129" t="s">
        <v>6408</v>
      </c>
      <c r="X228" s="131">
        <v>300</v>
      </c>
      <c r="Y228" s="131">
        <v>300</v>
      </c>
      <c r="Z228" s="129" t="s">
        <v>6311</v>
      </c>
      <c r="AA228" s="132">
        <v>6000</v>
      </c>
      <c r="AB228" s="132">
        <v>0</v>
      </c>
      <c r="AC228" s="132">
        <v>600</v>
      </c>
      <c r="AD228" s="132">
        <v>6600</v>
      </c>
      <c r="AE228" s="129" t="s">
        <v>6316</v>
      </c>
      <c r="AF228" s="129" t="s">
        <v>6311</v>
      </c>
      <c r="AG228" s="129" t="s">
        <v>6311</v>
      </c>
      <c r="AH228" s="129" t="s">
        <v>6669</v>
      </c>
      <c r="AI228" s="129" t="s">
        <v>6311</v>
      </c>
      <c r="AJ228" s="129" t="s">
        <v>6355</v>
      </c>
      <c r="AK228" s="129" t="s">
        <v>6356</v>
      </c>
      <c r="AL228" s="129" t="s">
        <v>6410</v>
      </c>
      <c r="AM228" s="133" t="s">
        <v>6311</v>
      </c>
      <c r="AN228" s="133" t="s">
        <v>6670</v>
      </c>
      <c r="AO228" s="133" t="s">
        <v>6311</v>
      </c>
      <c r="AP228" s="133" t="s">
        <v>6311</v>
      </c>
      <c r="AQ228" s="134">
        <v>20</v>
      </c>
      <c r="AR228" s="143">
        <v>0</v>
      </c>
      <c r="AS228" t="s">
        <v>19</v>
      </c>
    </row>
    <row r="229" spans="1:45" s="133" customFormat="1">
      <c r="A229" s="129" t="s">
        <v>6671</v>
      </c>
      <c r="B229" s="130">
        <v>43749</v>
      </c>
      <c r="C229" s="129" t="s">
        <v>6397</v>
      </c>
      <c r="D229" s="129" t="s">
        <v>6398</v>
      </c>
      <c r="E229" s="129" t="s">
        <v>6672</v>
      </c>
      <c r="F229" s="129" t="s">
        <v>6312</v>
      </c>
      <c r="G229" s="129" t="s">
        <v>6666</v>
      </c>
      <c r="H229" s="129" t="s">
        <v>6667</v>
      </c>
      <c r="I229" s="129" t="s">
        <v>6668</v>
      </c>
      <c r="J229" s="129" t="s">
        <v>6354</v>
      </c>
      <c r="K229" s="129" t="s">
        <v>6400</v>
      </c>
      <c r="L229" s="129" t="s">
        <v>6401</v>
      </c>
      <c r="M229" s="129" t="s">
        <v>6402</v>
      </c>
      <c r="N229" s="129" t="s">
        <v>6354</v>
      </c>
      <c r="O229" s="129" t="s">
        <v>6403</v>
      </c>
      <c r="P229" s="129" t="s">
        <v>6404</v>
      </c>
      <c r="Q229" s="129" t="s">
        <v>6405</v>
      </c>
      <c r="R229" s="129" t="s">
        <v>6406</v>
      </c>
      <c r="S229" s="129" t="s">
        <v>6407</v>
      </c>
      <c r="T229" s="137">
        <v>504</v>
      </c>
      <c r="U229" s="137">
        <v>504</v>
      </c>
      <c r="V229" s="129" t="s">
        <v>6408</v>
      </c>
      <c r="W229" s="129" t="s">
        <v>6408</v>
      </c>
      <c r="X229" s="131">
        <v>152.727</v>
      </c>
      <c r="Y229" s="131">
        <v>152.727</v>
      </c>
      <c r="Z229" s="129" t="s">
        <v>6311</v>
      </c>
      <c r="AA229" s="132">
        <v>76974.407999999996</v>
      </c>
      <c r="AB229" s="132">
        <v>0</v>
      </c>
      <c r="AC229" s="132">
        <v>7697.4409999999998</v>
      </c>
      <c r="AD229" s="132">
        <v>84671.849000000002</v>
      </c>
      <c r="AE229" s="129" t="s">
        <v>6316</v>
      </c>
      <c r="AF229" s="129" t="s">
        <v>6311</v>
      </c>
      <c r="AG229" s="129" t="s">
        <v>6311</v>
      </c>
      <c r="AH229" s="129" t="s">
        <v>6673</v>
      </c>
      <c r="AI229" s="129" t="s">
        <v>6311</v>
      </c>
      <c r="AJ229" s="129" t="s">
        <v>6355</v>
      </c>
      <c r="AK229" s="129" t="s">
        <v>6356</v>
      </c>
      <c r="AL229" s="129" t="s">
        <v>6410</v>
      </c>
      <c r="AM229" s="133" t="s">
        <v>6311</v>
      </c>
      <c r="AN229" s="133" t="s">
        <v>6666</v>
      </c>
      <c r="AO229" s="133" t="s">
        <v>6311</v>
      </c>
      <c r="AP229" s="133" t="s">
        <v>6311</v>
      </c>
      <c r="AQ229" s="134">
        <v>504</v>
      </c>
      <c r="AR229" s="143">
        <v>0</v>
      </c>
      <c r="AS229" t="s">
        <v>19</v>
      </c>
    </row>
    <row r="230" spans="1:45" s="133" customFormat="1">
      <c r="A230" s="129" t="s">
        <v>6671</v>
      </c>
      <c r="B230" s="130">
        <v>43749</v>
      </c>
      <c r="C230" s="129" t="s">
        <v>6397</v>
      </c>
      <c r="D230" s="129" t="s">
        <v>6398</v>
      </c>
      <c r="E230" s="129" t="s">
        <v>6672</v>
      </c>
      <c r="F230" s="129" t="s">
        <v>6312</v>
      </c>
      <c r="G230" s="129" t="s">
        <v>6666</v>
      </c>
      <c r="H230" s="129" t="s">
        <v>6667</v>
      </c>
      <c r="I230" s="129" t="s">
        <v>6668</v>
      </c>
      <c r="J230" s="129" t="s">
        <v>6354</v>
      </c>
      <c r="K230" s="129" t="s">
        <v>6400</v>
      </c>
      <c r="L230" s="129" t="s">
        <v>6401</v>
      </c>
      <c r="M230" s="129" t="s">
        <v>6402</v>
      </c>
      <c r="N230" s="129" t="s">
        <v>6354</v>
      </c>
      <c r="O230" s="129" t="s">
        <v>6403</v>
      </c>
      <c r="P230" s="129" t="s">
        <v>6404</v>
      </c>
      <c r="Q230" s="129" t="s">
        <v>6405</v>
      </c>
      <c r="R230" s="129" t="s">
        <v>6415</v>
      </c>
      <c r="S230" s="129" t="s">
        <v>6416</v>
      </c>
      <c r="T230" s="137">
        <v>100</v>
      </c>
      <c r="U230" s="137">
        <v>100</v>
      </c>
      <c r="V230" s="129" t="s">
        <v>6408</v>
      </c>
      <c r="W230" s="129" t="s">
        <v>6408</v>
      </c>
      <c r="X230" s="131">
        <v>255</v>
      </c>
      <c r="Y230" s="131">
        <v>255</v>
      </c>
      <c r="Z230" s="129" t="s">
        <v>6311</v>
      </c>
      <c r="AA230" s="132">
        <v>25500</v>
      </c>
      <c r="AB230" s="132">
        <v>-4500</v>
      </c>
      <c r="AC230" s="132">
        <v>2550</v>
      </c>
      <c r="AD230" s="132">
        <v>28050</v>
      </c>
      <c r="AE230" s="129" t="s">
        <v>6316</v>
      </c>
      <c r="AF230" s="129" t="s">
        <v>6311</v>
      </c>
      <c r="AG230" s="129" t="s">
        <v>6311</v>
      </c>
      <c r="AH230" s="129" t="s">
        <v>6673</v>
      </c>
      <c r="AI230" s="129" t="s">
        <v>6311</v>
      </c>
      <c r="AJ230" s="129" t="s">
        <v>6355</v>
      </c>
      <c r="AK230" s="129" t="s">
        <v>6356</v>
      </c>
      <c r="AL230" s="129" t="s">
        <v>6410</v>
      </c>
      <c r="AM230" s="133" t="s">
        <v>6311</v>
      </c>
      <c r="AN230" s="133" t="s">
        <v>6666</v>
      </c>
      <c r="AO230" s="133" t="s">
        <v>6311</v>
      </c>
      <c r="AP230" s="133" t="s">
        <v>6311</v>
      </c>
      <c r="AQ230" s="134">
        <v>100</v>
      </c>
      <c r="AR230" s="143">
        <v>0</v>
      </c>
      <c r="AS230" t="s">
        <v>19</v>
      </c>
    </row>
    <row r="231" spans="1:45" s="133" customFormat="1">
      <c r="A231" s="129" t="s">
        <v>6671</v>
      </c>
      <c r="B231" s="130">
        <v>43749</v>
      </c>
      <c r="C231" s="129" t="s">
        <v>6397</v>
      </c>
      <c r="D231" s="129" t="s">
        <v>6398</v>
      </c>
      <c r="E231" s="129" t="s">
        <v>6672</v>
      </c>
      <c r="F231" s="129" t="s">
        <v>6312</v>
      </c>
      <c r="G231" s="129" t="s">
        <v>6666</v>
      </c>
      <c r="H231" s="129" t="s">
        <v>6667</v>
      </c>
      <c r="I231" s="129" t="s">
        <v>6668</v>
      </c>
      <c r="J231" s="129" t="s">
        <v>6354</v>
      </c>
      <c r="K231" s="129" t="s">
        <v>6400</v>
      </c>
      <c r="L231" s="129" t="s">
        <v>6401</v>
      </c>
      <c r="M231" s="129" t="s">
        <v>6402</v>
      </c>
      <c r="N231" s="129" t="s">
        <v>6354</v>
      </c>
      <c r="O231" s="129" t="s">
        <v>6403</v>
      </c>
      <c r="P231" s="129" t="s">
        <v>6404</v>
      </c>
      <c r="Q231" s="129" t="s">
        <v>6405</v>
      </c>
      <c r="R231" s="129" t="s">
        <v>6419</v>
      </c>
      <c r="S231" s="129" t="s">
        <v>6420</v>
      </c>
      <c r="T231" s="137">
        <v>80</v>
      </c>
      <c r="U231" s="137">
        <v>80</v>
      </c>
      <c r="V231" s="129" t="s">
        <v>6408</v>
      </c>
      <c r="W231" s="129" t="s">
        <v>6408</v>
      </c>
      <c r="X231" s="131">
        <v>300</v>
      </c>
      <c r="Y231" s="131">
        <v>300</v>
      </c>
      <c r="Z231" s="129" t="s">
        <v>6311</v>
      </c>
      <c r="AA231" s="132">
        <v>24000</v>
      </c>
      <c r="AB231" s="132">
        <v>0</v>
      </c>
      <c r="AC231" s="132">
        <v>2400</v>
      </c>
      <c r="AD231" s="132">
        <v>26400</v>
      </c>
      <c r="AE231" s="129" t="s">
        <v>6316</v>
      </c>
      <c r="AF231" s="129" t="s">
        <v>6311</v>
      </c>
      <c r="AG231" s="129" t="s">
        <v>6311</v>
      </c>
      <c r="AH231" s="129" t="s">
        <v>6673</v>
      </c>
      <c r="AI231" s="129" t="s">
        <v>6311</v>
      </c>
      <c r="AJ231" s="129" t="s">
        <v>6355</v>
      </c>
      <c r="AK231" s="129" t="s">
        <v>6356</v>
      </c>
      <c r="AL231" s="129" t="s">
        <v>6410</v>
      </c>
      <c r="AM231" s="133" t="s">
        <v>6311</v>
      </c>
      <c r="AN231" s="133" t="s">
        <v>6666</v>
      </c>
      <c r="AO231" s="133" t="s">
        <v>6311</v>
      </c>
      <c r="AP231" s="133" t="s">
        <v>6311</v>
      </c>
      <c r="AQ231" s="134">
        <v>80</v>
      </c>
      <c r="AR231" s="143">
        <v>0</v>
      </c>
      <c r="AS231" t="s">
        <v>19</v>
      </c>
    </row>
    <row r="232" spans="1:45" s="133" customFormat="1">
      <c r="A232" s="129" t="s">
        <v>6674</v>
      </c>
      <c r="B232" s="130">
        <v>43752</v>
      </c>
      <c r="C232" s="129" t="s">
        <v>6397</v>
      </c>
      <c r="D232" s="129" t="s">
        <v>6398</v>
      </c>
      <c r="E232" s="129" t="s">
        <v>6675</v>
      </c>
      <c r="F232" s="129" t="s">
        <v>6312</v>
      </c>
      <c r="G232" s="129" t="s">
        <v>6313</v>
      </c>
      <c r="H232" s="129" t="s">
        <v>6314</v>
      </c>
      <c r="I232" s="129" t="str">
        <f t="shared" ref="I232:I241" si="6">+AO232</f>
        <v>BIG C - NGUYEN THI THAP</v>
      </c>
      <c r="J232" s="129" t="s">
        <v>6354</v>
      </c>
      <c r="K232" s="129" t="s">
        <v>6400</v>
      </c>
      <c r="L232" s="129" t="s">
        <v>6401</v>
      </c>
      <c r="M232" s="129" t="s">
        <v>6402</v>
      </c>
      <c r="N232" s="129" t="s">
        <v>6354</v>
      </c>
      <c r="O232" s="129" t="s">
        <v>6403</v>
      </c>
      <c r="P232" s="129" t="s">
        <v>6404</v>
      </c>
      <c r="Q232" s="129" t="s">
        <v>6405</v>
      </c>
      <c r="R232" s="129" t="s">
        <v>6406</v>
      </c>
      <c r="S232" s="129" t="s">
        <v>6407</v>
      </c>
      <c r="T232" s="137">
        <v>14</v>
      </c>
      <c r="U232" s="137">
        <v>14</v>
      </c>
      <c r="V232" s="129" t="s">
        <v>6408</v>
      </c>
      <c r="W232" s="129" t="s">
        <v>6408</v>
      </c>
      <c r="X232" s="131">
        <v>155.45500000000001</v>
      </c>
      <c r="Y232" s="131">
        <v>155.45500000000001</v>
      </c>
      <c r="Z232" s="129" t="s">
        <v>6311</v>
      </c>
      <c r="AA232" s="132">
        <v>2176.37</v>
      </c>
      <c r="AB232" s="132">
        <v>0</v>
      </c>
      <c r="AC232" s="132">
        <v>217.637</v>
      </c>
      <c r="AD232" s="132">
        <v>2394.0070000000001</v>
      </c>
      <c r="AE232" s="129" t="s">
        <v>6316</v>
      </c>
      <c r="AF232" s="129" t="s">
        <v>6311</v>
      </c>
      <c r="AG232" s="129" t="s">
        <v>6311</v>
      </c>
      <c r="AH232" s="129" t="s">
        <v>6676</v>
      </c>
      <c r="AI232" s="129" t="s">
        <v>6311</v>
      </c>
      <c r="AJ232" s="129" t="s">
        <v>6355</v>
      </c>
      <c r="AK232" s="129" t="s">
        <v>6356</v>
      </c>
      <c r="AL232" s="129" t="s">
        <v>6410</v>
      </c>
      <c r="AM232" s="133" t="s">
        <v>6311</v>
      </c>
      <c r="AN232" s="133" t="s">
        <v>6677</v>
      </c>
      <c r="AO232" s="133" t="s">
        <v>6326</v>
      </c>
      <c r="AP232" s="133" t="s">
        <v>13</v>
      </c>
      <c r="AQ232" s="134">
        <v>14</v>
      </c>
      <c r="AR232" s="143" t="s">
        <v>94</v>
      </c>
      <c r="AS232" t="s">
        <v>72</v>
      </c>
    </row>
    <row r="233" spans="1:45" s="133" customFormat="1">
      <c r="A233" s="129" t="s">
        <v>6674</v>
      </c>
      <c r="B233" s="130">
        <v>43752</v>
      </c>
      <c r="C233" s="129" t="s">
        <v>6397</v>
      </c>
      <c r="D233" s="129" t="s">
        <v>6398</v>
      </c>
      <c r="E233" s="129" t="s">
        <v>6675</v>
      </c>
      <c r="F233" s="129" t="s">
        <v>6312</v>
      </c>
      <c r="G233" s="129" t="s">
        <v>6313</v>
      </c>
      <c r="H233" s="129" t="s">
        <v>6314</v>
      </c>
      <c r="I233" s="129" t="str">
        <f t="shared" si="6"/>
        <v>BIG C - NGUYEN THI THAP</v>
      </c>
      <c r="J233" s="129" t="s">
        <v>6354</v>
      </c>
      <c r="K233" s="129" t="s">
        <v>6400</v>
      </c>
      <c r="L233" s="129" t="s">
        <v>6401</v>
      </c>
      <c r="M233" s="129" t="s">
        <v>6402</v>
      </c>
      <c r="N233" s="129" t="s">
        <v>6354</v>
      </c>
      <c r="O233" s="129" t="s">
        <v>6403</v>
      </c>
      <c r="P233" s="129" t="s">
        <v>6404</v>
      </c>
      <c r="Q233" s="129" t="s">
        <v>6405</v>
      </c>
      <c r="R233" s="129" t="s">
        <v>6417</v>
      </c>
      <c r="S233" s="129" t="s">
        <v>6418</v>
      </c>
      <c r="T233" s="137">
        <v>7</v>
      </c>
      <c r="U233" s="137">
        <v>7</v>
      </c>
      <c r="V233" s="129" t="s">
        <v>6408</v>
      </c>
      <c r="W233" s="129" t="s">
        <v>6408</v>
      </c>
      <c r="X233" s="131">
        <v>313.63600000000002</v>
      </c>
      <c r="Y233" s="131">
        <v>313.63600000000002</v>
      </c>
      <c r="Z233" s="129" t="s">
        <v>6311</v>
      </c>
      <c r="AA233" s="132">
        <v>2195.4520000000002</v>
      </c>
      <c r="AB233" s="132">
        <v>0</v>
      </c>
      <c r="AC233" s="132">
        <v>219.54599999999999</v>
      </c>
      <c r="AD233" s="132">
        <v>2414.998</v>
      </c>
      <c r="AE233" s="129" t="s">
        <v>6316</v>
      </c>
      <c r="AF233" s="129" t="s">
        <v>6311</v>
      </c>
      <c r="AG233" s="129" t="s">
        <v>6311</v>
      </c>
      <c r="AH233" s="129" t="s">
        <v>6676</v>
      </c>
      <c r="AI233" s="129" t="s">
        <v>6311</v>
      </c>
      <c r="AJ233" s="129" t="s">
        <v>6355</v>
      </c>
      <c r="AK233" s="129" t="s">
        <v>6356</v>
      </c>
      <c r="AL233" s="129" t="s">
        <v>6410</v>
      </c>
      <c r="AM233" s="133" t="s">
        <v>6311</v>
      </c>
      <c r="AN233" s="133" t="s">
        <v>6677</v>
      </c>
      <c r="AO233" s="133" t="s">
        <v>6326</v>
      </c>
      <c r="AP233" s="133" t="s">
        <v>13</v>
      </c>
      <c r="AQ233" s="134">
        <v>7</v>
      </c>
      <c r="AR233" s="143" t="s">
        <v>94</v>
      </c>
      <c r="AS233" t="s">
        <v>72</v>
      </c>
    </row>
    <row r="234" spans="1:45" s="133" customFormat="1">
      <c r="A234" s="129" t="s">
        <v>6674</v>
      </c>
      <c r="B234" s="130">
        <v>43752</v>
      </c>
      <c r="C234" s="129" t="s">
        <v>6397</v>
      </c>
      <c r="D234" s="129" t="s">
        <v>6398</v>
      </c>
      <c r="E234" s="129" t="s">
        <v>6675</v>
      </c>
      <c r="F234" s="129" t="s">
        <v>6312</v>
      </c>
      <c r="G234" s="129" t="s">
        <v>6313</v>
      </c>
      <c r="H234" s="129" t="s">
        <v>6314</v>
      </c>
      <c r="I234" s="129" t="str">
        <f t="shared" si="6"/>
        <v>BIG C - NGUYEN THI THAP</v>
      </c>
      <c r="J234" s="129" t="s">
        <v>6354</v>
      </c>
      <c r="K234" s="129" t="s">
        <v>6400</v>
      </c>
      <c r="L234" s="129" t="s">
        <v>6401</v>
      </c>
      <c r="M234" s="129" t="s">
        <v>6402</v>
      </c>
      <c r="N234" s="129" t="s">
        <v>6354</v>
      </c>
      <c r="O234" s="129" t="s">
        <v>6403</v>
      </c>
      <c r="P234" s="129" t="s">
        <v>6404</v>
      </c>
      <c r="Q234" s="129" t="s">
        <v>6405</v>
      </c>
      <c r="R234" s="129" t="s">
        <v>6415</v>
      </c>
      <c r="S234" s="129" t="s">
        <v>6416</v>
      </c>
      <c r="T234" s="137">
        <v>2</v>
      </c>
      <c r="U234" s="137">
        <v>2</v>
      </c>
      <c r="V234" s="129" t="s">
        <v>6408</v>
      </c>
      <c r="W234" s="129" t="s">
        <v>6408</v>
      </c>
      <c r="X234" s="131">
        <v>313.63600000000002</v>
      </c>
      <c r="Y234" s="131">
        <v>313.63600000000002</v>
      </c>
      <c r="Z234" s="129" t="s">
        <v>6311</v>
      </c>
      <c r="AA234" s="132">
        <v>627.27200000000005</v>
      </c>
      <c r="AB234" s="132">
        <v>0</v>
      </c>
      <c r="AC234" s="132">
        <v>62.726999999999997</v>
      </c>
      <c r="AD234" s="132">
        <v>689.99900000000002</v>
      </c>
      <c r="AE234" s="129" t="s">
        <v>6316</v>
      </c>
      <c r="AF234" s="129" t="s">
        <v>6311</v>
      </c>
      <c r="AG234" s="129" t="s">
        <v>6311</v>
      </c>
      <c r="AH234" s="129" t="s">
        <v>6676</v>
      </c>
      <c r="AI234" s="129" t="s">
        <v>6311</v>
      </c>
      <c r="AJ234" s="129" t="s">
        <v>6355</v>
      </c>
      <c r="AK234" s="129" t="s">
        <v>6356</v>
      </c>
      <c r="AL234" s="129" t="s">
        <v>6410</v>
      </c>
      <c r="AM234" s="133" t="s">
        <v>6311</v>
      </c>
      <c r="AN234" s="133" t="s">
        <v>6677</v>
      </c>
      <c r="AO234" s="133" t="s">
        <v>6326</v>
      </c>
      <c r="AP234" s="133" t="s">
        <v>13</v>
      </c>
      <c r="AQ234" s="134">
        <v>2</v>
      </c>
      <c r="AR234" s="143" t="s">
        <v>94</v>
      </c>
      <c r="AS234" t="s">
        <v>72</v>
      </c>
    </row>
    <row r="235" spans="1:45" s="133" customFormat="1">
      <c r="A235" s="129" t="s">
        <v>6674</v>
      </c>
      <c r="B235" s="130">
        <v>43752</v>
      </c>
      <c r="C235" s="129" t="s">
        <v>6397</v>
      </c>
      <c r="D235" s="129" t="s">
        <v>6398</v>
      </c>
      <c r="E235" s="129" t="s">
        <v>6675</v>
      </c>
      <c r="F235" s="129" t="s">
        <v>6312</v>
      </c>
      <c r="G235" s="129" t="s">
        <v>6313</v>
      </c>
      <c r="H235" s="129" t="s">
        <v>6314</v>
      </c>
      <c r="I235" s="129" t="str">
        <f t="shared" si="6"/>
        <v>BIG C - NGUYEN THI THAP</v>
      </c>
      <c r="J235" s="129" t="s">
        <v>6354</v>
      </c>
      <c r="K235" s="129" t="s">
        <v>6400</v>
      </c>
      <c r="L235" s="129" t="s">
        <v>6401</v>
      </c>
      <c r="M235" s="129" t="s">
        <v>6402</v>
      </c>
      <c r="N235" s="129" t="s">
        <v>6354</v>
      </c>
      <c r="O235" s="129" t="s">
        <v>6403</v>
      </c>
      <c r="P235" s="129" t="s">
        <v>6404</v>
      </c>
      <c r="Q235" s="129" t="s">
        <v>6405</v>
      </c>
      <c r="R235" s="129" t="s">
        <v>6419</v>
      </c>
      <c r="S235" s="129" t="s">
        <v>6420</v>
      </c>
      <c r="T235" s="137">
        <v>2</v>
      </c>
      <c r="U235" s="137">
        <v>2</v>
      </c>
      <c r="V235" s="129" t="s">
        <v>6408</v>
      </c>
      <c r="W235" s="129" t="s">
        <v>6408</v>
      </c>
      <c r="X235" s="131">
        <v>313.63600000000002</v>
      </c>
      <c r="Y235" s="131">
        <v>313.63600000000002</v>
      </c>
      <c r="Z235" s="129" t="s">
        <v>6311</v>
      </c>
      <c r="AA235" s="132">
        <v>627.27200000000005</v>
      </c>
      <c r="AB235" s="132">
        <v>0</v>
      </c>
      <c r="AC235" s="132">
        <v>62.726999999999997</v>
      </c>
      <c r="AD235" s="132">
        <v>689.99900000000002</v>
      </c>
      <c r="AE235" s="129" t="s">
        <v>6316</v>
      </c>
      <c r="AF235" s="129" t="s">
        <v>6311</v>
      </c>
      <c r="AG235" s="129" t="s">
        <v>6311</v>
      </c>
      <c r="AH235" s="129" t="s">
        <v>6676</v>
      </c>
      <c r="AI235" s="129" t="s">
        <v>6311</v>
      </c>
      <c r="AJ235" s="129" t="s">
        <v>6355</v>
      </c>
      <c r="AK235" s="129" t="s">
        <v>6356</v>
      </c>
      <c r="AL235" s="129" t="s">
        <v>6410</v>
      </c>
      <c r="AM235" s="133" t="s">
        <v>6311</v>
      </c>
      <c r="AN235" s="133" t="s">
        <v>6677</v>
      </c>
      <c r="AO235" s="133" t="s">
        <v>6326</v>
      </c>
      <c r="AP235" s="133" t="s">
        <v>13</v>
      </c>
      <c r="AQ235" s="134">
        <v>2</v>
      </c>
      <c r="AR235" s="143" t="s">
        <v>94</v>
      </c>
      <c r="AS235" t="s">
        <v>72</v>
      </c>
    </row>
    <row r="236" spans="1:45" s="133" customFormat="1">
      <c r="A236" s="129" t="s">
        <v>6678</v>
      </c>
      <c r="B236" s="130">
        <v>43752</v>
      </c>
      <c r="C236" s="129" t="s">
        <v>6397</v>
      </c>
      <c r="D236" s="129" t="s">
        <v>6398</v>
      </c>
      <c r="E236" s="129" t="s">
        <v>6679</v>
      </c>
      <c r="F236" s="129" t="s">
        <v>6312</v>
      </c>
      <c r="G236" s="129" t="s">
        <v>6313</v>
      </c>
      <c r="H236" s="129" t="s">
        <v>6314</v>
      </c>
      <c r="I236" s="129" t="str">
        <f t="shared" si="6"/>
        <v>BIG C - NAM DINH</v>
      </c>
      <c r="J236" s="129" t="s">
        <v>6354</v>
      </c>
      <c r="K236" s="129" t="s">
        <v>6400</v>
      </c>
      <c r="L236" s="129" t="s">
        <v>6401</v>
      </c>
      <c r="M236" s="129" t="s">
        <v>6402</v>
      </c>
      <c r="N236" s="129" t="s">
        <v>6354</v>
      </c>
      <c r="O236" s="129" t="s">
        <v>6403</v>
      </c>
      <c r="P236" s="129" t="s">
        <v>6404</v>
      </c>
      <c r="Q236" s="129" t="s">
        <v>6405</v>
      </c>
      <c r="R236" s="129" t="s">
        <v>6406</v>
      </c>
      <c r="S236" s="129" t="s">
        <v>6407</v>
      </c>
      <c r="T236" s="137">
        <v>8</v>
      </c>
      <c r="U236" s="137">
        <v>8</v>
      </c>
      <c r="V236" s="129" t="s">
        <v>6408</v>
      </c>
      <c r="W236" s="129" t="s">
        <v>6408</v>
      </c>
      <c r="X236" s="131">
        <v>155.45500000000001</v>
      </c>
      <c r="Y236" s="131">
        <v>155.45500000000001</v>
      </c>
      <c r="Z236" s="129" t="s">
        <v>6311</v>
      </c>
      <c r="AA236" s="132">
        <v>1243.6400000000001</v>
      </c>
      <c r="AB236" s="132">
        <v>0</v>
      </c>
      <c r="AC236" s="132">
        <v>124.364</v>
      </c>
      <c r="AD236" s="132">
        <v>1368.0039999999999</v>
      </c>
      <c r="AE236" s="129" t="s">
        <v>6316</v>
      </c>
      <c r="AF236" s="129" t="s">
        <v>6311</v>
      </c>
      <c r="AG236" s="129" t="s">
        <v>6311</v>
      </c>
      <c r="AH236" s="129" t="s">
        <v>6680</v>
      </c>
      <c r="AI236" s="129" t="s">
        <v>6311</v>
      </c>
      <c r="AJ236" s="129" t="s">
        <v>6355</v>
      </c>
      <c r="AK236" s="129" t="s">
        <v>6356</v>
      </c>
      <c r="AL236" s="129" t="s">
        <v>6410</v>
      </c>
      <c r="AM236" s="133" t="s">
        <v>6311</v>
      </c>
      <c r="AN236" s="133" t="s">
        <v>6681</v>
      </c>
      <c r="AO236" s="133" t="s">
        <v>6321</v>
      </c>
      <c r="AP236" s="133" t="s">
        <v>6369</v>
      </c>
      <c r="AQ236" s="134">
        <v>8</v>
      </c>
      <c r="AR236" s="143" t="s">
        <v>34</v>
      </c>
      <c r="AS236" s="133" t="s">
        <v>30</v>
      </c>
    </row>
    <row r="237" spans="1:45" s="133" customFormat="1">
      <c r="A237" s="129" t="s">
        <v>6678</v>
      </c>
      <c r="B237" s="130">
        <v>43752</v>
      </c>
      <c r="C237" s="129" t="s">
        <v>6397</v>
      </c>
      <c r="D237" s="129" t="s">
        <v>6398</v>
      </c>
      <c r="E237" s="129" t="s">
        <v>6679</v>
      </c>
      <c r="F237" s="129" t="s">
        <v>6312</v>
      </c>
      <c r="G237" s="129" t="s">
        <v>6313</v>
      </c>
      <c r="H237" s="129" t="s">
        <v>6314</v>
      </c>
      <c r="I237" s="129" t="str">
        <f t="shared" si="6"/>
        <v>BIG C - NAM DINH</v>
      </c>
      <c r="J237" s="129" t="s">
        <v>6354</v>
      </c>
      <c r="K237" s="129" t="s">
        <v>6400</v>
      </c>
      <c r="L237" s="129" t="s">
        <v>6401</v>
      </c>
      <c r="M237" s="129" t="s">
        <v>6402</v>
      </c>
      <c r="N237" s="129" t="s">
        <v>6354</v>
      </c>
      <c r="O237" s="129" t="s">
        <v>6403</v>
      </c>
      <c r="P237" s="129" t="s">
        <v>6404</v>
      </c>
      <c r="Q237" s="129" t="s">
        <v>6405</v>
      </c>
      <c r="R237" s="129" t="s">
        <v>6411</v>
      </c>
      <c r="S237" s="129" t="s">
        <v>6412</v>
      </c>
      <c r="T237" s="137">
        <v>2</v>
      </c>
      <c r="U237" s="137">
        <v>2</v>
      </c>
      <c r="V237" s="129" t="s">
        <v>6408</v>
      </c>
      <c r="W237" s="129" t="s">
        <v>6408</v>
      </c>
      <c r="X237" s="131">
        <v>355.45499999999998</v>
      </c>
      <c r="Y237" s="131">
        <v>355.45499999999998</v>
      </c>
      <c r="Z237" s="129" t="s">
        <v>6311</v>
      </c>
      <c r="AA237" s="132">
        <v>710.91</v>
      </c>
      <c r="AB237" s="132">
        <v>0</v>
      </c>
      <c r="AC237" s="132">
        <v>71.090999999999994</v>
      </c>
      <c r="AD237" s="132">
        <v>782.00099999999998</v>
      </c>
      <c r="AE237" s="129" t="s">
        <v>6316</v>
      </c>
      <c r="AF237" s="129" t="s">
        <v>6311</v>
      </c>
      <c r="AG237" s="129" t="s">
        <v>6311</v>
      </c>
      <c r="AH237" s="129" t="s">
        <v>6680</v>
      </c>
      <c r="AI237" s="129" t="s">
        <v>6311</v>
      </c>
      <c r="AJ237" s="129" t="s">
        <v>6355</v>
      </c>
      <c r="AK237" s="129" t="s">
        <v>6356</v>
      </c>
      <c r="AL237" s="129" t="s">
        <v>6410</v>
      </c>
      <c r="AM237" s="133" t="s">
        <v>6311</v>
      </c>
      <c r="AN237" s="133" t="s">
        <v>6681</v>
      </c>
      <c r="AO237" s="133" t="s">
        <v>6321</v>
      </c>
      <c r="AP237" s="133" t="s">
        <v>6369</v>
      </c>
      <c r="AQ237" s="134">
        <v>2</v>
      </c>
      <c r="AR237" s="143" t="s">
        <v>34</v>
      </c>
      <c r="AS237" s="133" t="s">
        <v>30</v>
      </c>
    </row>
    <row r="238" spans="1:45" s="133" customFormat="1">
      <c r="A238" s="129" t="s">
        <v>6678</v>
      </c>
      <c r="B238" s="130">
        <v>43752</v>
      </c>
      <c r="C238" s="129" t="s">
        <v>6397</v>
      </c>
      <c r="D238" s="129" t="s">
        <v>6398</v>
      </c>
      <c r="E238" s="129" t="s">
        <v>6679</v>
      </c>
      <c r="F238" s="129" t="s">
        <v>6312</v>
      </c>
      <c r="G238" s="129" t="s">
        <v>6313</v>
      </c>
      <c r="H238" s="129" t="s">
        <v>6314</v>
      </c>
      <c r="I238" s="129" t="str">
        <f t="shared" si="6"/>
        <v>BIG C - NAM DINH</v>
      </c>
      <c r="J238" s="129" t="s">
        <v>6354</v>
      </c>
      <c r="K238" s="129" t="s">
        <v>6400</v>
      </c>
      <c r="L238" s="129" t="s">
        <v>6401</v>
      </c>
      <c r="M238" s="129" t="s">
        <v>6402</v>
      </c>
      <c r="N238" s="129" t="s">
        <v>6354</v>
      </c>
      <c r="O238" s="129" t="s">
        <v>6403</v>
      </c>
      <c r="P238" s="129" t="s">
        <v>6404</v>
      </c>
      <c r="Q238" s="129" t="s">
        <v>6405</v>
      </c>
      <c r="R238" s="129" t="s">
        <v>6682</v>
      </c>
      <c r="S238" s="129" t="s">
        <v>6683</v>
      </c>
      <c r="T238" s="137">
        <v>7</v>
      </c>
      <c r="U238" s="137">
        <v>7</v>
      </c>
      <c r="V238" s="129" t="s">
        <v>6408</v>
      </c>
      <c r="W238" s="129" t="s">
        <v>6408</v>
      </c>
      <c r="X238" s="131">
        <v>213.273</v>
      </c>
      <c r="Y238" s="131">
        <v>213.273</v>
      </c>
      <c r="Z238" s="129" t="s">
        <v>6311</v>
      </c>
      <c r="AA238" s="132">
        <v>1492.9110000000001</v>
      </c>
      <c r="AB238" s="132">
        <v>0</v>
      </c>
      <c r="AC238" s="132">
        <v>149.291</v>
      </c>
      <c r="AD238" s="132">
        <v>1642.202</v>
      </c>
      <c r="AE238" s="129" t="s">
        <v>6316</v>
      </c>
      <c r="AF238" s="129" t="s">
        <v>6311</v>
      </c>
      <c r="AG238" s="129" t="s">
        <v>6311</v>
      </c>
      <c r="AH238" s="129" t="s">
        <v>6680</v>
      </c>
      <c r="AI238" s="129" t="s">
        <v>6311</v>
      </c>
      <c r="AJ238" s="129" t="s">
        <v>6355</v>
      </c>
      <c r="AK238" s="129" t="s">
        <v>6356</v>
      </c>
      <c r="AL238" s="129" t="s">
        <v>6410</v>
      </c>
      <c r="AM238" s="133" t="s">
        <v>6311</v>
      </c>
      <c r="AN238" s="133" t="s">
        <v>6681</v>
      </c>
      <c r="AO238" s="133" t="s">
        <v>6321</v>
      </c>
      <c r="AP238" s="133" t="s">
        <v>6369</v>
      </c>
      <c r="AQ238" s="134">
        <v>7</v>
      </c>
      <c r="AR238" s="143" t="s">
        <v>34</v>
      </c>
      <c r="AS238" s="133" t="s">
        <v>30</v>
      </c>
    </row>
    <row r="239" spans="1:45" s="133" customFormat="1">
      <c r="A239" s="129" t="s">
        <v>6678</v>
      </c>
      <c r="B239" s="130">
        <v>43752</v>
      </c>
      <c r="C239" s="129" t="s">
        <v>6397</v>
      </c>
      <c r="D239" s="129" t="s">
        <v>6398</v>
      </c>
      <c r="E239" s="129" t="s">
        <v>6679</v>
      </c>
      <c r="F239" s="129" t="s">
        <v>6312</v>
      </c>
      <c r="G239" s="129" t="s">
        <v>6313</v>
      </c>
      <c r="H239" s="129" t="s">
        <v>6314</v>
      </c>
      <c r="I239" s="129" t="str">
        <f t="shared" si="6"/>
        <v>BIG C - NAM DINH</v>
      </c>
      <c r="J239" s="129" t="s">
        <v>6354</v>
      </c>
      <c r="K239" s="129" t="s">
        <v>6400</v>
      </c>
      <c r="L239" s="129" t="s">
        <v>6401</v>
      </c>
      <c r="M239" s="129" t="s">
        <v>6402</v>
      </c>
      <c r="N239" s="129" t="s">
        <v>6354</v>
      </c>
      <c r="O239" s="129" t="s">
        <v>6403</v>
      </c>
      <c r="P239" s="129" t="s">
        <v>6404</v>
      </c>
      <c r="Q239" s="129" t="s">
        <v>6405</v>
      </c>
      <c r="R239" s="129" t="s">
        <v>6417</v>
      </c>
      <c r="S239" s="129" t="s">
        <v>6418</v>
      </c>
      <c r="T239" s="137">
        <v>2</v>
      </c>
      <c r="U239" s="137">
        <v>2</v>
      </c>
      <c r="V239" s="129" t="s">
        <v>6408</v>
      </c>
      <c r="W239" s="129" t="s">
        <v>6408</v>
      </c>
      <c r="X239" s="131">
        <v>313.63600000000002</v>
      </c>
      <c r="Y239" s="131">
        <v>313.63600000000002</v>
      </c>
      <c r="Z239" s="129" t="s">
        <v>6311</v>
      </c>
      <c r="AA239" s="132">
        <v>627.27200000000005</v>
      </c>
      <c r="AB239" s="132">
        <v>0</v>
      </c>
      <c r="AC239" s="132">
        <v>62.726999999999997</v>
      </c>
      <c r="AD239" s="132">
        <v>689.99900000000002</v>
      </c>
      <c r="AE239" s="129" t="s">
        <v>6316</v>
      </c>
      <c r="AF239" s="129" t="s">
        <v>6311</v>
      </c>
      <c r="AG239" s="129" t="s">
        <v>6311</v>
      </c>
      <c r="AH239" s="129" t="s">
        <v>6680</v>
      </c>
      <c r="AI239" s="129" t="s">
        <v>6311</v>
      </c>
      <c r="AJ239" s="129" t="s">
        <v>6355</v>
      </c>
      <c r="AK239" s="129" t="s">
        <v>6356</v>
      </c>
      <c r="AL239" s="129" t="s">
        <v>6410</v>
      </c>
      <c r="AM239" s="133" t="s">
        <v>6311</v>
      </c>
      <c r="AN239" s="133" t="s">
        <v>6681</v>
      </c>
      <c r="AO239" s="133" t="s">
        <v>6321</v>
      </c>
      <c r="AP239" s="133" t="s">
        <v>6369</v>
      </c>
      <c r="AQ239" s="134">
        <v>2</v>
      </c>
      <c r="AR239" s="143" t="s">
        <v>34</v>
      </c>
      <c r="AS239" s="133" t="s">
        <v>30</v>
      </c>
    </row>
    <row r="240" spans="1:45" s="133" customFormat="1">
      <c r="A240" s="129" t="s">
        <v>6678</v>
      </c>
      <c r="B240" s="130">
        <v>43752</v>
      </c>
      <c r="C240" s="129" t="s">
        <v>6397</v>
      </c>
      <c r="D240" s="129" t="s">
        <v>6398</v>
      </c>
      <c r="E240" s="129" t="s">
        <v>6679</v>
      </c>
      <c r="F240" s="129" t="s">
        <v>6312</v>
      </c>
      <c r="G240" s="129" t="s">
        <v>6313</v>
      </c>
      <c r="H240" s="129" t="s">
        <v>6314</v>
      </c>
      <c r="I240" s="129" t="str">
        <f t="shared" si="6"/>
        <v>BIG C - NAM DINH</v>
      </c>
      <c r="J240" s="129" t="s">
        <v>6354</v>
      </c>
      <c r="K240" s="129" t="s">
        <v>6400</v>
      </c>
      <c r="L240" s="129" t="s">
        <v>6401</v>
      </c>
      <c r="M240" s="129" t="s">
        <v>6402</v>
      </c>
      <c r="N240" s="129" t="s">
        <v>6354</v>
      </c>
      <c r="O240" s="129" t="s">
        <v>6403</v>
      </c>
      <c r="P240" s="129" t="s">
        <v>6404</v>
      </c>
      <c r="Q240" s="129" t="s">
        <v>6405</v>
      </c>
      <c r="R240" s="129" t="s">
        <v>6415</v>
      </c>
      <c r="S240" s="129" t="s">
        <v>6416</v>
      </c>
      <c r="T240" s="137">
        <v>1</v>
      </c>
      <c r="U240" s="137">
        <v>1</v>
      </c>
      <c r="V240" s="129" t="s">
        <v>6408</v>
      </c>
      <c r="W240" s="129" t="s">
        <v>6408</v>
      </c>
      <c r="X240" s="131">
        <v>313.63600000000002</v>
      </c>
      <c r="Y240" s="131">
        <v>313.63600000000002</v>
      </c>
      <c r="Z240" s="129" t="s">
        <v>6311</v>
      </c>
      <c r="AA240" s="132">
        <v>313.63600000000002</v>
      </c>
      <c r="AB240" s="132">
        <v>0</v>
      </c>
      <c r="AC240" s="132">
        <v>31.364000000000001</v>
      </c>
      <c r="AD240" s="132">
        <v>345</v>
      </c>
      <c r="AE240" s="129" t="s">
        <v>6316</v>
      </c>
      <c r="AF240" s="129" t="s">
        <v>6311</v>
      </c>
      <c r="AG240" s="129" t="s">
        <v>6311</v>
      </c>
      <c r="AH240" s="129" t="s">
        <v>6680</v>
      </c>
      <c r="AI240" s="129" t="s">
        <v>6311</v>
      </c>
      <c r="AJ240" s="129" t="s">
        <v>6355</v>
      </c>
      <c r="AK240" s="129" t="s">
        <v>6356</v>
      </c>
      <c r="AL240" s="129" t="s">
        <v>6410</v>
      </c>
      <c r="AM240" s="133" t="s">
        <v>6311</v>
      </c>
      <c r="AN240" s="133" t="s">
        <v>6681</v>
      </c>
      <c r="AO240" s="133" t="s">
        <v>6321</v>
      </c>
      <c r="AP240" s="133" t="s">
        <v>6369</v>
      </c>
      <c r="AQ240" s="134">
        <v>1</v>
      </c>
      <c r="AR240" s="143" t="s">
        <v>34</v>
      </c>
      <c r="AS240" s="133" t="s">
        <v>30</v>
      </c>
    </row>
    <row r="241" spans="1:45" s="133" customFormat="1">
      <c r="A241" s="129" t="s">
        <v>6678</v>
      </c>
      <c r="B241" s="130">
        <v>43752</v>
      </c>
      <c r="C241" s="129" t="s">
        <v>6397</v>
      </c>
      <c r="D241" s="129" t="s">
        <v>6398</v>
      </c>
      <c r="E241" s="129" t="s">
        <v>6679</v>
      </c>
      <c r="F241" s="129" t="s">
        <v>6312</v>
      </c>
      <c r="G241" s="129" t="s">
        <v>6313</v>
      </c>
      <c r="H241" s="129" t="s">
        <v>6314</v>
      </c>
      <c r="I241" s="129" t="str">
        <f t="shared" si="6"/>
        <v>BIG C - NAM DINH</v>
      </c>
      <c r="J241" s="129" t="s">
        <v>6354</v>
      </c>
      <c r="K241" s="129" t="s">
        <v>6400</v>
      </c>
      <c r="L241" s="129" t="s">
        <v>6401</v>
      </c>
      <c r="M241" s="129" t="s">
        <v>6402</v>
      </c>
      <c r="N241" s="129" t="s">
        <v>6354</v>
      </c>
      <c r="O241" s="129" t="s">
        <v>6403</v>
      </c>
      <c r="P241" s="129" t="s">
        <v>6404</v>
      </c>
      <c r="Q241" s="129" t="s">
        <v>6405</v>
      </c>
      <c r="R241" s="129" t="s">
        <v>6419</v>
      </c>
      <c r="S241" s="129" t="s">
        <v>6420</v>
      </c>
      <c r="T241" s="137">
        <v>4</v>
      </c>
      <c r="U241" s="137">
        <v>4</v>
      </c>
      <c r="V241" s="129" t="s">
        <v>6408</v>
      </c>
      <c r="W241" s="129" t="s">
        <v>6408</v>
      </c>
      <c r="X241" s="131">
        <v>313.63600000000002</v>
      </c>
      <c r="Y241" s="131">
        <v>313.63600000000002</v>
      </c>
      <c r="Z241" s="129" t="s">
        <v>6311</v>
      </c>
      <c r="AA241" s="132">
        <v>1254.5440000000001</v>
      </c>
      <c r="AB241" s="132">
        <v>0</v>
      </c>
      <c r="AC241" s="132">
        <v>125.45399999999999</v>
      </c>
      <c r="AD241" s="132">
        <v>1379.998</v>
      </c>
      <c r="AE241" s="129" t="s">
        <v>6316</v>
      </c>
      <c r="AF241" s="129" t="s">
        <v>6311</v>
      </c>
      <c r="AG241" s="129" t="s">
        <v>6311</v>
      </c>
      <c r="AH241" s="129" t="s">
        <v>6680</v>
      </c>
      <c r="AI241" s="129" t="s">
        <v>6311</v>
      </c>
      <c r="AJ241" s="129" t="s">
        <v>6355</v>
      </c>
      <c r="AK241" s="129" t="s">
        <v>6356</v>
      </c>
      <c r="AL241" s="129" t="s">
        <v>6410</v>
      </c>
      <c r="AM241" s="133" t="s">
        <v>6311</v>
      </c>
      <c r="AN241" s="133" t="s">
        <v>6681</v>
      </c>
      <c r="AO241" s="133" t="s">
        <v>6321</v>
      </c>
      <c r="AP241" s="133" t="s">
        <v>6369</v>
      </c>
      <c r="AQ241" s="134">
        <v>4</v>
      </c>
      <c r="AR241" s="143" t="s">
        <v>34</v>
      </c>
      <c r="AS241" s="133" t="s">
        <v>30</v>
      </c>
    </row>
    <row r="242" spans="1:45" s="133" customFormat="1">
      <c r="A242" s="129" t="s">
        <v>6684</v>
      </c>
      <c r="B242" s="130">
        <v>43752</v>
      </c>
      <c r="C242" s="129" t="s">
        <v>6397</v>
      </c>
      <c r="D242" s="129" t="s">
        <v>6398</v>
      </c>
      <c r="E242" s="129" t="s">
        <v>6685</v>
      </c>
      <c r="F242" s="129" t="s">
        <v>6312</v>
      </c>
      <c r="G242" s="129" t="s">
        <v>6376</v>
      </c>
      <c r="H242" s="129" t="s">
        <v>6377</v>
      </c>
      <c r="I242" s="129" t="s">
        <v>6378</v>
      </c>
      <c r="J242" s="129" t="s">
        <v>6354</v>
      </c>
      <c r="K242" s="129" t="s">
        <v>6400</v>
      </c>
      <c r="L242" s="129" t="s">
        <v>6401</v>
      </c>
      <c r="M242" s="129" t="s">
        <v>6402</v>
      </c>
      <c r="N242" s="129" t="s">
        <v>6354</v>
      </c>
      <c r="O242" s="129" t="s">
        <v>6403</v>
      </c>
      <c r="P242" s="129" t="s">
        <v>6404</v>
      </c>
      <c r="Q242" s="129" t="s">
        <v>6405</v>
      </c>
      <c r="R242" s="129" t="s">
        <v>6413</v>
      </c>
      <c r="S242" s="129" t="s">
        <v>6414</v>
      </c>
      <c r="T242" s="137">
        <v>5</v>
      </c>
      <c r="U242" s="137">
        <v>5</v>
      </c>
      <c r="V242" s="129" t="s">
        <v>6408</v>
      </c>
      <c r="W242" s="129" t="s">
        <v>6408</v>
      </c>
      <c r="X242" s="131">
        <v>213.273</v>
      </c>
      <c r="Y242" s="131">
        <v>213.273</v>
      </c>
      <c r="Z242" s="129" t="s">
        <v>6311</v>
      </c>
      <c r="AA242" s="132">
        <v>1066.365</v>
      </c>
      <c r="AB242" s="132">
        <v>0</v>
      </c>
      <c r="AC242" s="132">
        <v>106.637</v>
      </c>
      <c r="AD242" s="132">
        <v>1173.002</v>
      </c>
      <c r="AE242" s="129" t="s">
        <v>6316</v>
      </c>
      <c r="AF242" s="129" t="s">
        <v>6311</v>
      </c>
      <c r="AG242" s="129" t="s">
        <v>6311</v>
      </c>
      <c r="AH242" s="129" t="s">
        <v>6686</v>
      </c>
      <c r="AI242" s="129" t="s">
        <v>6311</v>
      </c>
      <c r="AJ242" s="129" t="s">
        <v>6355</v>
      </c>
      <c r="AK242" s="129" t="s">
        <v>6356</v>
      </c>
      <c r="AL242" s="129" t="s">
        <v>6410</v>
      </c>
      <c r="AM242" s="133" t="s">
        <v>13</v>
      </c>
      <c r="AN242" s="133" t="s">
        <v>6376</v>
      </c>
      <c r="AO242" s="133" t="s">
        <v>6311</v>
      </c>
      <c r="AP242" s="133" t="s">
        <v>6311</v>
      </c>
      <c r="AQ242" s="134">
        <v>5</v>
      </c>
      <c r="AR242" s="143" t="s">
        <v>94</v>
      </c>
      <c r="AS242" t="s">
        <v>72</v>
      </c>
    </row>
    <row r="243" spans="1:45" s="133" customFormat="1">
      <c r="A243" s="129" t="s">
        <v>6684</v>
      </c>
      <c r="B243" s="130">
        <v>43752</v>
      </c>
      <c r="C243" s="129" t="s">
        <v>6397</v>
      </c>
      <c r="D243" s="129" t="s">
        <v>6398</v>
      </c>
      <c r="E243" s="129" t="s">
        <v>6685</v>
      </c>
      <c r="F243" s="129" t="s">
        <v>6312</v>
      </c>
      <c r="G243" s="129" t="s">
        <v>6376</v>
      </c>
      <c r="H243" s="129" t="s">
        <v>6377</v>
      </c>
      <c r="I243" s="129" t="s">
        <v>6378</v>
      </c>
      <c r="J243" s="129" t="s">
        <v>6354</v>
      </c>
      <c r="K243" s="129" t="s">
        <v>6400</v>
      </c>
      <c r="L243" s="129" t="s">
        <v>6401</v>
      </c>
      <c r="M243" s="129" t="s">
        <v>6402</v>
      </c>
      <c r="N243" s="129" t="s">
        <v>6354</v>
      </c>
      <c r="O243" s="129" t="s">
        <v>6403</v>
      </c>
      <c r="P243" s="129" t="s">
        <v>6404</v>
      </c>
      <c r="Q243" s="129" t="s">
        <v>6405</v>
      </c>
      <c r="R243" s="129" t="s">
        <v>6415</v>
      </c>
      <c r="S243" s="129" t="s">
        <v>6416</v>
      </c>
      <c r="T243" s="137">
        <v>2</v>
      </c>
      <c r="U243" s="137">
        <v>2</v>
      </c>
      <c r="V243" s="129" t="s">
        <v>6408</v>
      </c>
      <c r="W243" s="129" t="s">
        <v>6408</v>
      </c>
      <c r="X243" s="131">
        <v>300</v>
      </c>
      <c r="Y243" s="131">
        <v>300</v>
      </c>
      <c r="Z243" s="129" t="s">
        <v>6311</v>
      </c>
      <c r="AA243" s="132">
        <v>600</v>
      </c>
      <c r="AB243" s="132">
        <v>0</v>
      </c>
      <c r="AC243" s="132">
        <v>60</v>
      </c>
      <c r="AD243" s="132">
        <v>660</v>
      </c>
      <c r="AE243" s="129" t="s">
        <v>6316</v>
      </c>
      <c r="AF243" s="129" t="s">
        <v>6311</v>
      </c>
      <c r="AG243" s="129" t="s">
        <v>6311</v>
      </c>
      <c r="AH243" s="129" t="s">
        <v>6686</v>
      </c>
      <c r="AI243" s="129" t="s">
        <v>6311</v>
      </c>
      <c r="AJ243" s="129" t="s">
        <v>6355</v>
      </c>
      <c r="AK243" s="129" t="s">
        <v>6356</v>
      </c>
      <c r="AL243" s="129" t="s">
        <v>6410</v>
      </c>
      <c r="AM243" s="133" t="s">
        <v>13</v>
      </c>
      <c r="AN243" s="133" t="s">
        <v>6376</v>
      </c>
      <c r="AO243" s="133" t="s">
        <v>6311</v>
      </c>
      <c r="AP243" s="133" t="s">
        <v>6311</v>
      </c>
      <c r="AQ243" s="134">
        <v>2</v>
      </c>
      <c r="AR243" s="143" t="s">
        <v>94</v>
      </c>
      <c r="AS243" t="s">
        <v>72</v>
      </c>
    </row>
    <row r="244" spans="1:45" s="133" customFormat="1">
      <c r="A244" s="129" t="s">
        <v>6684</v>
      </c>
      <c r="B244" s="130">
        <v>43752</v>
      </c>
      <c r="C244" s="129" t="s">
        <v>6397</v>
      </c>
      <c r="D244" s="129" t="s">
        <v>6398</v>
      </c>
      <c r="E244" s="129" t="s">
        <v>6685</v>
      </c>
      <c r="F244" s="129" t="s">
        <v>6312</v>
      </c>
      <c r="G244" s="129" t="s">
        <v>6376</v>
      </c>
      <c r="H244" s="129" t="s">
        <v>6377</v>
      </c>
      <c r="I244" s="129" t="s">
        <v>6378</v>
      </c>
      <c r="J244" s="129" t="s">
        <v>6354</v>
      </c>
      <c r="K244" s="129" t="s">
        <v>6400</v>
      </c>
      <c r="L244" s="129" t="s">
        <v>6401</v>
      </c>
      <c r="M244" s="129" t="s">
        <v>6402</v>
      </c>
      <c r="N244" s="129" t="s">
        <v>6354</v>
      </c>
      <c r="O244" s="129" t="s">
        <v>6403</v>
      </c>
      <c r="P244" s="129" t="s">
        <v>6404</v>
      </c>
      <c r="Q244" s="129" t="s">
        <v>6405</v>
      </c>
      <c r="R244" s="129" t="s">
        <v>6521</v>
      </c>
      <c r="S244" s="129" t="s">
        <v>6522</v>
      </c>
      <c r="T244" s="137">
        <v>2</v>
      </c>
      <c r="U244" s="137">
        <v>2</v>
      </c>
      <c r="V244" s="129" t="s">
        <v>6408</v>
      </c>
      <c r="W244" s="129" t="s">
        <v>6408</v>
      </c>
      <c r="X244" s="131">
        <v>300</v>
      </c>
      <c r="Y244" s="131">
        <v>300</v>
      </c>
      <c r="Z244" s="129" t="s">
        <v>6311</v>
      </c>
      <c r="AA244" s="132">
        <v>600</v>
      </c>
      <c r="AB244" s="132">
        <v>0</v>
      </c>
      <c r="AC244" s="132">
        <v>60</v>
      </c>
      <c r="AD244" s="132">
        <v>660</v>
      </c>
      <c r="AE244" s="129" t="s">
        <v>6316</v>
      </c>
      <c r="AF244" s="129" t="s">
        <v>6311</v>
      </c>
      <c r="AG244" s="129" t="s">
        <v>6311</v>
      </c>
      <c r="AH244" s="129" t="s">
        <v>6686</v>
      </c>
      <c r="AI244" s="129" t="s">
        <v>6311</v>
      </c>
      <c r="AJ244" s="129" t="s">
        <v>6355</v>
      </c>
      <c r="AK244" s="129" t="s">
        <v>6356</v>
      </c>
      <c r="AL244" s="129" t="s">
        <v>6410</v>
      </c>
      <c r="AM244" s="133" t="s">
        <v>13</v>
      </c>
      <c r="AN244" s="133" t="s">
        <v>6376</v>
      </c>
      <c r="AO244" s="133" t="s">
        <v>6311</v>
      </c>
      <c r="AP244" s="133" t="s">
        <v>6311</v>
      </c>
      <c r="AQ244" s="134">
        <v>2</v>
      </c>
      <c r="AR244" s="143" t="s">
        <v>94</v>
      </c>
      <c r="AS244" t="s">
        <v>72</v>
      </c>
    </row>
    <row r="245" spans="1:45" s="133" customFormat="1">
      <c r="A245" s="129" t="s">
        <v>6684</v>
      </c>
      <c r="B245" s="130">
        <v>43752</v>
      </c>
      <c r="C245" s="129" t="s">
        <v>6397</v>
      </c>
      <c r="D245" s="129" t="s">
        <v>6398</v>
      </c>
      <c r="E245" s="129" t="s">
        <v>6685</v>
      </c>
      <c r="F245" s="129" t="s">
        <v>6312</v>
      </c>
      <c r="G245" s="129" t="s">
        <v>6376</v>
      </c>
      <c r="H245" s="129" t="s">
        <v>6377</v>
      </c>
      <c r="I245" s="129" t="s">
        <v>6378</v>
      </c>
      <c r="J245" s="129" t="s">
        <v>6354</v>
      </c>
      <c r="K245" s="129" t="s">
        <v>6400</v>
      </c>
      <c r="L245" s="129" t="s">
        <v>6401</v>
      </c>
      <c r="M245" s="129" t="s">
        <v>6402</v>
      </c>
      <c r="N245" s="129" t="s">
        <v>6354</v>
      </c>
      <c r="O245" s="129" t="s">
        <v>6403</v>
      </c>
      <c r="P245" s="129" t="s">
        <v>6404</v>
      </c>
      <c r="Q245" s="129" t="s">
        <v>6405</v>
      </c>
      <c r="R245" s="129" t="s">
        <v>6519</v>
      </c>
      <c r="S245" s="129" t="s">
        <v>6520</v>
      </c>
      <c r="T245" s="137">
        <v>10</v>
      </c>
      <c r="U245" s="137">
        <v>10</v>
      </c>
      <c r="V245" s="129" t="s">
        <v>6408</v>
      </c>
      <c r="W245" s="129" t="s">
        <v>6408</v>
      </c>
      <c r="X245" s="131">
        <v>213.273</v>
      </c>
      <c r="Y245" s="131">
        <v>213.273</v>
      </c>
      <c r="Z245" s="129" t="s">
        <v>6311</v>
      </c>
      <c r="AA245" s="132">
        <v>2132.73</v>
      </c>
      <c r="AB245" s="132">
        <v>0</v>
      </c>
      <c r="AC245" s="132">
        <v>213.273</v>
      </c>
      <c r="AD245" s="132">
        <v>2346.0030000000002</v>
      </c>
      <c r="AE245" s="129" t="s">
        <v>6316</v>
      </c>
      <c r="AF245" s="129" t="s">
        <v>6311</v>
      </c>
      <c r="AG245" s="129" t="s">
        <v>6311</v>
      </c>
      <c r="AH245" s="129" t="s">
        <v>6686</v>
      </c>
      <c r="AI245" s="129" t="s">
        <v>6311</v>
      </c>
      <c r="AJ245" s="129" t="s">
        <v>6355</v>
      </c>
      <c r="AK245" s="129" t="s">
        <v>6356</v>
      </c>
      <c r="AL245" s="129" t="s">
        <v>6410</v>
      </c>
      <c r="AM245" s="133" t="s">
        <v>13</v>
      </c>
      <c r="AN245" s="133" t="s">
        <v>6376</v>
      </c>
      <c r="AO245" s="133" t="s">
        <v>6311</v>
      </c>
      <c r="AP245" s="133" t="s">
        <v>6311</v>
      </c>
      <c r="AQ245" s="134">
        <v>10</v>
      </c>
      <c r="AR245" s="143" t="s">
        <v>94</v>
      </c>
      <c r="AS245" t="s">
        <v>72</v>
      </c>
    </row>
    <row r="246" spans="1:45" s="133" customFormat="1">
      <c r="A246" s="129" t="s">
        <v>6684</v>
      </c>
      <c r="B246" s="130">
        <v>43752</v>
      </c>
      <c r="C246" s="129" t="s">
        <v>6397</v>
      </c>
      <c r="D246" s="129" t="s">
        <v>6398</v>
      </c>
      <c r="E246" s="129" t="s">
        <v>6685</v>
      </c>
      <c r="F246" s="129" t="s">
        <v>6312</v>
      </c>
      <c r="G246" s="129" t="s">
        <v>6376</v>
      </c>
      <c r="H246" s="129" t="s">
        <v>6377</v>
      </c>
      <c r="I246" s="129" t="s">
        <v>6378</v>
      </c>
      <c r="J246" s="129" t="s">
        <v>6354</v>
      </c>
      <c r="K246" s="129" t="s">
        <v>6400</v>
      </c>
      <c r="L246" s="129" t="s">
        <v>6401</v>
      </c>
      <c r="M246" s="129" t="s">
        <v>6402</v>
      </c>
      <c r="N246" s="129" t="s">
        <v>6354</v>
      </c>
      <c r="O246" s="129" t="s">
        <v>6403</v>
      </c>
      <c r="P246" s="129" t="s">
        <v>6404</v>
      </c>
      <c r="Q246" s="129" t="s">
        <v>6405</v>
      </c>
      <c r="R246" s="129" t="s">
        <v>6419</v>
      </c>
      <c r="S246" s="129" t="s">
        <v>6420</v>
      </c>
      <c r="T246" s="137">
        <v>2</v>
      </c>
      <c r="U246" s="137">
        <v>2</v>
      </c>
      <c r="V246" s="129" t="s">
        <v>6408</v>
      </c>
      <c r="W246" s="129" t="s">
        <v>6408</v>
      </c>
      <c r="X246" s="131">
        <v>300</v>
      </c>
      <c r="Y246" s="131">
        <v>300</v>
      </c>
      <c r="Z246" s="129" t="s">
        <v>6311</v>
      </c>
      <c r="AA246" s="132">
        <v>600</v>
      </c>
      <c r="AB246" s="132">
        <v>0</v>
      </c>
      <c r="AC246" s="132">
        <v>60</v>
      </c>
      <c r="AD246" s="132">
        <v>660</v>
      </c>
      <c r="AE246" s="129" t="s">
        <v>6316</v>
      </c>
      <c r="AF246" s="129" t="s">
        <v>6311</v>
      </c>
      <c r="AG246" s="129" t="s">
        <v>6311</v>
      </c>
      <c r="AH246" s="129" t="s">
        <v>6686</v>
      </c>
      <c r="AI246" s="129" t="s">
        <v>6311</v>
      </c>
      <c r="AJ246" s="129" t="s">
        <v>6355</v>
      </c>
      <c r="AK246" s="129" t="s">
        <v>6356</v>
      </c>
      <c r="AL246" s="129" t="s">
        <v>6410</v>
      </c>
      <c r="AM246" s="133" t="s">
        <v>13</v>
      </c>
      <c r="AN246" s="133" t="s">
        <v>6376</v>
      </c>
      <c r="AO246" s="133" t="s">
        <v>6311</v>
      </c>
      <c r="AP246" s="133" t="s">
        <v>6311</v>
      </c>
      <c r="AQ246" s="134">
        <v>2</v>
      </c>
      <c r="AR246" s="143" t="s">
        <v>94</v>
      </c>
      <c r="AS246" t="s">
        <v>72</v>
      </c>
    </row>
    <row r="247" spans="1:45" s="133" customFormat="1">
      <c r="A247" s="129" t="s">
        <v>6687</v>
      </c>
      <c r="B247" s="130">
        <v>43752</v>
      </c>
      <c r="C247" s="129" t="s">
        <v>6397</v>
      </c>
      <c r="D247" s="129" t="s">
        <v>6398</v>
      </c>
      <c r="E247" s="129" t="s">
        <v>6688</v>
      </c>
      <c r="F247" s="129" t="s">
        <v>6312</v>
      </c>
      <c r="G247" s="129" t="s">
        <v>6313</v>
      </c>
      <c r="H247" s="129" t="s">
        <v>6314</v>
      </c>
      <c r="I247" s="129" t="str">
        <f>+AO247</f>
        <v>BIG C - AN LAC</v>
      </c>
      <c r="J247" s="129" t="s">
        <v>6354</v>
      </c>
      <c r="K247" s="129" t="s">
        <v>6400</v>
      </c>
      <c r="L247" s="129" t="s">
        <v>6401</v>
      </c>
      <c r="M247" s="129" t="s">
        <v>6402</v>
      </c>
      <c r="N247" s="129" t="s">
        <v>6354</v>
      </c>
      <c r="O247" s="129" t="s">
        <v>6403</v>
      </c>
      <c r="P247" s="129" t="s">
        <v>6404</v>
      </c>
      <c r="Q247" s="129" t="s">
        <v>6405</v>
      </c>
      <c r="R247" s="129" t="s">
        <v>6406</v>
      </c>
      <c r="S247" s="129" t="s">
        <v>6407</v>
      </c>
      <c r="T247" s="137">
        <v>5</v>
      </c>
      <c r="U247" s="137">
        <v>5</v>
      </c>
      <c r="V247" s="129" t="s">
        <v>6408</v>
      </c>
      <c r="W247" s="129" t="s">
        <v>6408</v>
      </c>
      <c r="X247" s="131">
        <v>155.45500000000001</v>
      </c>
      <c r="Y247" s="131">
        <v>155.45500000000001</v>
      </c>
      <c r="Z247" s="129" t="s">
        <v>6311</v>
      </c>
      <c r="AA247" s="132">
        <v>777.27499999999998</v>
      </c>
      <c r="AB247" s="132">
        <v>0</v>
      </c>
      <c r="AC247" s="132">
        <v>77.727999999999994</v>
      </c>
      <c r="AD247" s="132">
        <v>855.00300000000004</v>
      </c>
      <c r="AE247" s="129" t="s">
        <v>6316</v>
      </c>
      <c r="AF247" s="129" t="s">
        <v>6311</v>
      </c>
      <c r="AG247" s="129" t="s">
        <v>6311</v>
      </c>
      <c r="AH247" s="129" t="s">
        <v>6689</v>
      </c>
      <c r="AI247" s="129" t="s">
        <v>6311</v>
      </c>
      <c r="AJ247" s="129" t="s">
        <v>6355</v>
      </c>
      <c r="AK247" s="129" t="s">
        <v>6356</v>
      </c>
      <c r="AL247" s="129" t="s">
        <v>6410</v>
      </c>
      <c r="AM247" s="133" t="s">
        <v>6311</v>
      </c>
      <c r="AN247" s="133" t="s">
        <v>6493</v>
      </c>
      <c r="AO247" s="133" t="s">
        <v>6329</v>
      </c>
      <c r="AP247" s="133" t="s">
        <v>13</v>
      </c>
      <c r="AQ247" s="134">
        <v>5</v>
      </c>
      <c r="AR247" s="143" t="s">
        <v>95</v>
      </c>
      <c r="AS247" t="s">
        <v>72</v>
      </c>
    </row>
    <row r="248" spans="1:45" s="133" customFormat="1">
      <c r="A248" s="129" t="s">
        <v>6687</v>
      </c>
      <c r="B248" s="130">
        <v>43752</v>
      </c>
      <c r="C248" s="129" t="s">
        <v>6397</v>
      </c>
      <c r="D248" s="129" t="s">
        <v>6398</v>
      </c>
      <c r="E248" s="129" t="s">
        <v>6688</v>
      </c>
      <c r="F248" s="129" t="s">
        <v>6312</v>
      </c>
      <c r="G248" s="129" t="s">
        <v>6313</v>
      </c>
      <c r="H248" s="129" t="s">
        <v>6314</v>
      </c>
      <c r="I248" s="129" t="str">
        <f>+AO248</f>
        <v>BIG C - AN LAC</v>
      </c>
      <c r="J248" s="129" t="s">
        <v>6354</v>
      </c>
      <c r="K248" s="129" t="s">
        <v>6400</v>
      </c>
      <c r="L248" s="129" t="s">
        <v>6401</v>
      </c>
      <c r="M248" s="129" t="s">
        <v>6402</v>
      </c>
      <c r="N248" s="129" t="s">
        <v>6354</v>
      </c>
      <c r="O248" s="129" t="s">
        <v>6403</v>
      </c>
      <c r="P248" s="129" t="s">
        <v>6404</v>
      </c>
      <c r="Q248" s="129" t="s">
        <v>6405</v>
      </c>
      <c r="R248" s="129" t="s">
        <v>6417</v>
      </c>
      <c r="S248" s="129" t="s">
        <v>6418</v>
      </c>
      <c r="T248" s="137">
        <v>6</v>
      </c>
      <c r="U248" s="137">
        <v>6</v>
      </c>
      <c r="V248" s="129" t="s">
        <v>6408</v>
      </c>
      <c r="W248" s="129" t="s">
        <v>6408</v>
      </c>
      <c r="X248" s="131">
        <v>313.63600000000002</v>
      </c>
      <c r="Y248" s="131">
        <v>313.63600000000002</v>
      </c>
      <c r="Z248" s="129" t="s">
        <v>6311</v>
      </c>
      <c r="AA248" s="132">
        <v>1881.816</v>
      </c>
      <c r="AB248" s="132">
        <v>0</v>
      </c>
      <c r="AC248" s="132">
        <v>188.18100000000001</v>
      </c>
      <c r="AD248" s="132">
        <v>2069.9969999999998</v>
      </c>
      <c r="AE248" s="129" t="s">
        <v>6316</v>
      </c>
      <c r="AF248" s="129" t="s">
        <v>6311</v>
      </c>
      <c r="AG248" s="129" t="s">
        <v>6311</v>
      </c>
      <c r="AH248" s="129" t="s">
        <v>6689</v>
      </c>
      <c r="AI248" s="129" t="s">
        <v>6311</v>
      </c>
      <c r="AJ248" s="129" t="s">
        <v>6355</v>
      </c>
      <c r="AK248" s="129" t="s">
        <v>6356</v>
      </c>
      <c r="AL248" s="129" t="s">
        <v>6410</v>
      </c>
      <c r="AM248" s="133" t="s">
        <v>6311</v>
      </c>
      <c r="AN248" s="133" t="s">
        <v>6493</v>
      </c>
      <c r="AO248" s="133" t="s">
        <v>6329</v>
      </c>
      <c r="AP248" s="133" t="s">
        <v>13</v>
      </c>
      <c r="AQ248" s="134">
        <v>6</v>
      </c>
      <c r="AR248" s="143" t="s">
        <v>95</v>
      </c>
      <c r="AS248" t="s">
        <v>72</v>
      </c>
    </row>
    <row r="249" spans="1:45" s="133" customFormat="1">
      <c r="A249" s="129" t="s">
        <v>6687</v>
      </c>
      <c r="B249" s="130">
        <v>43752</v>
      </c>
      <c r="C249" s="129" t="s">
        <v>6397</v>
      </c>
      <c r="D249" s="129" t="s">
        <v>6398</v>
      </c>
      <c r="E249" s="129" t="s">
        <v>6688</v>
      </c>
      <c r="F249" s="129" t="s">
        <v>6312</v>
      </c>
      <c r="G249" s="129" t="s">
        <v>6313</v>
      </c>
      <c r="H249" s="129" t="s">
        <v>6314</v>
      </c>
      <c r="I249" s="129" t="str">
        <f>+AO249</f>
        <v>BIG C - AN LAC</v>
      </c>
      <c r="J249" s="129" t="s">
        <v>6354</v>
      </c>
      <c r="K249" s="129" t="s">
        <v>6400</v>
      </c>
      <c r="L249" s="129" t="s">
        <v>6401</v>
      </c>
      <c r="M249" s="129" t="s">
        <v>6402</v>
      </c>
      <c r="N249" s="129" t="s">
        <v>6354</v>
      </c>
      <c r="O249" s="129" t="s">
        <v>6403</v>
      </c>
      <c r="P249" s="129" t="s">
        <v>6404</v>
      </c>
      <c r="Q249" s="129" t="s">
        <v>6405</v>
      </c>
      <c r="R249" s="129" t="s">
        <v>6415</v>
      </c>
      <c r="S249" s="129" t="s">
        <v>6416</v>
      </c>
      <c r="T249" s="137">
        <v>2</v>
      </c>
      <c r="U249" s="137">
        <v>2</v>
      </c>
      <c r="V249" s="129" t="s">
        <v>6408</v>
      </c>
      <c r="W249" s="129" t="s">
        <v>6408</v>
      </c>
      <c r="X249" s="131">
        <v>313.63600000000002</v>
      </c>
      <c r="Y249" s="131">
        <v>313.63600000000002</v>
      </c>
      <c r="Z249" s="129" t="s">
        <v>6311</v>
      </c>
      <c r="AA249" s="132">
        <v>627.27200000000005</v>
      </c>
      <c r="AB249" s="132">
        <v>0</v>
      </c>
      <c r="AC249" s="132">
        <v>62.726999999999997</v>
      </c>
      <c r="AD249" s="132">
        <v>689.99900000000002</v>
      </c>
      <c r="AE249" s="129" t="s">
        <v>6316</v>
      </c>
      <c r="AF249" s="129" t="s">
        <v>6311</v>
      </c>
      <c r="AG249" s="129" t="s">
        <v>6311</v>
      </c>
      <c r="AH249" s="129" t="s">
        <v>6689</v>
      </c>
      <c r="AI249" s="129" t="s">
        <v>6311</v>
      </c>
      <c r="AJ249" s="129" t="s">
        <v>6355</v>
      </c>
      <c r="AK249" s="129" t="s">
        <v>6356</v>
      </c>
      <c r="AL249" s="129" t="s">
        <v>6410</v>
      </c>
      <c r="AM249" s="133" t="s">
        <v>6311</v>
      </c>
      <c r="AN249" s="133" t="s">
        <v>6493</v>
      </c>
      <c r="AO249" s="133" t="s">
        <v>6329</v>
      </c>
      <c r="AP249" s="133" t="s">
        <v>13</v>
      </c>
      <c r="AQ249" s="134">
        <v>2</v>
      </c>
      <c r="AR249" s="143" t="s">
        <v>95</v>
      </c>
      <c r="AS249" t="s">
        <v>72</v>
      </c>
    </row>
    <row r="250" spans="1:45" s="133" customFormat="1">
      <c r="A250" s="129" t="s">
        <v>6690</v>
      </c>
      <c r="B250" s="130">
        <v>43752</v>
      </c>
      <c r="C250" s="129" t="s">
        <v>6397</v>
      </c>
      <c r="D250" s="129" t="s">
        <v>6398</v>
      </c>
      <c r="E250" s="129" t="s">
        <v>6691</v>
      </c>
      <c r="F250" s="129" t="s">
        <v>6312</v>
      </c>
      <c r="G250" s="129" t="s">
        <v>6393</v>
      </c>
      <c r="H250" s="129" t="s">
        <v>6394</v>
      </c>
      <c r="I250" s="129" t="s">
        <v>6395</v>
      </c>
      <c r="J250" s="129" t="s">
        <v>6354</v>
      </c>
      <c r="K250" s="129" t="s">
        <v>6400</v>
      </c>
      <c r="L250" s="129" t="s">
        <v>6401</v>
      </c>
      <c r="M250" s="129" t="s">
        <v>6402</v>
      </c>
      <c r="N250" s="129" t="s">
        <v>6354</v>
      </c>
      <c r="O250" s="129" t="s">
        <v>6403</v>
      </c>
      <c r="P250" s="129" t="s">
        <v>6404</v>
      </c>
      <c r="Q250" s="129" t="s">
        <v>6405</v>
      </c>
      <c r="R250" s="129" t="s">
        <v>6406</v>
      </c>
      <c r="S250" s="129" t="s">
        <v>6407</v>
      </c>
      <c r="T250" s="137">
        <v>30</v>
      </c>
      <c r="U250" s="137">
        <v>30</v>
      </c>
      <c r="V250" s="129" t="s">
        <v>6408</v>
      </c>
      <c r="W250" s="129" t="s">
        <v>6408</v>
      </c>
      <c r="X250" s="131">
        <v>119.7</v>
      </c>
      <c r="Y250" s="131">
        <v>119.7</v>
      </c>
      <c r="Z250" s="129" t="s">
        <v>6311</v>
      </c>
      <c r="AA250" s="132">
        <v>3591.01</v>
      </c>
      <c r="AB250" s="132">
        <v>-1072.6400000000001</v>
      </c>
      <c r="AC250" s="132">
        <v>359.101</v>
      </c>
      <c r="AD250" s="132">
        <v>3950.1109999999999</v>
      </c>
      <c r="AE250" s="129" t="s">
        <v>6316</v>
      </c>
      <c r="AF250" s="129" t="s">
        <v>6311</v>
      </c>
      <c r="AG250" s="129" t="s">
        <v>6311</v>
      </c>
      <c r="AH250" s="129" t="s">
        <v>6692</v>
      </c>
      <c r="AI250" s="129" t="s">
        <v>6311</v>
      </c>
      <c r="AJ250" s="129" t="s">
        <v>6355</v>
      </c>
      <c r="AK250" s="129" t="s">
        <v>6356</v>
      </c>
      <c r="AL250" s="129" t="s">
        <v>6410</v>
      </c>
      <c r="AM250" s="133" t="s">
        <v>13</v>
      </c>
      <c r="AN250" s="133" t="s">
        <v>6393</v>
      </c>
      <c r="AO250" s="133" t="s">
        <v>6311</v>
      </c>
      <c r="AP250" s="133" t="s">
        <v>6311</v>
      </c>
      <c r="AQ250" s="134">
        <v>30</v>
      </c>
      <c r="AR250" s="143" t="s">
        <v>94</v>
      </c>
      <c r="AS250" t="s">
        <v>72</v>
      </c>
    </row>
    <row r="251" spans="1:45" s="133" customFormat="1">
      <c r="A251" s="129" t="s">
        <v>6690</v>
      </c>
      <c r="B251" s="130">
        <v>43752</v>
      </c>
      <c r="C251" s="129" t="s">
        <v>6397</v>
      </c>
      <c r="D251" s="129" t="s">
        <v>6398</v>
      </c>
      <c r="E251" s="129" t="s">
        <v>6691</v>
      </c>
      <c r="F251" s="129" t="s">
        <v>6312</v>
      </c>
      <c r="G251" s="129" t="s">
        <v>6393</v>
      </c>
      <c r="H251" s="129" t="s">
        <v>6394</v>
      </c>
      <c r="I251" s="129" t="s">
        <v>6395</v>
      </c>
      <c r="J251" s="129" t="s">
        <v>6354</v>
      </c>
      <c r="K251" s="129" t="s">
        <v>6400</v>
      </c>
      <c r="L251" s="129" t="s">
        <v>6401</v>
      </c>
      <c r="M251" s="129" t="s">
        <v>6402</v>
      </c>
      <c r="N251" s="129" t="s">
        <v>6354</v>
      </c>
      <c r="O251" s="129" t="s">
        <v>6403</v>
      </c>
      <c r="P251" s="129" t="s">
        <v>6404</v>
      </c>
      <c r="Q251" s="129" t="s">
        <v>6405</v>
      </c>
      <c r="R251" s="129" t="s">
        <v>6519</v>
      </c>
      <c r="S251" s="129" t="s">
        <v>6520</v>
      </c>
      <c r="T251" s="137">
        <v>5</v>
      </c>
      <c r="U251" s="137">
        <v>5</v>
      </c>
      <c r="V251" s="129" t="s">
        <v>6408</v>
      </c>
      <c r="W251" s="129" t="s">
        <v>6408</v>
      </c>
      <c r="X251" s="131">
        <v>213.273</v>
      </c>
      <c r="Y251" s="131">
        <v>213.273</v>
      </c>
      <c r="Z251" s="129" t="s">
        <v>6311</v>
      </c>
      <c r="AA251" s="132">
        <v>1066.365</v>
      </c>
      <c r="AB251" s="132">
        <v>0</v>
      </c>
      <c r="AC251" s="132">
        <v>106.637</v>
      </c>
      <c r="AD251" s="132">
        <v>1173.002</v>
      </c>
      <c r="AE251" s="129" t="s">
        <v>6316</v>
      </c>
      <c r="AF251" s="129" t="s">
        <v>6311</v>
      </c>
      <c r="AG251" s="129" t="s">
        <v>6311</v>
      </c>
      <c r="AH251" s="129" t="s">
        <v>6692</v>
      </c>
      <c r="AI251" s="129" t="s">
        <v>6311</v>
      </c>
      <c r="AJ251" s="129" t="s">
        <v>6355</v>
      </c>
      <c r="AK251" s="129" t="s">
        <v>6356</v>
      </c>
      <c r="AL251" s="129" t="s">
        <v>6410</v>
      </c>
      <c r="AM251" s="133" t="s">
        <v>13</v>
      </c>
      <c r="AN251" s="133" t="s">
        <v>6393</v>
      </c>
      <c r="AO251" s="133" t="s">
        <v>6311</v>
      </c>
      <c r="AP251" s="133" t="s">
        <v>6311</v>
      </c>
      <c r="AQ251" s="134">
        <v>5</v>
      </c>
      <c r="AR251" s="143" t="s">
        <v>94</v>
      </c>
      <c r="AS251" t="s">
        <v>72</v>
      </c>
    </row>
    <row r="252" spans="1:45" s="133" customFormat="1">
      <c r="A252" s="129" t="s">
        <v>6690</v>
      </c>
      <c r="B252" s="130">
        <v>43752</v>
      </c>
      <c r="C252" s="129" t="s">
        <v>6397</v>
      </c>
      <c r="D252" s="129" t="s">
        <v>6398</v>
      </c>
      <c r="E252" s="129" t="s">
        <v>6691</v>
      </c>
      <c r="F252" s="129" t="s">
        <v>6312</v>
      </c>
      <c r="G252" s="129" t="s">
        <v>6393</v>
      </c>
      <c r="H252" s="129" t="s">
        <v>6394</v>
      </c>
      <c r="I252" s="129" t="s">
        <v>6395</v>
      </c>
      <c r="J252" s="129" t="s">
        <v>6354</v>
      </c>
      <c r="K252" s="129" t="s">
        <v>6400</v>
      </c>
      <c r="L252" s="129" t="s">
        <v>6401</v>
      </c>
      <c r="M252" s="129" t="s">
        <v>6402</v>
      </c>
      <c r="N252" s="129" t="s">
        <v>6354</v>
      </c>
      <c r="O252" s="129" t="s">
        <v>6403</v>
      </c>
      <c r="P252" s="129" t="s">
        <v>6404</v>
      </c>
      <c r="Q252" s="129" t="s">
        <v>6405</v>
      </c>
      <c r="R252" s="129" t="s">
        <v>6419</v>
      </c>
      <c r="S252" s="129" t="s">
        <v>6420</v>
      </c>
      <c r="T252" s="137">
        <v>2</v>
      </c>
      <c r="U252" s="137">
        <v>2</v>
      </c>
      <c r="V252" s="129" t="s">
        <v>6408</v>
      </c>
      <c r="W252" s="129" t="s">
        <v>6408</v>
      </c>
      <c r="X252" s="131">
        <v>300</v>
      </c>
      <c r="Y252" s="131">
        <v>300</v>
      </c>
      <c r="Z252" s="129" t="s">
        <v>6311</v>
      </c>
      <c r="AA252" s="132">
        <v>600</v>
      </c>
      <c r="AB252" s="132">
        <v>0</v>
      </c>
      <c r="AC252" s="132">
        <v>60</v>
      </c>
      <c r="AD252" s="132">
        <v>660</v>
      </c>
      <c r="AE252" s="129" t="s">
        <v>6316</v>
      </c>
      <c r="AF252" s="129" t="s">
        <v>6311</v>
      </c>
      <c r="AG252" s="129" t="s">
        <v>6311</v>
      </c>
      <c r="AH252" s="129" t="s">
        <v>6692</v>
      </c>
      <c r="AI252" s="129" t="s">
        <v>6311</v>
      </c>
      <c r="AJ252" s="129" t="s">
        <v>6355</v>
      </c>
      <c r="AK252" s="129" t="s">
        <v>6356</v>
      </c>
      <c r="AL252" s="129" t="s">
        <v>6410</v>
      </c>
      <c r="AM252" s="133" t="s">
        <v>13</v>
      </c>
      <c r="AN252" s="133" t="s">
        <v>6393</v>
      </c>
      <c r="AO252" s="133" t="s">
        <v>6311</v>
      </c>
      <c r="AP252" s="133" t="s">
        <v>6311</v>
      </c>
      <c r="AQ252" s="134">
        <v>2</v>
      </c>
      <c r="AR252" s="143" t="s">
        <v>94</v>
      </c>
      <c r="AS252" t="s">
        <v>72</v>
      </c>
    </row>
    <row r="253" spans="1:45" s="133" customFormat="1">
      <c r="A253" s="129" t="s">
        <v>6693</v>
      </c>
      <c r="B253" s="130">
        <v>43752</v>
      </c>
      <c r="C253" s="129" t="s">
        <v>6397</v>
      </c>
      <c r="D253" s="129" t="s">
        <v>6398</v>
      </c>
      <c r="E253" s="129" t="s">
        <v>6694</v>
      </c>
      <c r="F253" s="129" t="s">
        <v>6312</v>
      </c>
      <c r="G253" s="129" t="s">
        <v>6313</v>
      </c>
      <c r="H253" s="129" t="s">
        <v>6314</v>
      </c>
      <c r="I253" s="129" t="str">
        <f>+AO253</f>
        <v>BIG C - TRUONG CHINH</v>
      </c>
      <c r="J253" s="129" t="s">
        <v>6354</v>
      </c>
      <c r="K253" s="129" t="s">
        <v>6400</v>
      </c>
      <c r="L253" s="129" t="s">
        <v>6401</v>
      </c>
      <c r="M253" s="129" t="s">
        <v>6402</v>
      </c>
      <c r="N253" s="129" t="s">
        <v>6354</v>
      </c>
      <c r="O253" s="129" t="s">
        <v>6403</v>
      </c>
      <c r="P253" s="129" t="s">
        <v>6404</v>
      </c>
      <c r="Q253" s="129" t="s">
        <v>6405</v>
      </c>
      <c r="R253" s="129" t="s">
        <v>6406</v>
      </c>
      <c r="S253" s="129" t="s">
        <v>6407</v>
      </c>
      <c r="T253" s="137">
        <v>10</v>
      </c>
      <c r="U253" s="137">
        <v>10</v>
      </c>
      <c r="V253" s="129" t="s">
        <v>6408</v>
      </c>
      <c r="W253" s="129" t="s">
        <v>6408</v>
      </c>
      <c r="X253" s="131">
        <v>155.45500000000001</v>
      </c>
      <c r="Y253" s="131">
        <v>155.45500000000001</v>
      </c>
      <c r="Z253" s="129" t="s">
        <v>6311</v>
      </c>
      <c r="AA253" s="132">
        <v>1554.55</v>
      </c>
      <c r="AB253" s="132">
        <v>0</v>
      </c>
      <c r="AC253" s="132">
        <v>155.45500000000001</v>
      </c>
      <c r="AD253" s="132">
        <v>1710.0050000000001</v>
      </c>
      <c r="AE253" s="129" t="s">
        <v>6316</v>
      </c>
      <c r="AF253" s="129" t="s">
        <v>6311</v>
      </c>
      <c r="AG253" s="129" t="s">
        <v>6311</v>
      </c>
      <c r="AH253" s="129" t="s">
        <v>6695</v>
      </c>
      <c r="AI253" s="129" t="s">
        <v>6311</v>
      </c>
      <c r="AJ253" s="129" t="s">
        <v>6355</v>
      </c>
      <c r="AK253" s="129" t="s">
        <v>6356</v>
      </c>
      <c r="AL253" s="129" t="s">
        <v>6410</v>
      </c>
      <c r="AM253" s="133" t="s">
        <v>6311</v>
      </c>
      <c r="AN253" s="133" t="s">
        <v>6485</v>
      </c>
      <c r="AO253" s="133" t="s">
        <v>6331</v>
      </c>
      <c r="AP253" s="133" t="s">
        <v>13</v>
      </c>
      <c r="AQ253" s="134">
        <v>10</v>
      </c>
      <c r="AR253" s="143" t="s">
        <v>94</v>
      </c>
      <c r="AS253" t="s">
        <v>72</v>
      </c>
    </row>
    <row r="254" spans="1:45" s="133" customFormat="1">
      <c r="A254" s="129" t="s">
        <v>6693</v>
      </c>
      <c r="B254" s="130">
        <v>43752</v>
      </c>
      <c r="C254" s="129" t="s">
        <v>6397</v>
      </c>
      <c r="D254" s="129" t="s">
        <v>6398</v>
      </c>
      <c r="E254" s="129" t="s">
        <v>6694</v>
      </c>
      <c r="F254" s="129" t="s">
        <v>6312</v>
      </c>
      <c r="G254" s="129" t="s">
        <v>6313</v>
      </c>
      <c r="H254" s="129" t="s">
        <v>6314</v>
      </c>
      <c r="I254" s="129" t="str">
        <f>+AO254</f>
        <v>BIG C - TRUONG CHINH</v>
      </c>
      <c r="J254" s="129" t="s">
        <v>6354</v>
      </c>
      <c r="K254" s="129" t="s">
        <v>6400</v>
      </c>
      <c r="L254" s="129" t="s">
        <v>6401</v>
      </c>
      <c r="M254" s="129" t="s">
        <v>6402</v>
      </c>
      <c r="N254" s="129" t="s">
        <v>6354</v>
      </c>
      <c r="O254" s="129" t="s">
        <v>6403</v>
      </c>
      <c r="P254" s="129" t="s">
        <v>6404</v>
      </c>
      <c r="Q254" s="129" t="s">
        <v>6405</v>
      </c>
      <c r="R254" s="129" t="s">
        <v>6417</v>
      </c>
      <c r="S254" s="129" t="s">
        <v>6418</v>
      </c>
      <c r="T254" s="137">
        <v>3</v>
      </c>
      <c r="U254" s="137">
        <v>3</v>
      </c>
      <c r="V254" s="129" t="s">
        <v>6408</v>
      </c>
      <c r="W254" s="129" t="s">
        <v>6408</v>
      </c>
      <c r="X254" s="131">
        <v>313.63600000000002</v>
      </c>
      <c r="Y254" s="131">
        <v>313.63600000000002</v>
      </c>
      <c r="Z254" s="129" t="s">
        <v>6311</v>
      </c>
      <c r="AA254" s="132">
        <v>940.90800000000002</v>
      </c>
      <c r="AB254" s="132">
        <v>0</v>
      </c>
      <c r="AC254" s="132">
        <v>94.090999999999994</v>
      </c>
      <c r="AD254" s="132">
        <v>1034.999</v>
      </c>
      <c r="AE254" s="129" t="s">
        <v>6316</v>
      </c>
      <c r="AF254" s="129" t="s">
        <v>6311</v>
      </c>
      <c r="AG254" s="129" t="s">
        <v>6311</v>
      </c>
      <c r="AH254" s="129" t="s">
        <v>6695</v>
      </c>
      <c r="AI254" s="129" t="s">
        <v>6311</v>
      </c>
      <c r="AJ254" s="129" t="s">
        <v>6355</v>
      </c>
      <c r="AK254" s="129" t="s">
        <v>6356</v>
      </c>
      <c r="AL254" s="129" t="s">
        <v>6410</v>
      </c>
      <c r="AM254" s="133" t="s">
        <v>6311</v>
      </c>
      <c r="AN254" s="133" t="s">
        <v>6485</v>
      </c>
      <c r="AO254" s="133" t="s">
        <v>6331</v>
      </c>
      <c r="AP254" s="133" t="s">
        <v>13</v>
      </c>
      <c r="AQ254" s="134">
        <v>3</v>
      </c>
      <c r="AR254" s="143" t="s">
        <v>94</v>
      </c>
      <c r="AS254" t="s">
        <v>72</v>
      </c>
    </row>
    <row r="255" spans="1:45" s="133" customFormat="1">
      <c r="A255" s="129" t="s">
        <v>6696</v>
      </c>
      <c r="B255" s="130">
        <v>43752</v>
      </c>
      <c r="C255" s="129" t="s">
        <v>6397</v>
      </c>
      <c r="D255" s="129" t="s">
        <v>6398</v>
      </c>
      <c r="E255" s="129" t="s">
        <v>6697</v>
      </c>
      <c r="F255" s="129" t="s">
        <v>6312</v>
      </c>
      <c r="G255" s="129" t="s">
        <v>6313</v>
      </c>
      <c r="H255" s="129" t="s">
        <v>6314</v>
      </c>
      <c r="I255" s="129" t="str">
        <f>+AO255</f>
        <v>BIG C - AU CO</v>
      </c>
      <c r="J255" s="129" t="s">
        <v>6354</v>
      </c>
      <c r="K255" s="129" t="s">
        <v>6400</v>
      </c>
      <c r="L255" s="129" t="s">
        <v>6401</v>
      </c>
      <c r="M255" s="129" t="s">
        <v>6402</v>
      </c>
      <c r="N255" s="129" t="s">
        <v>6354</v>
      </c>
      <c r="O255" s="129" t="s">
        <v>6403</v>
      </c>
      <c r="P255" s="129" t="s">
        <v>6404</v>
      </c>
      <c r="Q255" s="129" t="s">
        <v>6405</v>
      </c>
      <c r="R255" s="129" t="s">
        <v>6406</v>
      </c>
      <c r="S255" s="129" t="s">
        <v>6407</v>
      </c>
      <c r="T255" s="137">
        <v>6</v>
      </c>
      <c r="U255" s="137">
        <v>6</v>
      </c>
      <c r="V255" s="129" t="s">
        <v>6408</v>
      </c>
      <c r="W255" s="129" t="s">
        <v>6408</v>
      </c>
      <c r="X255" s="131">
        <v>155.45500000000001</v>
      </c>
      <c r="Y255" s="131">
        <v>155.45500000000001</v>
      </c>
      <c r="Z255" s="129" t="s">
        <v>6311</v>
      </c>
      <c r="AA255" s="132">
        <v>932.73</v>
      </c>
      <c r="AB255" s="132">
        <v>0</v>
      </c>
      <c r="AC255" s="132">
        <v>93.272999999999996</v>
      </c>
      <c r="AD255" s="132">
        <v>1026.0029999999999</v>
      </c>
      <c r="AE255" s="129" t="s">
        <v>6316</v>
      </c>
      <c r="AF255" s="129" t="s">
        <v>6311</v>
      </c>
      <c r="AG255" s="129" t="s">
        <v>6311</v>
      </c>
      <c r="AH255" s="129" t="s">
        <v>6698</v>
      </c>
      <c r="AI255" s="129" t="s">
        <v>6311</v>
      </c>
      <c r="AJ255" s="129" t="s">
        <v>6355</v>
      </c>
      <c r="AK255" s="129" t="s">
        <v>6356</v>
      </c>
      <c r="AL255" s="129" t="s">
        <v>6410</v>
      </c>
      <c r="AM255" s="133" t="s">
        <v>6311</v>
      </c>
      <c r="AN255" s="133" t="s">
        <v>6699</v>
      </c>
      <c r="AO255" s="133" t="s">
        <v>6342</v>
      </c>
      <c r="AP255" s="133" t="s">
        <v>13</v>
      </c>
      <c r="AQ255" s="134">
        <v>6</v>
      </c>
      <c r="AR255" s="143" t="s">
        <v>94</v>
      </c>
      <c r="AS255" t="s">
        <v>72</v>
      </c>
    </row>
    <row r="256" spans="1:45" s="133" customFormat="1">
      <c r="A256" s="129" t="s">
        <v>6696</v>
      </c>
      <c r="B256" s="130">
        <v>43752</v>
      </c>
      <c r="C256" s="129" t="s">
        <v>6397</v>
      </c>
      <c r="D256" s="129" t="s">
        <v>6398</v>
      </c>
      <c r="E256" s="129" t="s">
        <v>6697</v>
      </c>
      <c r="F256" s="129" t="s">
        <v>6312</v>
      </c>
      <c r="G256" s="129" t="s">
        <v>6313</v>
      </c>
      <c r="H256" s="129" t="s">
        <v>6314</v>
      </c>
      <c r="I256" s="129" t="str">
        <f>+AO256</f>
        <v>BIG C - AU CO</v>
      </c>
      <c r="J256" s="129" t="s">
        <v>6354</v>
      </c>
      <c r="K256" s="129" t="s">
        <v>6400</v>
      </c>
      <c r="L256" s="129" t="s">
        <v>6401</v>
      </c>
      <c r="M256" s="129" t="s">
        <v>6402</v>
      </c>
      <c r="N256" s="129" t="s">
        <v>6354</v>
      </c>
      <c r="O256" s="129" t="s">
        <v>6403</v>
      </c>
      <c r="P256" s="129" t="s">
        <v>6404</v>
      </c>
      <c r="Q256" s="129" t="s">
        <v>6405</v>
      </c>
      <c r="R256" s="129" t="s">
        <v>6417</v>
      </c>
      <c r="S256" s="129" t="s">
        <v>6418</v>
      </c>
      <c r="T256" s="137">
        <v>5</v>
      </c>
      <c r="U256" s="137">
        <v>5</v>
      </c>
      <c r="V256" s="129" t="s">
        <v>6408</v>
      </c>
      <c r="W256" s="129" t="s">
        <v>6408</v>
      </c>
      <c r="X256" s="131">
        <v>313.63600000000002</v>
      </c>
      <c r="Y256" s="131">
        <v>313.63600000000002</v>
      </c>
      <c r="Z256" s="129" t="s">
        <v>6311</v>
      </c>
      <c r="AA256" s="132">
        <v>1568.18</v>
      </c>
      <c r="AB256" s="132">
        <v>0</v>
      </c>
      <c r="AC256" s="132">
        <v>156.81800000000001</v>
      </c>
      <c r="AD256" s="132">
        <v>1724.998</v>
      </c>
      <c r="AE256" s="129" t="s">
        <v>6316</v>
      </c>
      <c r="AF256" s="129" t="s">
        <v>6311</v>
      </c>
      <c r="AG256" s="129" t="s">
        <v>6311</v>
      </c>
      <c r="AH256" s="129" t="s">
        <v>6698</v>
      </c>
      <c r="AI256" s="129" t="s">
        <v>6311</v>
      </c>
      <c r="AJ256" s="129" t="s">
        <v>6355</v>
      </c>
      <c r="AK256" s="129" t="s">
        <v>6356</v>
      </c>
      <c r="AL256" s="129" t="s">
        <v>6410</v>
      </c>
      <c r="AM256" s="133" t="s">
        <v>6311</v>
      </c>
      <c r="AN256" s="133" t="s">
        <v>6699</v>
      </c>
      <c r="AO256" s="133" t="s">
        <v>6342</v>
      </c>
      <c r="AP256" s="133" t="s">
        <v>13</v>
      </c>
      <c r="AQ256" s="134">
        <v>5</v>
      </c>
      <c r="AR256" s="143" t="s">
        <v>94</v>
      </c>
      <c r="AS256" t="s">
        <v>72</v>
      </c>
    </row>
    <row r="257" spans="1:45" s="133" customFormat="1">
      <c r="A257" s="129" t="s">
        <v>6696</v>
      </c>
      <c r="B257" s="130">
        <v>43752</v>
      </c>
      <c r="C257" s="129" t="s">
        <v>6397</v>
      </c>
      <c r="D257" s="129" t="s">
        <v>6398</v>
      </c>
      <c r="E257" s="129" t="s">
        <v>6697</v>
      </c>
      <c r="F257" s="129" t="s">
        <v>6312</v>
      </c>
      <c r="G257" s="129" t="s">
        <v>6313</v>
      </c>
      <c r="H257" s="129" t="s">
        <v>6314</v>
      </c>
      <c r="I257" s="129" t="str">
        <f>+AO257</f>
        <v>BIG C - AU CO</v>
      </c>
      <c r="J257" s="129" t="s">
        <v>6354</v>
      </c>
      <c r="K257" s="129" t="s">
        <v>6400</v>
      </c>
      <c r="L257" s="129" t="s">
        <v>6401</v>
      </c>
      <c r="M257" s="129" t="s">
        <v>6402</v>
      </c>
      <c r="N257" s="129" t="s">
        <v>6354</v>
      </c>
      <c r="O257" s="129" t="s">
        <v>6403</v>
      </c>
      <c r="P257" s="129" t="s">
        <v>6404</v>
      </c>
      <c r="Q257" s="129" t="s">
        <v>6405</v>
      </c>
      <c r="R257" s="129" t="s">
        <v>6419</v>
      </c>
      <c r="S257" s="129" t="s">
        <v>6420</v>
      </c>
      <c r="T257" s="137">
        <v>1</v>
      </c>
      <c r="U257" s="137">
        <v>1</v>
      </c>
      <c r="V257" s="129" t="s">
        <v>6408</v>
      </c>
      <c r="W257" s="129" t="s">
        <v>6408</v>
      </c>
      <c r="X257" s="131">
        <v>313.63600000000002</v>
      </c>
      <c r="Y257" s="131">
        <v>313.63600000000002</v>
      </c>
      <c r="Z257" s="129" t="s">
        <v>6311</v>
      </c>
      <c r="AA257" s="132">
        <v>313.63600000000002</v>
      </c>
      <c r="AB257" s="132">
        <v>0</v>
      </c>
      <c r="AC257" s="132">
        <v>31.364000000000001</v>
      </c>
      <c r="AD257" s="132">
        <v>345</v>
      </c>
      <c r="AE257" s="129" t="s">
        <v>6316</v>
      </c>
      <c r="AF257" s="129" t="s">
        <v>6311</v>
      </c>
      <c r="AG257" s="129" t="s">
        <v>6311</v>
      </c>
      <c r="AH257" s="129" t="s">
        <v>6698</v>
      </c>
      <c r="AI257" s="129" t="s">
        <v>6311</v>
      </c>
      <c r="AJ257" s="129" t="s">
        <v>6355</v>
      </c>
      <c r="AK257" s="129" t="s">
        <v>6356</v>
      </c>
      <c r="AL257" s="129" t="s">
        <v>6410</v>
      </c>
      <c r="AM257" s="133" t="s">
        <v>6311</v>
      </c>
      <c r="AN257" s="133" t="s">
        <v>6699</v>
      </c>
      <c r="AO257" s="133" t="s">
        <v>6342</v>
      </c>
      <c r="AP257" s="133" t="s">
        <v>13</v>
      </c>
      <c r="AQ257" s="134">
        <v>1</v>
      </c>
      <c r="AR257" s="143" t="s">
        <v>94</v>
      </c>
      <c r="AS257" t="s">
        <v>72</v>
      </c>
    </row>
    <row r="258" spans="1:45" s="133" customFormat="1">
      <c r="A258" s="129" t="s">
        <v>6700</v>
      </c>
      <c r="B258" s="130">
        <v>43752</v>
      </c>
      <c r="C258" s="129" t="s">
        <v>6397</v>
      </c>
      <c r="D258" s="129" t="s">
        <v>6398</v>
      </c>
      <c r="E258" s="129" t="s">
        <v>6701</v>
      </c>
      <c r="F258" s="129" t="s">
        <v>6312</v>
      </c>
      <c r="G258" s="129" t="s">
        <v>6373</v>
      </c>
      <c r="H258" s="129" t="s">
        <v>6374</v>
      </c>
      <c r="I258" s="129" t="s">
        <v>6375</v>
      </c>
      <c r="J258" s="129" t="s">
        <v>6354</v>
      </c>
      <c r="K258" s="129" t="s">
        <v>6400</v>
      </c>
      <c r="L258" s="129" t="s">
        <v>6401</v>
      </c>
      <c r="M258" s="129" t="s">
        <v>6402</v>
      </c>
      <c r="N258" s="129" t="s">
        <v>6354</v>
      </c>
      <c r="O258" s="129" t="s">
        <v>6403</v>
      </c>
      <c r="P258" s="129" t="s">
        <v>6404</v>
      </c>
      <c r="Q258" s="129" t="s">
        <v>6405</v>
      </c>
      <c r="R258" s="129" t="s">
        <v>6406</v>
      </c>
      <c r="S258" s="129" t="s">
        <v>6407</v>
      </c>
      <c r="T258" s="137">
        <v>20</v>
      </c>
      <c r="U258" s="137">
        <v>20</v>
      </c>
      <c r="V258" s="129" t="s">
        <v>6408</v>
      </c>
      <c r="W258" s="129" t="s">
        <v>6408</v>
      </c>
      <c r="X258" s="131">
        <v>119.7</v>
      </c>
      <c r="Y258" s="131">
        <v>119.7</v>
      </c>
      <c r="Z258" s="129" t="s">
        <v>6311</v>
      </c>
      <c r="AA258" s="132">
        <v>2394.0070000000001</v>
      </c>
      <c r="AB258" s="132">
        <v>-715.09299999999996</v>
      </c>
      <c r="AC258" s="132">
        <v>239.4</v>
      </c>
      <c r="AD258" s="132">
        <v>2633.4070000000002</v>
      </c>
      <c r="AE258" s="129" t="s">
        <v>6316</v>
      </c>
      <c r="AF258" s="129" t="s">
        <v>6311</v>
      </c>
      <c r="AG258" s="129" t="s">
        <v>6311</v>
      </c>
      <c r="AH258" s="129" t="s">
        <v>6702</v>
      </c>
      <c r="AI258" s="129" t="s">
        <v>6311</v>
      </c>
      <c r="AJ258" s="129" t="s">
        <v>6355</v>
      </c>
      <c r="AK258" s="129" t="s">
        <v>6356</v>
      </c>
      <c r="AL258" s="129" t="s">
        <v>6410</v>
      </c>
      <c r="AM258" s="133" t="s">
        <v>13</v>
      </c>
      <c r="AN258" s="133" t="s">
        <v>6373</v>
      </c>
      <c r="AO258" s="133" t="s">
        <v>6311</v>
      </c>
      <c r="AP258" s="133" t="s">
        <v>6311</v>
      </c>
      <c r="AQ258" s="134">
        <v>20</v>
      </c>
      <c r="AR258" s="143" t="s">
        <v>95</v>
      </c>
      <c r="AS258" t="s">
        <v>72</v>
      </c>
    </row>
    <row r="259" spans="1:45" s="133" customFormat="1">
      <c r="A259" s="129" t="s">
        <v>6700</v>
      </c>
      <c r="B259" s="130">
        <v>43752</v>
      </c>
      <c r="C259" s="129" t="s">
        <v>6397</v>
      </c>
      <c r="D259" s="129" t="s">
        <v>6398</v>
      </c>
      <c r="E259" s="129" t="s">
        <v>6701</v>
      </c>
      <c r="F259" s="129" t="s">
        <v>6312</v>
      </c>
      <c r="G259" s="129" t="s">
        <v>6373</v>
      </c>
      <c r="H259" s="129" t="s">
        <v>6374</v>
      </c>
      <c r="I259" s="129" t="s">
        <v>6375</v>
      </c>
      <c r="J259" s="129" t="s">
        <v>6354</v>
      </c>
      <c r="K259" s="129" t="s">
        <v>6400</v>
      </c>
      <c r="L259" s="129" t="s">
        <v>6401</v>
      </c>
      <c r="M259" s="129" t="s">
        <v>6402</v>
      </c>
      <c r="N259" s="129" t="s">
        <v>6354</v>
      </c>
      <c r="O259" s="129" t="s">
        <v>6403</v>
      </c>
      <c r="P259" s="129" t="s">
        <v>6404</v>
      </c>
      <c r="Q259" s="129" t="s">
        <v>6405</v>
      </c>
      <c r="R259" s="129" t="s">
        <v>6413</v>
      </c>
      <c r="S259" s="129" t="s">
        <v>6414</v>
      </c>
      <c r="T259" s="137">
        <v>3</v>
      </c>
      <c r="U259" s="137">
        <v>3</v>
      </c>
      <c r="V259" s="129" t="s">
        <v>6408</v>
      </c>
      <c r="W259" s="129" t="s">
        <v>6408</v>
      </c>
      <c r="X259" s="131">
        <v>213.273</v>
      </c>
      <c r="Y259" s="131">
        <v>213.273</v>
      </c>
      <c r="Z259" s="129" t="s">
        <v>6311</v>
      </c>
      <c r="AA259" s="132">
        <v>639.81899999999996</v>
      </c>
      <c r="AB259" s="132">
        <v>0</v>
      </c>
      <c r="AC259" s="132">
        <v>63.981999999999999</v>
      </c>
      <c r="AD259" s="132">
        <v>703.80100000000004</v>
      </c>
      <c r="AE259" s="129" t="s">
        <v>6316</v>
      </c>
      <c r="AF259" s="129" t="s">
        <v>6311</v>
      </c>
      <c r="AG259" s="129" t="s">
        <v>6311</v>
      </c>
      <c r="AH259" s="129" t="s">
        <v>6702</v>
      </c>
      <c r="AI259" s="129" t="s">
        <v>6311</v>
      </c>
      <c r="AJ259" s="129" t="s">
        <v>6355</v>
      </c>
      <c r="AK259" s="129" t="s">
        <v>6356</v>
      </c>
      <c r="AL259" s="129" t="s">
        <v>6410</v>
      </c>
      <c r="AM259" s="133" t="s">
        <v>13</v>
      </c>
      <c r="AN259" s="133" t="s">
        <v>6373</v>
      </c>
      <c r="AO259" s="133" t="s">
        <v>6311</v>
      </c>
      <c r="AP259" s="133" t="s">
        <v>6311</v>
      </c>
      <c r="AQ259" s="134">
        <v>3</v>
      </c>
      <c r="AR259" s="143" t="s">
        <v>95</v>
      </c>
      <c r="AS259" t="s">
        <v>72</v>
      </c>
    </row>
    <row r="260" spans="1:45" s="133" customFormat="1">
      <c r="A260" s="129" t="s">
        <v>6700</v>
      </c>
      <c r="B260" s="130">
        <v>43752</v>
      </c>
      <c r="C260" s="129" t="s">
        <v>6397</v>
      </c>
      <c r="D260" s="129" t="s">
        <v>6398</v>
      </c>
      <c r="E260" s="129" t="s">
        <v>6701</v>
      </c>
      <c r="F260" s="129" t="s">
        <v>6312</v>
      </c>
      <c r="G260" s="129" t="s">
        <v>6373</v>
      </c>
      <c r="H260" s="129" t="s">
        <v>6374</v>
      </c>
      <c r="I260" s="129" t="s">
        <v>6375</v>
      </c>
      <c r="J260" s="129" t="s">
        <v>6354</v>
      </c>
      <c r="K260" s="129" t="s">
        <v>6400</v>
      </c>
      <c r="L260" s="129" t="s">
        <v>6401</v>
      </c>
      <c r="M260" s="129" t="s">
        <v>6402</v>
      </c>
      <c r="N260" s="129" t="s">
        <v>6354</v>
      </c>
      <c r="O260" s="129" t="s">
        <v>6403</v>
      </c>
      <c r="P260" s="129" t="s">
        <v>6404</v>
      </c>
      <c r="Q260" s="129" t="s">
        <v>6405</v>
      </c>
      <c r="R260" s="129" t="s">
        <v>6415</v>
      </c>
      <c r="S260" s="129" t="s">
        <v>6416</v>
      </c>
      <c r="T260" s="137">
        <v>1</v>
      </c>
      <c r="U260" s="137">
        <v>1</v>
      </c>
      <c r="V260" s="129" t="s">
        <v>6408</v>
      </c>
      <c r="W260" s="129" t="s">
        <v>6408</v>
      </c>
      <c r="X260" s="131">
        <v>300</v>
      </c>
      <c r="Y260" s="131">
        <v>300</v>
      </c>
      <c r="Z260" s="129" t="s">
        <v>6311</v>
      </c>
      <c r="AA260" s="132">
        <v>300</v>
      </c>
      <c r="AB260" s="132">
        <v>0</v>
      </c>
      <c r="AC260" s="132">
        <v>30</v>
      </c>
      <c r="AD260" s="132">
        <v>330</v>
      </c>
      <c r="AE260" s="129" t="s">
        <v>6316</v>
      </c>
      <c r="AF260" s="129" t="s">
        <v>6311</v>
      </c>
      <c r="AG260" s="129" t="s">
        <v>6311</v>
      </c>
      <c r="AH260" s="129" t="s">
        <v>6702</v>
      </c>
      <c r="AI260" s="129" t="s">
        <v>6311</v>
      </c>
      <c r="AJ260" s="129" t="s">
        <v>6355</v>
      </c>
      <c r="AK260" s="129" t="s">
        <v>6356</v>
      </c>
      <c r="AL260" s="129" t="s">
        <v>6410</v>
      </c>
      <c r="AM260" s="133" t="s">
        <v>13</v>
      </c>
      <c r="AN260" s="133" t="s">
        <v>6373</v>
      </c>
      <c r="AO260" s="133" t="s">
        <v>6311</v>
      </c>
      <c r="AP260" s="133" t="s">
        <v>6311</v>
      </c>
      <c r="AQ260" s="134">
        <v>1</v>
      </c>
      <c r="AR260" s="143" t="s">
        <v>95</v>
      </c>
      <c r="AS260" t="s">
        <v>72</v>
      </c>
    </row>
    <row r="261" spans="1:45" s="133" customFormat="1">
      <c r="A261" s="129" t="s">
        <v>6700</v>
      </c>
      <c r="B261" s="130">
        <v>43752</v>
      </c>
      <c r="C261" s="129" t="s">
        <v>6397</v>
      </c>
      <c r="D261" s="129" t="s">
        <v>6398</v>
      </c>
      <c r="E261" s="129" t="s">
        <v>6701</v>
      </c>
      <c r="F261" s="129" t="s">
        <v>6312</v>
      </c>
      <c r="G261" s="129" t="s">
        <v>6373</v>
      </c>
      <c r="H261" s="129" t="s">
        <v>6374</v>
      </c>
      <c r="I261" s="129" t="s">
        <v>6375</v>
      </c>
      <c r="J261" s="129" t="s">
        <v>6354</v>
      </c>
      <c r="K261" s="129" t="s">
        <v>6400</v>
      </c>
      <c r="L261" s="129" t="s">
        <v>6401</v>
      </c>
      <c r="M261" s="129" t="s">
        <v>6402</v>
      </c>
      <c r="N261" s="129" t="s">
        <v>6354</v>
      </c>
      <c r="O261" s="129" t="s">
        <v>6403</v>
      </c>
      <c r="P261" s="129" t="s">
        <v>6404</v>
      </c>
      <c r="Q261" s="129" t="s">
        <v>6405</v>
      </c>
      <c r="R261" s="129" t="s">
        <v>6521</v>
      </c>
      <c r="S261" s="129" t="s">
        <v>6522</v>
      </c>
      <c r="T261" s="137">
        <v>3</v>
      </c>
      <c r="U261" s="137">
        <v>3</v>
      </c>
      <c r="V261" s="129" t="s">
        <v>6408</v>
      </c>
      <c r="W261" s="129" t="s">
        <v>6408</v>
      </c>
      <c r="X261" s="131">
        <v>300</v>
      </c>
      <c r="Y261" s="131">
        <v>300</v>
      </c>
      <c r="Z261" s="129" t="s">
        <v>6311</v>
      </c>
      <c r="AA261" s="132">
        <v>900</v>
      </c>
      <c r="AB261" s="132">
        <v>0</v>
      </c>
      <c r="AC261" s="132">
        <v>90</v>
      </c>
      <c r="AD261" s="132">
        <v>990</v>
      </c>
      <c r="AE261" s="129" t="s">
        <v>6316</v>
      </c>
      <c r="AF261" s="129" t="s">
        <v>6311</v>
      </c>
      <c r="AG261" s="129" t="s">
        <v>6311</v>
      </c>
      <c r="AH261" s="129" t="s">
        <v>6702</v>
      </c>
      <c r="AI261" s="129" t="s">
        <v>6311</v>
      </c>
      <c r="AJ261" s="129" t="s">
        <v>6355</v>
      </c>
      <c r="AK261" s="129" t="s">
        <v>6356</v>
      </c>
      <c r="AL261" s="129" t="s">
        <v>6410</v>
      </c>
      <c r="AM261" s="133" t="s">
        <v>13</v>
      </c>
      <c r="AN261" s="133" t="s">
        <v>6373</v>
      </c>
      <c r="AO261" s="133" t="s">
        <v>6311</v>
      </c>
      <c r="AP261" s="133" t="s">
        <v>6311</v>
      </c>
      <c r="AQ261" s="134">
        <v>3</v>
      </c>
      <c r="AR261" s="143" t="s">
        <v>95</v>
      </c>
      <c r="AS261" t="s">
        <v>72</v>
      </c>
    </row>
    <row r="262" spans="1:45" s="133" customFormat="1">
      <c r="A262" s="129" t="s">
        <v>6700</v>
      </c>
      <c r="B262" s="130">
        <v>43752</v>
      </c>
      <c r="C262" s="129" t="s">
        <v>6397</v>
      </c>
      <c r="D262" s="129" t="s">
        <v>6398</v>
      </c>
      <c r="E262" s="129" t="s">
        <v>6701</v>
      </c>
      <c r="F262" s="129" t="s">
        <v>6312</v>
      </c>
      <c r="G262" s="129" t="s">
        <v>6373</v>
      </c>
      <c r="H262" s="129" t="s">
        <v>6374</v>
      </c>
      <c r="I262" s="129" t="s">
        <v>6375</v>
      </c>
      <c r="J262" s="129" t="s">
        <v>6354</v>
      </c>
      <c r="K262" s="129" t="s">
        <v>6400</v>
      </c>
      <c r="L262" s="129" t="s">
        <v>6401</v>
      </c>
      <c r="M262" s="129" t="s">
        <v>6402</v>
      </c>
      <c r="N262" s="129" t="s">
        <v>6354</v>
      </c>
      <c r="O262" s="129" t="s">
        <v>6403</v>
      </c>
      <c r="P262" s="129" t="s">
        <v>6404</v>
      </c>
      <c r="Q262" s="129" t="s">
        <v>6405</v>
      </c>
      <c r="R262" s="129" t="s">
        <v>6519</v>
      </c>
      <c r="S262" s="129" t="s">
        <v>6520</v>
      </c>
      <c r="T262" s="137">
        <v>5</v>
      </c>
      <c r="U262" s="137">
        <v>5</v>
      </c>
      <c r="V262" s="129" t="s">
        <v>6408</v>
      </c>
      <c r="W262" s="129" t="s">
        <v>6408</v>
      </c>
      <c r="X262" s="131">
        <v>213.273</v>
      </c>
      <c r="Y262" s="131">
        <v>213.273</v>
      </c>
      <c r="Z262" s="129" t="s">
        <v>6311</v>
      </c>
      <c r="AA262" s="132">
        <v>1066.365</v>
      </c>
      <c r="AB262" s="132">
        <v>0</v>
      </c>
      <c r="AC262" s="132">
        <v>106.637</v>
      </c>
      <c r="AD262" s="132">
        <v>1173.002</v>
      </c>
      <c r="AE262" s="129" t="s">
        <v>6316</v>
      </c>
      <c r="AF262" s="129" t="s">
        <v>6311</v>
      </c>
      <c r="AG262" s="129" t="s">
        <v>6311</v>
      </c>
      <c r="AH262" s="129" t="s">
        <v>6702</v>
      </c>
      <c r="AI262" s="129" t="s">
        <v>6311</v>
      </c>
      <c r="AJ262" s="129" t="s">
        <v>6355</v>
      </c>
      <c r="AK262" s="129" t="s">
        <v>6356</v>
      </c>
      <c r="AL262" s="129" t="s">
        <v>6410</v>
      </c>
      <c r="AM262" s="133" t="s">
        <v>13</v>
      </c>
      <c r="AN262" s="133" t="s">
        <v>6373</v>
      </c>
      <c r="AO262" s="133" t="s">
        <v>6311</v>
      </c>
      <c r="AP262" s="133" t="s">
        <v>6311</v>
      </c>
      <c r="AQ262" s="134">
        <v>5</v>
      </c>
      <c r="AR262" s="143" t="s">
        <v>95</v>
      </c>
      <c r="AS262" t="s">
        <v>72</v>
      </c>
    </row>
    <row r="263" spans="1:45" s="133" customFormat="1">
      <c r="A263" s="129" t="s">
        <v>6703</v>
      </c>
      <c r="B263" s="130">
        <v>43753</v>
      </c>
      <c r="C263" s="129" t="s">
        <v>6397</v>
      </c>
      <c r="D263" s="129" t="s">
        <v>6398</v>
      </c>
      <c r="E263" s="129" t="s">
        <v>6704</v>
      </c>
      <c r="F263" s="129" t="s">
        <v>6312</v>
      </c>
      <c r="G263" s="129" t="s">
        <v>6313</v>
      </c>
      <c r="H263" s="129" t="s">
        <v>6314</v>
      </c>
      <c r="I263" s="129" t="str">
        <f t="shared" ref="I263:I274" si="7">+AO263</f>
        <v>BIG C - GO VAP</v>
      </c>
      <c r="J263" s="129" t="s">
        <v>6354</v>
      </c>
      <c r="K263" s="129" t="s">
        <v>6400</v>
      </c>
      <c r="L263" s="129" t="s">
        <v>6401</v>
      </c>
      <c r="M263" s="129" t="s">
        <v>6402</v>
      </c>
      <c r="N263" s="129" t="s">
        <v>6354</v>
      </c>
      <c r="O263" s="129" t="s">
        <v>6403</v>
      </c>
      <c r="P263" s="129" t="s">
        <v>6404</v>
      </c>
      <c r="Q263" s="129" t="s">
        <v>6405</v>
      </c>
      <c r="R263" s="129" t="s">
        <v>6406</v>
      </c>
      <c r="S263" s="129" t="s">
        <v>6407</v>
      </c>
      <c r="T263" s="137">
        <v>6</v>
      </c>
      <c r="U263" s="137">
        <v>6</v>
      </c>
      <c r="V263" s="129" t="s">
        <v>6408</v>
      </c>
      <c r="W263" s="129" t="s">
        <v>6408</v>
      </c>
      <c r="X263" s="131">
        <v>155.45500000000001</v>
      </c>
      <c r="Y263" s="131">
        <v>155.45500000000001</v>
      </c>
      <c r="Z263" s="129" t="s">
        <v>6311</v>
      </c>
      <c r="AA263" s="132">
        <v>932.73</v>
      </c>
      <c r="AB263" s="132">
        <v>0</v>
      </c>
      <c r="AC263" s="132">
        <v>93.272999999999996</v>
      </c>
      <c r="AD263" s="132">
        <v>1026.0029999999999</v>
      </c>
      <c r="AE263" s="129" t="s">
        <v>6316</v>
      </c>
      <c r="AF263" s="129" t="s">
        <v>6311</v>
      </c>
      <c r="AG263" s="129" t="s">
        <v>6311</v>
      </c>
      <c r="AH263" s="129" t="s">
        <v>6705</v>
      </c>
      <c r="AI263" s="129" t="s">
        <v>6311</v>
      </c>
      <c r="AJ263" s="129" t="s">
        <v>6355</v>
      </c>
      <c r="AK263" s="129" t="s">
        <v>6356</v>
      </c>
      <c r="AL263" s="129" t="s">
        <v>6410</v>
      </c>
      <c r="AM263" s="133" t="s">
        <v>6311</v>
      </c>
      <c r="AN263" s="133" t="s">
        <v>6538</v>
      </c>
      <c r="AO263" s="133" t="s">
        <v>6315</v>
      </c>
      <c r="AP263" s="133" t="s">
        <v>13</v>
      </c>
      <c r="AQ263" s="134">
        <v>6</v>
      </c>
      <c r="AR263" s="143" t="s">
        <v>95</v>
      </c>
      <c r="AS263" t="s">
        <v>72</v>
      </c>
    </row>
    <row r="264" spans="1:45" s="133" customFormat="1">
      <c r="A264" s="129" t="s">
        <v>6703</v>
      </c>
      <c r="B264" s="130">
        <v>43753</v>
      </c>
      <c r="C264" s="129" t="s">
        <v>6397</v>
      </c>
      <c r="D264" s="129" t="s">
        <v>6398</v>
      </c>
      <c r="E264" s="129" t="s">
        <v>6704</v>
      </c>
      <c r="F264" s="129" t="s">
        <v>6312</v>
      </c>
      <c r="G264" s="129" t="s">
        <v>6313</v>
      </c>
      <c r="H264" s="129" t="s">
        <v>6314</v>
      </c>
      <c r="I264" s="129" t="str">
        <f t="shared" si="7"/>
        <v>BIG C - GO VAP</v>
      </c>
      <c r="J264" s="129" t="s">
        <v>6354</v>
      </c>
      <c r="K264" s="129" t="s">
        <v>6400</v>
      </c>
      <c r="L264" s="129" t="s">
        <v>6401</v>
      </c>
      <c r="M264" s="129" t="s">
        <v>6402</v>
      </c>
      <c r="N264" s="129" t="s">
        <v>6354</v>
      </c>
      <c r="O264" s="129" t="s">
        <v>6403</v>
      </c>
      <c r="P264" s="129" t="s">
        <v>6404</v>
      </c>
      <c r="Q264" s="129" t="s">
        <v>6405</v>
      </c>
      <c r="R264" s="129" t="s">
        <v>6417</v>
      </c>
      <c r="S264" s="129" t="s">
        <v>6418</v>
      </c>
      <c r="T264" s="137">
        <v>3</v>
      </c>
      <c r="U264" s="137">
        <v>3</v>
      </c>
      <c r="V264" s="129" t="s">
        <v>6408</v>
      </c>
      <c r="W264" s="129" t="s">
        <v>6408</v>
      </c>
      <c r="X264" s="131">
        <v>313.63600000000002</v>
      </c>
      <c r="Y264" s="131">
        <v>313.63600000000002</v>
      </c>
      <c r="Z264" s="129" t="s">
        <v>6311</v>
      </c>
      <c r="AA264" s="132">
        <v>940.90800000000002</v>
      </c>
      <c r="AB264" s="132">
        <v>0</v>
      </c>
      <c r="AC264" s="132">
        <v>94.090999999999994</v>
      </c>
      <c r="AD264" s="132">
        <v>1034.999</v>
      </c>
      <c r="AE264" s="129" t="s">
        <v>6316</v>
      </c>
      <c r="AF264" s="129" t="s">
        <v>6311</v>
      </c>
      <c r="AG264" s="129" t="s">
        <v>6311</v>
      </c>
      <c r="AH264" s="129" t="s">
        <v>6705</v>
      </c>
      <c r="AI264" s="129" t="s">
        <v>6311</v>
      </c>
      <c r="AJ264" s="129" t="s">
        <v>6355</v>
      </c>
      <c r="AK264" s="129" t="s">
        <v>6356</v>
      </c>
      <c r="AL264" s="129" t="s">
        <v>6410</v>
      </c>
      <c r="AM264" s="133" t="s">
        <v>6311</v>
      </c>
      <c r="AN264" s="133" t="s">
        <v>6538</v>
      </c>
      <c r="AO264" s="133" t="s">
        <v>6315</v>
      </c>
      <c r="AP264" s="133" t="s">
        <v>13</v>
      </c>
      <c r="AQ264" s="134">
        <v>3</v>
      </c>
      <c r="AR264" s="143" t="s">
        <v>95</v>
      </c>
      <c r="AS264" t="s">
        <v>72</v>
      </c>
    </row>
    <row r="265" spans="1:45" s="133" customFormat="1">
      <c r="A265" s="129" t="s">
        <v>6703</v>
      </c>
      <c r="B265" s="130">
        <v>43753</v>
      </c>
      <c r="C265" s="129" t="s">
        <v>6397</v>
      </c>
      <c r="D265" s="129" t="s">
        <v>6398</v>
      </c>
      <c r="E265" s="129" t="s">
        <v>6704</v>
      </c>
      <c r="F265" s="129" t="s">
        <v>6312</v>
      </c>
      <c r="G265" s="129" t="s">
        <v>6313</v>
      </c>
      <c r="H265" s="129" t="s">
        <v>6314</v>
      </c>
      <c r="I265" s="129" t="str">
        <f t="shared" si="7"/>
        <v>BIG C - GO VAP</v>
      </c>
      <c r="J265" s="129" t="s">
        <v>6354</v>
      </c>
      <c r="K265" s="129" t="s">
        <v>6400</v>
      </c>
      <c r="L265" s="129" t="s">
        <v>6401</v>
      </c>
      <c r="M265" s="129" t="s">
        <v>6402</v>
      </c>
      <c r="N265" s="129" t="s">
        <v>6354</v>
      </c>
      <c r="O265" s="129" t="s">
        <v>6403</v>
      </c>
      <c r="P265" s="129" t="s">
        <v>6404</v>
      </c>
      <c r="Q265" s="129" t="s">
        <v>6405</v>
      </c>
      <c r="R265" s="129" t="s">
        <v>6415</v>
      </c>
      <c r="S265" s="129" t="s">
        <v>6416</v>
      </c>
      <c r="T265" s="137">
        <v>1</v>
      </c>
      <c r="U265" s="137">
        <v>1</v>
      </c>
      <c r="V265" s="129" t="s">
        <v>6408</v>
      </c>
      <c r="W265" s="129" t="s">
        <v>6408</v>
      </c>
      <c r="X265" s="131">
        <v>313.63600000000002</v>
      </c>
      <c r="Y265" s="131">
        <v>313.63600000000002</v>
      </c>
      <c r="Z265" s="129" t="s">
        <v>6311</v>
      </c>
      <c r="AA265" s="132">
        <v>313.63600000000002</v>
      </c>
      <c r="AB265" s="132">
        <v>0</v>
      </c>
      <c r="AC265" s="132">
        <v>31.364000000000001</v>
      </c>
      <c r="AD265" s="132">
        <v>345</v>
      </c>
      <c r="AE265" s="129" t="s">
        <v>6316</v>
      </c>
      <c r="AF265" s="129" t="s">
        <v>6311</v>
      </c>
      <c r="AG265" s="129" t="s">
        <v>6311</v>
      </c>
      <c r="AH265" s="129" t="s">
        <v>6705</v>
      </c>
      <c r="AI265" s="129" t="s">
        <v>6311</v>
      </c>
      <c r="AJ265" s="129" t="s">
        <v>6355</v>
      </c>
      <c r="AK265" s="129" t="s">
        <v>6356</v>
      </c>
      <c r="AL265" s="129" t="s">
        <v>6410</v>
      </c>
      <c r="AM265" s="133" t="s">
        <v>6311</v>
      </c>
      <c r="AN265" s="133" t="s">
        <v>6538</v>
      </c>
      <c r="AO265" s="133" t="s">
        <v>6315</v>
      </c>
      <c r="AP265" s="133" t="s">
        <v>13</v>
      </c>
      <c r="AQ265" s="134">
        <v>1</v>
      </c>
      <c r="AR265" s="143" t="s">
        <v>95</v>
      </c>
      <c r="AS265" t="s">
        <v>72</v>
      </c>
    </row>
    <row r="266" spans="1:45" s="133" customFormat="1">
      <c r="A266" s="129" t="s">
        <v>6703</v>
      </c>
      <c r="B266" s="130">
        <v>43753</v>
      </c>
      <c r="C266" s="129" t="s">
        <v>6397</v>
      </c>
      <c r="D266" s="129" t="s">
        <v>6398</v>
      </c>
      <c r="E266" s="129" t="s">
        <v>6704</v>
      </c>
      <c r="F266" s="129" t="s">
        <v>6312</v>
      </c>
      <c r="G266" s="129" t="s">
        <v>6313</v>
      </c>
      <c r="H266" s="129" t="s">
        <v>6314</v>
      </c>
      <c r="I266" s="129" t="str">
        <f t="shared" si="7"/>
        <v>BIG C - GO VAP</v>
      </c>
      <c r="J266" s="129" t="s">
        <v>6354</v>
      </c>
      <c r="K266" s="129" t="s">
        <v>6400</v>
      </c>
      <c r="L266" s="129" t="s">
        <v>6401</v>
      </c>
      <c r="M266" s="129" t="s">
        <v>6402</v>
      </c>
      <c r="N266" s="129" t="s">
        <v>6354</v>
      </c>
      <c r="O266" s="129" t="s">
        <v>6403</v>
      </c>
      <c r="P266" s="129" t="s">
        <v>6404</v>
      </c>
      <c r="Q266" s="129" t="s">
        <v>6405</v>
      </c>
      <c r="R266" s="129" t="s">
        <v>6419</v>
      </c>
      <c r="S266" s="129" t="s">
        <v>6420</v>
      </c>
      <c r="T266" s="137">
        <v>2</v>
      </c>
      <c r="U266" s="137">
        <v>2</v>
      </c>
      <c r="V266" s="129" t="s">
        <v>6408</v>
      </c>
      <c r="W266" s="129" t="s">
        <v>6408</v>
      </c>
      <c r="X266" s="131">
        <v>313.63600000000002</v>
      </c>
      <c r="Y266" s="131">
        <v>313.63600000000002</v>
      </c>
      <c r="Z266" s="129" t="s">
        <v>6311</v>
      </c>
      <c r="AA266" s="132">
        <v>627.27200000000005</v>
      </c>
      <c r="AB266" s="132">
        <v>0</v>
      </c>
      <c r="AC266" s="132">
        <v>62.726999999999997</v>
      </c>
      <c r="AD266" s="132">
        <v>689.99900000000002</v>
      </c>
      <c r="AE266" s="129" t="s">
        <v>6316</v>
      </c>
      <c r="AF266" s="129" t="s">
        <v>6311</v>
      </c>
      <c r="AG266" s="129" t="s">
        <v>6311</v>
      </c>
      <c r="AH266" s="129" t="s">
        <v>6705</v>
      </c>
      <c r="AI266" s="129" t="s">
        <v>6311</v>
      </c>
      <c r="AJ266" s="129" t="s">
        <v>6355</v>
      </c>
      <c r="AK266" s="129" t="s">
        <v>6356</v>
      </c>
      <c r="AL266" s="129" t="s">
        <v>6410</v>
      </c>
      <c r="AM266" s="133" t="s">
        <v>6311</v>
      </c>
      <c r="AN266" s="133" t="s">
        <v>6538</v>
      </c>
      <c r="AO266" s="133" t="s">
        <v>6315</v>
      </c>
      <c r="AP266" s="133" t="s">
        <v>13</v>
      </c>
      <c r="AQ266" s="134">
        <v>2</v>
      </c>
      <c r="AR266" s="143" t="s">
        <v>95</v>
      </c>
      <c r="AS266" t="s">
        <v>72</v>
      </c>
    </row>
    <row r="267" spans="1:45" s="133" customFormat="1">
      <c r="A267" s="129" t="s">
        <v>6706</v>
      </c>
      <c r="B267" s="130">
        <v>43753</v>
      </c>
      <c r="C267" s="129" t="s">
        <v>6397</v>
      </c>
      <c r="D267" s="129" t="s">
        <v>6398</v>
      </c>
      <c r="E267" s="129" t="s">
        <v>6707</v>
      </c>
      <c r="F267" s="129" t="s">
        <v>6312</v>
      </c>
      <c r="G267" s="129" t="s">
        <v>6313</v>
      </c>
      <c r="H267" s="129" t="s">
        <v>6314</v>
      </c>
      <c r="I267" s="129" t="str">
        <f t="shared" si="7"/>
        <v>BIG C - BINH DUONG</v>
      </c>
      <c r="J267" s="129" t="s">
        <v>6354</v>
      </c>
      <c r="K267" s="129" t="s">
        <v>6400</v>
      </c>
      <c r="L267" s="129" t="s">
        <v>6401</v>
      </c>
      <c r="M267" s="129" t="s">
        <v>6402</v>
      </c>
      <c r="N267" s="129" t="s">
        <v>6354</v>
      </c>
      <c r="O267" s="129" t="s">
        <v>6403</v>
      </c>
      <c r="P267" s="129" t="s">
        <v>6404</v>
      </c>
      <c r="Q267" s="129" t="s">
        <v>6405</v>
      </c>
      <c r="R267" s="129" t="s">
        <v>6406</v>
      </c>
      <c r="S267" s="129" t="s">
        <v>6407</v>
      </c>
      <c r="T267" s="137">
        <v>3</v>
      </c>
      <c r="U267" s="137">
        <v>3</v>
      </c>
      <c r="V267" s="129" t="s">
        <v>6408</v>
      </c>
      <c r="W267" s="129" t="s">
        <v>6408</v>
      </c>
      <c r="X267" s="131">
        <v>155.45500000000001</v>
      </c>
      <c r="Y267" s="131">
        <v>155.45500000000001</v>
      </c>
      <c r="Z267" s="129" t="s">
        <v>6311</v>
      </c>
      <c r="AA267" s="132">
        <v>466.36500000000001</v>
      </c>
      <c r="AB267" s="132">
        <v>0</v>
      </c>
      <c r="AC267" s="132">
        <v>46.637</v>
      </c>
      <c r="AD267" s="132">
        <v>513.00199999999995</v>
      </c>
      <c r="AE267" s="129" t="s">
        <v>6316</v>
      </c>
      <c r="AF267" s="129" t="s">
        <v>6311</v>
      </c>
      <c r="AG267" s="129" t="s">
        <v>6311</v>
      </c>
      <c r="AH267" s="129" t="s">
        <v>6708</v>
      </c>
      <c r="AI267" s="129" t="s">
        <v>6311</v>
      </c>
      <c r="AJ267" s="129" t="s">
        <v>6355</v>
      </c>
      <c r="AK267" s="129" t="s">
        <v>6356</v>
      </c>
      <c r="AL267" s="129" t="s">
        <v>6410</v>
      </c>
      <c r="AM267" s="133" t="s">
        <v>6311</v>
      </c>
      <c r="AN267" s="133" t="s">
        <v>6709</v>
      </c>
      <c r="AO267" s="133" t="s">
        <v>6710</v>
      </c>
      <c r="AP267" s="133" t="s">
        <v>13</v>
      </c>
      <c r="AQ267" s="134">
        <v>3</v>
      </c>
      <c r="AR267" s="143" t="s">
        <v>94</v>
      </c>
      <c r="AS267" t="s">
        <v>72</v>
      </c>
    </row>
    <row r="268" spans="1:45" s="133" customFormat="1">
      <c r="A268" s="129" t="s">
        <v>6706</v>
      </c>
      <c r="B268" s="130">
        <v>43753</v>
      </c>
      <c r="C268" s="129" t="s">
        <v>6397</v>
      </c>
      <c r="D268" s="129" t="s">
        <v>6398</v>
      </c>
      <c r="E268" s="129" t="s">
        <v>6707</v>
      </c>
      <c r="F268" s="129" t="s">
        <v>6312</v>
      </c>
      <c r="G268" s="129" t="s">
        <v>6313</v>
      </c>
      <c r="H268" s="129" t="s">
        <v>6314</v>
      </c>
      <c r="I268" s="129" t="str">
        <f t="shared" si="7"/>
        <v>BIG C - BINH DUONG</v>
      </c>
      <c r="J268" s="129" t="s">
        <v>6354</v>
      </c>
      <c r="K268" s="129" t="s">
        <v>6400</v>
      </c>
      <c r="L268" s="129" t="s">
        <v>6401</v>
      </c>
      <c r="M268" s="129" t="s">
        <v>6402</v>
      </c>
      <c r="N268" s="129" t="s">
        <v>6354</v>
      </c>
      <c r="O268" s="129" t="s">
        <v>6403</v>
      </c>
      <c r="P268" s="129" t="s">
        <v>6404</v>
      </c>
      <c r="Q268" s="129" t="s">
        <v>6405</v>
      </c>
      <c r="R268" s="129" t="s">
        <v>6415</v>
      </c>
      <c r="S268" s="129" t="s">
        <v>6416</v>
      </c>
      <c r="T268" s="137">
        <v>6</v>
      </c>
      <c r="U268" s="137">
        <v>6</v>
      </c>
      <c r="V268" s="129" t="s">
        <v>6408</v>
      </c>
      <c r="W268" s="129" t="s">
        <v>6408</v>
      </c>
      <c r="X268" s="131">
        <v>313.63600000000002</v>
      </c>
      <c r="Y268" s="131">
        <v>313.63600000000002</v>
      </c>
      <c r="Z268" s="129" t="s">
        <v>6311</v>
      </c>
      <c r="AA268" s="132">
        <v>1881.816</v>
      </c>
      <c r="AB268" s="132">
        <v>0</v>
      </c>
      <c r="AC268" s="132">
        <v>188.18100000000001</v>
      </c>
      <c r="AD268" s="132">
        <v>2069.9969999999998</v>
      </c>
      <c r="AE268" s="129" t="s">
        <v>6316</v>
      </c>
      <c r="AF268" s="129" t="s">
        <v>6311</v>
      </c>
      <c r="AG268" s="129" t="s">
        <v>6311</v>
      </c>
      <c r="AH268" s="129" t="s">
        <v>6708</v>
      </c>
      <c r="AI268" s="129" t="s">
        <v>6311</v>
      </c>
      <c r="AJ268" s="129" t="s">
        <v>6355</v>
      </c>
      <c r="AK268" s="129" t="s">
        <v>6356</v>
      </c>
      <c r="AL268" s="129" t="s">
        <v>6410</v>
      </c>
      <c r="AM268" s="133" t="s">
        <v>6311</v>
      </c>
      <c r="AN268" s="133" t="s">
        <v>6709</v>
      </c>
      <c r="AO268" s="133" t="s">
        <v>6710</v>
      </c>
      <c r="AP268" s="133" t="s">
        <v>13</v>
      </c>
      <c r="AQ268" s="134">
        <v>6</v>
      </c>
      <c r="AR268" s="143" t="s">
        <v>94</v>
      </c>
      <c r="AS268" t="s">
        <v>72</v>
      </c>
    </row>
    <row r="269" spans="1:45" s="133" customFormat="1">
      <c r="A269" s="129" t="s">
        <v>6706</v>
      </c>
      <c r="B269" s="130">
        <v>43753</v>
      </c>
      <c r="C269" s="129" t="s">
        <v>6397</v>
      </c>
      <c r="D269" s="129" t="s">
        <v>6398</v>
      </c>
      <c r="E269" s="129" t="s">
        <v>6707</v>
      </c>
      <c r="F269" s="129" t="s">
        <v>6312</v>
      </c>
      <c r="G269" s="129" t="s">
        <v>6313</v>
      </c>
      <c r="H269" s="129" t="s">
        <v>6314</v>
      </c>
      <c r="I269" s="129" t="str">
        <f t="shared" si="7"/>
        <v>BIG C - BINH DUONG</v>
      </c>
      <c r="J269" s="129" t="s">
        <v>6354</v>
      </c>
      <c r="K269" s="129" t="s">
        <v>6400</v>
      </c>
      <c r="L269" s="129" t="s">
        <v>6401</v>
      </c>
      <c r="M269" s="129" t="s">
        <v>6402</v>
      </c>
      <c r="N269" s="129" t="s">
        <v>6354</v>
      </c>
      <c r="O269" s="129" t="s">
        <v>6403</v>
      </c>
      <c r="P269" s="129" t="s">
        <v>6404</v>
      </c>
      <c r="Q269" s="129" t="s">
        <v>6405</v>
      </c>
      <c r="R269" s="129" t="s">
        <v>6419</v>
      </c>
      <c r="S269" s="129" t="s">
        <v>6420</v>
      </c>
      <c r="T269" s="137">
        <v>2</v>
      </c>
      <c r="U269" s="137">
        <v>2</v>
      </c>
      <c r="V269" s="129" t="s">
        <v>6408</v>
      </c>
      <c r="W269" s="129" t="s">
        <v>6408</v>
      </c>
      <c r="X269" s="131">
        <v>313.63600000000002</v>
      </c>
      <c r="Y269" s="131">
        <v>313.63600000000002</v>
      </c>
      <c r="Z269" s="129" t="s">
        <v>6311</v>
      </c>
      <c r="AA269" s="132">
        <v>627.27200000000005</v>
      </c>
      <c r="AB269" s="132">
        <v>0</v>
      </c>
      <c r="AC269" s="132">
        <v>62.726999999999997</v>
      </c>
      <c r="AD269" s="132">
        <v>689.99900000000002</v>
      </c>
      <c r="AE269" s="129" t="s">
        <v>6316</v>
      </c>
      <c r="AF269" s="129" t="s">
        <v>6311</v>
      </c>
      <c r="AG269" s="129" t="s">
        <v>6311</v>
      </c>
      <c r="AH269" s="129" t="s">
        <v>6708</v>
      </c>
      <c r="AI269" s="129" t="s">
        <v>6311</v>
      </c>
      <c r="AJ269" s="129" t="s">
        <v>6355</v>
      </c>
      <c r="AK269" s="129" t="s">
        <v>6356</v>
      </c>
      <c r="AL269" s="129" t="s">
        <v>6410</v>
      </c>
      <c r="AM269" s="133" t="s">
        <v>6311</v>
      </c>
      <c r="AN269" s="133" t="s">
        <v>6709</v>
      </c>
      <c r="AO269" s="133" t="s">
        <v>6710</v>
      </c>
      <c r="AP269" s="133" t="s">
        <v>13</v>
      </c>
      <c r="AQ269" s="134">
        <v>2</v>
      </c>
      <c r="AR269" s="143" t="s">
        <v>94</v>
      </c>
      <c r="AS269" t="s">
        <v>72</v>
      </c>
    </row>
    <row r="270" spans="1:45" s="133" customFormat="1">
      <c r="A270" s="129" t="s">
        <v>6711</v>
      </c>
      <c r="B270" s="130">
        <v>43753</v>
      </c>
      <c r="C270" s="129" t="s">
        <v>6397</v>
      </c>
      <c r="D270" s="129" t="s">
        <v>6398</v>
      </c>
      <c r="E270" s="129" t="s">
        <v>6712</v>
      </c>
      <c r="F270" s="129" t="s">
        <v>6312</v>
      </c>
      <c r="G270" s="129" t="s">
        <v>6313</v>
      </c>
      <c r="H270" s="129" t="s">
        <v>6314</v>
      </c>
      <c r="I270" s="129" t="str">
        <f t="shared" si="7"/>
        <v>BIG C - DI AN</v>
      </c>
      <c r="J270" s="129" t="s">
        <v>6354</v>
      </c>
      <c r="K270" s="129" t="s">
        <v>6400</v>
      </c>
      <c r="L270" s="129" t="s">
        <v>6401</v>
      </c>
      <c r="M270" s="129" t="s">
        <v>6402</v>
      </c>
      <c r="N270" s="129" t="s">
        <v>6354</v>
      </c>
      <c r="O270" s="129" t="s">
        <v>6403</v>
      </c>
      <c r="P270" s="129" t="s">
        <v>6404</v>
      </c>
      <c r="Q270" s="129" t="s">
        <v>6405</v>
      </c>
      <c r="R270" s="129" t="s">
        <v>6406</v>
      </c>
      <c r="S270" s="129" t="s">
        <v>6407</v>
      </c>
      <c r="T270" s="137">
        <v>18</v>
      </c>
      <c r="U270" s="137">
        <v>18</v>
      </c>
      <c r="V270" s="129" t="s">
        <v>6408</v>
      </c>
      <c r="W270" s="129" t="s">
        <v>6408</v>
      </c>
      <c r="X270" s="131">
        <v>155.45500000000001</v>
      </c>
      <c r="Y270" s="131">
        <v>155.45500000000001</v>
      </c>
      <c r="Z270" s="129" t="s">
        <v>6311</v>
      </c>
      <c r="AA270" s="132">
        <v>2798.19</v>
      </c>
      <c r="AB270" s="132">
        <v>0</v>
      </c>
      <c r="AC270" s="132">
        <v>279.81900000000002</v>
      </c>
      <c r="AD270" s="132">
        <v>3078.009</v>
      </c>
      <c r="AE270" s="129" t="s">
        <v>6316</v>
      </c>
      <c r="AF270" s="129" t="s">
        <v>6311</v>
      </c>
      <c r="AG270" s="129" t="s">
        <v>6311</v>
      </c>
      <c r="AH270" s="129" t="s">
        <v>6713</v>
      </c>
      <c r="AI270" s="129" t="s">
        <v>6311</v>
      </c>
      <c r="AJ270" s="129" t="s">
        <v>6355</v>
      </c>
      <c r="AK270" s="129" t="s">
        <v>6356</v>
      </c>
      <c r="AL270" s="129" t="s">
        <v>6410</v>
      </c>
      <c r="AM270" s="133" t="s">
        <v>6311</v>
      </c>
      <c r="AN270" s="133" t="s">
        <v>6714</v>
      </c>
      <c r="AO270" s="133" t="s">
        <v>6338</v>
      </c>
      <c r="AP270" s="133" t="s">
        <v>13</v>
      </c>
      <c r="AQ270" s="134">
        <v>18</v>
      </c>
      <c r="AR270" s="143" t="s">
        <v>94</v>
      </c>
      <c r="AS270" t="s">
        <v>72</v>
      </c>
    </row>
    <row r="271" spans="1:45" s="133" customFormat="1">
      <c r="A271" s="129" t="s">
        <v>6711</v>
      </c>
      <c r="B271" s="130">
        <v>43753</v>
      </c>
      <c r="C271" s="129" t="s">
        <v>6397</v>
      </c>
      <c r="D271" s="129" t="s">
        <v>6398</v>
      </c>
      <c r="E271" s="129" t="s">
        <v>6712</v>
      </c>
      <c r="F271" s="129" t="s">
        <v>6312</v>
      </c>
      <c r="G271" s="129" t="s">
        <v>6313</v>
      </c>
      <c r="H271" s="129" t="s">
        <v>6314</v>
      </c>
      <c r="I271" s="129" t="str">
        <f t="shared" si="7"/>
        <v>BIG C - DI AN</v>
      </c>
      <c r="J271" s="129" t="s">
        <v>6354</v>
      </c>
      <c r="K271" s="129" t="s">
        <v>6400</v>
      </c>
      <c r="L271" s="129" t="s">
        <v>6401</v>
      </c>
      <c r="M271" s="129" t="s">
        <v>6402</v>
      </c>
      <c r="N271" s="129" t="s">
        <v>6354</v>
      </c>
      <c r="O271" s="129" t="s">
        <v>6403</v>
      </c>
      <c r="P271" s="129" t="s">
        <v>6404</v>
      </c>
      <c r="Q271" s="129" t="s">
        <v>6405</v>
      </c>
      <c r="R271" s="129" t="s">
        <v>6415</v>
      </c>
      <c r="S271" s="129" t="s">
        <v>6416</v>
      </c>
      <c r="T271" s="137">
        <v>3</v>
      </c>
      <c r="U271" s="137">
        <v>3</v>
      </c>
      <c r="V271" s="129" t="s">
        <v>6408</v>
      </c>
      <c r="W271" s="129" t="s">
        <v>6408</v>
      </c>
      <c r="X271" s="131">
        <v>313.63600000000002</v>
      </c>
      <c r="Y271" s="131">
        <v>313.63600000000002</v>
      </c>
      <c r="Z271" s="129" t="s">
        <v>6311</v>
      </c>
      <c r="AA271" s="132">
        <v>940.90800000000002</v>
      </c>
      <c r="AB271" s="132">
        <v>0</v>
      </c>
      <c r="AC271" s="132">
        <v>94.090999999999994</v>
      </c>
      <c r="AD271" s="132">
        <v>1034.999</v>
      </c>
      <c r="AE271" s="129" t="s">
        <v>6316</v>
      </c>
      <c r="AF271" s="129" t="s">
        <v>6311</v>
      </c>
      <c r="AG271" s="129" t="s">
        <v>6311</v>
      </c>
      <c r="AH271" s="129" t="s">
        <v>6713</v>
      </c>
      <c r="AI271" s="129" t="s">
        <v>6311</v>
      </c>
      <c r="AJ271" s="129" t="s">
        <v>6355</v>
      </c>
      <c r="AK271" s="129" t="s">
        <v>6356</v>
      </c>
      <c r="AL271" s="129" t="s">
        <v>6410</v>
      </c>
      <c r="AM271" s="133" t="s">
        <v>6311</v>
      </c>
      <c r="AN271" s="133" t="s">
        <v>6714</v>
      </c>
      <c r="AO271" s="133" t="s">
        <v>6338</v>
      </c>
      <c r="AP271" s="133" t="s">
        <v>13</v>
      </c>
      <c r="AQ271" s="134">
        <v>3</v>
      </c>
      <c r="AR271" s="143" t="s">
        <v>94</v>
      </c>
      <c r="AS271" t="s">
        <v>72</v>
      </c>
    </row>
    <row r="272" spans="1:45" s="133" customFormat="1">
      <c r="A272" s="129" t="s">
        <v>6715</v>
      </c>
      <c r="B272" s="130">
        <v>43753</v>
      </c>
      <c r="C272" s="129" t="s">
        <v>6397</v>
      </c>
      <c r="D272" s="129" t="s">
        <v>6398</v>
      </c>
      <c r="E272" s="129" t="s">
        <v>6716</v>
      </c>
      <c r="F272" s="129" t="s">
        <v>6312</v>
      </c>
      <c r="G272" s="129" t="s">
        <v>6313</v>
      </c>
      <c r="H272" s="129" t="s">
        <v>6314</v>
      </c>
      <c r="I272" s="129" t="str">
        <f t="shared" si="7"/>
        <v>BIG C - AN PHU</v>
      </c>
      <c r="J272" s="129" t="s">
        <v>6354</v>
      </c>
      <c r="K272" s="129" t="s">
        <v>6400</v>
      </c>
      <c r="L272" s="129" t="s">
        <v>6401</v>
      </c>
      <c r="M272" s="129" t="s">
        <v>6402</v>
      </c>
      <c r="N272" s="129" t="s">
        <v>6354</v>
      </c>
      <c r="O272" s="129" t="s">
        <v>6403</v>
      </c>
      <c r="P272" s="129" t="s">
        <v>6404</v>
      </c>
      <c r="Q272" s="129" t="s">
        <v>6405</v>
      </c>
      <c r="R272" s="129" t="s">
        <v>6406</v>
      </c>
      <c r="S272" s="129" t="s">
        <v>6407</v>
      </c>
      <c r="T272" s="137">
        <v>10</v>
      </c>
      <c r="U272" s="137">
        <v>10</v>
      </c>
      <c r="V272" s="129" t="s">
        <v>6408</v>
      </c>
      <c r="W272" s="129" t="s">
        <v>6408</v>
      </c>
      <c r="X272" s="131">
        <v>155.45500000000001</v>
      </c>
      <c r="Y272" s="131">
        <v>155.45500000000001</v>
      </c>
      <c r="Z272" s="129" t="s">
        <v>6311</v>
      </c>
      <c r="AA272" s="132">
        <v>1554.55</v>
      </c>
      <c r="AB272" s="132">
        <v>0</v>
      </c>
      <c r="AC272" s="132">
        <v>155.45400000000001</v>
      </c>
      <c r="AD272" s="132">
        <v>1710.0039999999999</v>
      </c>
      <c r="AE272" s="129" t="s">
        <v>6316</v>
      </c>
      <c r="AF272" s="129" t="s">
        <v>6311</v>
      </c>
      <c r="AG272" s="129" t="s">
        <v>6311</v>
      </c>
      <c r="AH272" s="129" t="s">
        <v>6717</v>
      </c>
      <c r="AI272" s="129" t="s">
        <v>6311</v>
      </c>
      <c r="AJ272" s="129" t="s">
        <v>6355</v>
      </c>
      <c r="AK272" s="129" t="s">
        <v>6356</v>
      </c>
      <c r="AL272" s="129" t="s">
        <v>6410</v>
      </c>
      <c r="AM272" s="133" t="s">
        <v>6311</v>
      </c>
      <c r="AN272" s="133" t="s">
        <v>6534</v>
      </c>
      <c r="AO272" s="133" t="s">
        <v>6332</v>
      </c>
      <c r="AP272" s="133" t="s">
        <v>13</v>
      </c>
      <c r="AQ272" s="134">
        <v>10</v>
      </c>
      <c r="AR272" s="143" t="s">
        <v>95</v>
      </c>
      <c r="AS272" t="s">
        <v>72</v>
      </c>
    </row>
    <row r="273" spans="1:45" s="133" customFormat="1">
      <c r="A273" s="129" t="s">
        <v>6715</v>
      </c>
      <c r="B273" s="130">
        <v>43753</v>
      </c>
      <c r="C273" s="129" t="s">
        <v>6397</v>
      </c>
      <c r="D273" s="129" t="s">
        <v>6398</v>
      </c>
      <c r="E273" s="129" t="s">
        <v>6716</v>
      </c>
      <c r="F273" s="129" t="s">
        <v>6312</v>
      </c>
      <c r="G273" s="129" t="s">
        <v>6313</v>
      </c>
      <c r="H273" s="129" t="s">
        <v>6314</v>
      </c>
      <c r="I273" s="129" t="str">
        <f t="shared" si="7"/>
        <v>BIG C - AN PHU</v>
      </c>
      <c r="J273" s="129" t="s">
        <v>6354</v>
      </c>
      <c r="K273" s="129" t="s">
        <v>6400</v>
      </c>
      <c r="L273" s="129" t="s">
        <v>6401</v>
      </c>
      <c r="M273" s="129" t="s">
        <v>6402</v>
      </c>
      <c r="N273" s="129" t="s">
        <v>6354</v>
      </c>
      <c r="O273" s="129" t="s">
        <v>6403</v>
      </c>
      <c r="P273" s="129" t="s">
        <v>6404</v>
      </c>
      <c r="Q273" s="129" t="s">
        <v>6405</v>
      </c>
      <c r="R273" s="129" t="s">
        <v>6415</v>
      </c>
      <c r="S273" s="129" t="s">
        <v>6416</v>
      </c>
      <c r="T273" s="137">
        <v>1</v>
      </c>
      <c r="U273" s="137">
        <v>1</v>
      </c>
      <c r="V273" s="129" t="s">
        <v>6408</v>
      </c>
      <c r="W273" s="129" t="s">
        <v>6408</v>
      </c>
      <c r="X273" s="131">
        <v>313.63600000000002</v>
      </c>
      <c r="Y273" s="131">
        <v>313.63600000000002</v>
      </c>
      <c r="Z273" s="129" t="s">
        <v>6311</v>
      </c>
      <c r="AA273" s="132">
        <v>313.63600000000002</v>
      </c>
      <c r="AB273" s="132">
        <v>0</v>
      </c>
      <c r="AC273" s="132">
        <v>31.364000000000001</v>
      </c>
      <c r="AD273" s="132">
        <v>345</v>
      </c>
      <c r="AE273" s="129" t="s">
        <v>6316</v>
      </c>
      <c r="AF273" s="129" t="s">
        <v>6311</v>
      </c>
      <c r="AG273" s="129" t="s">
        <v>6311</v>
      </c>
      <c r="AH273" s="129" t="s">
        <v>6717</v>
      </c>
      <c r="AI273" s="129" t="s">
        <v>6311</v>
      </c>
      <c r="AJ273" s="129" t="s">
        <v>6355</v>
      </c>
      <c r="AK273" s="129" t="s">
        <v>6356</v>
      </c>
      <c r="AL273" s="129" t="s">
        <v>6410</v>
      </c>
      <c r="AM273" s="133" t="s">
        <v>6311</v>
      </c>
      <c r="AN273" s="133" t="s">
        <v>6534</v>
      </c>
      <c r="AO273" s="133" t="s">
        <v>6332</v>
      </c>
      <c r="AP273" s="133" t="s">
        <v>13</v>
      </c>
      <c r="AQ273" s="134">
        <v>1</v>
      </c>
      <c r="AR273" s="143" t="s">
        <v>95</v>
      </c>
      <c r="AS273" t="s">
        <v>72</v>
      </c>
    </row>
    <row r="274" spans="1:45" s="133" customFormat="1">
      <c r="A274" s="129" t="s">
        <v>6715</v>
      </c>
      <c r="B274" s="130">
        <v>43753</v>
      </c>
      <c r="C274" s="129" t="s">
        <v>6397</v>
      </c>
      <c r="D274" s="129" t="s">
        <v>6398</v>
      </c>
      <c r="E274" s="129" t="s">
        <v>6716</v>
      </c>
      <c r="F274" s="129" t="s">
        <v>6312</v>
      </c>
      <c r="G274" s="129" t="s">
        <v>6313</v>
      </c>
      <c r="H274" s="129" t="s">
        <v>6314</v>
      </c>
      <c r="I274" s="129" t="str">
        <f t="shared" si="7"/>
        <v>BIG C - AN PHU</v>
      </c>
      <c r="J274" s="129" t="s">
        <v>6354</v>
      </c>
      <c r="K274" s="129" t="s">
        <v>6400</v>
      </c>
      <c r="L274" s="129" t="s">
        <v>6401</v>
      </c>
      <c r="M274" s="129" t="s">
        <v>6402</v>
      </c>
      <c r="N274" s="129" t="s">
        <v>6354</v>
      </c>
      <c r="O274" s="129" t="s">
        <v>6403</v>
      </c>
      <c r="P274" s="129" t="s">
        <v>6404</v>
      </c>
      <c r="Q274" s="129" t="s">
        <v>6405</v>
      </c>
      <c r="R274" s="129" t="s">
        <v>6419</v>
      </c>
      <c r="S274" s="129" t="s">
        <v>6420</v>
      </c>
      <c r="T274" s="137">
        <v>1</v>
      </c>
      <c r="U274" s="137">
        <v>1</v>
      </c>
      <c r="V274" s="129" t="s">
        <v>6408</v>
      </c>
      <c r="W274" s="129" t="s">
        <v>6408</v>
      </c>
      <c r="X274" s="131">
        <v>313.63600000000002</v>
      </c>
      <c r="Y274" s="131">
        <v>313.63600000000002</v>
      </c>
      <c r="Z274" s="129" t="s">
        <v>6311</v>
      </c>
      <c r="AA274" s="132">
        <v>313.63600000000002</v>
      </c>
      <c r="AB274" s="132">
        <v>0</v>
      </c>
      <c r="AC274" s="132">
        <v>31.364000000000001</v>
      </c>
      <c r="AD274" s="132">
        <v>345</v>
      </c>
      <c r="AE274" s="129" t="s">
        <v>6316</v>
      </c>
      <c r="AF274" s="129" t="s">
        <v>6311</v>
      </c>
      <c r="AG274" s="129" t="s">
        <v>6311</v>
      </c>
      <c r="AH274" s="129" t="s">
        <v>6717</v>
      </c>
      <c r="AI274" s="129" t="s">
        <v>6311</v>
      </c>
      <c r="AJ274" s="129" t="s">
        <v>6355</v>
      </c>
      <c r="AK274" s="129" t="s">
        <v>6356</v>
      </c>
      <c r="AL274" s="129" t="s">
        <v>6410</v>
      </c>
      <c r="AM274" s="133" t="s">
        <v>6311</v>
      </c>
      <c r="AN274" s="133" t="s">
        <v>6534</v>
      </c>
      <c r="AO274" s="133" t="s">
        <v>6332</v>
      </c>
      <c r="AP274" s="133" t="s">
        <v>13</v>
      </c>
      <c r="AQ274" s="134">
        <v>1</v>
      </c>
      <c r="AR274" s="143" t="s">
        <v>95</v>
      </c>
      <c r="AS274" t="s">
        <v>72</v>
      </c>
    </row>
    <row r="275" spans="1:45" s="133" customFormat="1">
      <c r="A275" s="129" t="s">
        <v>6718</v>
      </c>
      <c r="B275" s="130">
        <v>43753</v>
      </c>
      <c r="C275" s="129" t="s">
        <v>6397</v>
      </c>
      <c r="D275" s="129" t="s">
        <v>6398</v>
      </c>
      <c r="E275" s="129" t="s">
        <v>6719</v>
      </c>
      <c r="F275" s="129" t="s">
        <v>6312</v>
      </c>
      <c r="G275" s="129" t="s">
        <v>6496</v>
      </c>
      <c r="H275" s="129" t="s">
        <v>6497</v>
      </c>
      <c r="I275" s="129" t="s">
        <v>6498</v>
      </c>
      <c r="J275" s="129" t="s">
        <v>6354</v>
      </c>
      <c r="K275" s="129" t="s">
        <v>6400</v>
      </c>
      <c r="L275" s="129" t="s">
        <v>6401</v>
      </c>
      <c r="M275" s="129" t="s">
        <v>6402</v>
      </c>
      <c r="N275" s="129" t="s">
        <v>6354</v>
      </c>
      <c r="O275" s="129" t="s">
        <v>6403</v>
      </c>
      <c r="P275" s="129" t="s">
        <v>6499</v>
      </c>
      <c r="Q275" s="129" t="s">
        <v>6500</v>
      </c>
      <c r="R275" s="129" t="s">
        <v>6406</v>
      </c>
      <c r="S275" s="129" t="s">
        <v>6407</v>
      </c>
      <c r="T275" s="137">
        <v>20</v>
      </c>
      <c r="U275" s="137">
        <v>20</v>
      </c>
      <c r="V275" s="129" t="s">
        <v>6408</v>
      </c>
      <c r="W275" s="129" t="s">
        <v>6408</v>
      </c>
      <c r="X275" s="131">
        <v>119.7</v>
      </c>
      <c r="Y275" s="131">
        <v>119.7</v>
      </c>
      <c r="Z275" s="129" t="s">
        <v>6311</v>
      </c>
      <c r="AA275" s="132">
        <v>2394.0070000000001</v>
      </c>
      <c r="AB275" s="132">
        <v>-715.09299999999996</v>
      </c>
      <c r="AC275" s="132">
        <v>239.4</v>
      </c>
      <c r="AD275" s="132">
        <v>2633.4070000000002</v>
      </c>
      <c r="AE275" s="129" t="s">
        <v>6316</v>
      </c>
      <c r="AF275" s="129" t="s">
        <v>6311</v>
      </c>
      <c r="AG275" s="129" t="s">
        <v>6311</v>
      </c>
      <c r="AH275" s="129" t="s">
        <v>6720</v>
      </c>
      <c r="AI275" s="129" t="s">
        <v>6311</v>
      </c>
      <c r="AJ275" s="129" t="s">
        <v>6355</v>
      </c>
      <c r="AK275" s="129" t="s">
        <v>6356</v>
      </c>
      <c r="AL275" s="129" t="s">
        <v>6410</v>
      </c>
      <c r="AM275" s="133" t="s">
        <v>6369</v>
      </c>
      <c r="AN275" s="133" t="s">
        <v>6496</v>
      </c>
      <c r="AO275" s="133" t="s">
        <v>6311</v>
      </c>
      <c r="AP275" s="133" t="s">
        <v>6311</v>
      </c>
      <c r="AQ275" s="134">
        <v>20</v>
      </c>
      <c r="AR275" s="143" t="s">
        <v>29</v>
      </c>
      <c r="AS275" s="133" t="s">
        <v>30</v>
      </c>
    </row>
    <row r="276" spans="1:45" s="133" customFormat="1">
      <c r="A276" s="129" t="s">
        <v>6718</v>
      </c>
      <c r="B276" s="130">
        <v>43753</v>
      </c>
      <c r="C276" s="129" t="s">
        <v>6397</v>
      </c>
      <c r="D276" s="129" t="s">
        <v>6398</v>
      </c>
      <c r="E276" s="129" t="s">
        <v>6719</v>
      </c>
      <c r="F276" s="129" t="s">
        <v>6312</v>
      </c>
      <c r="G276" s="129" t="s">
        <v>6496</v>
      </c>
      <c r="H276" s="129" t="s">
        <v>6497</v>
      </c>
      <c r="I276" s="129" t="s">
        <v>6498</v>
      </c>
      <c r="J276" s="129" t="s">
        <v>6354</v>
      </c>
      <c r="K276" s="129" t="s">
        <v>6400</v>
      </c>
      <c r="L276" s="129" t="s">
        <v>6401</v>
      </c>
      <c r="M276" s="129" t="s">
        <v>6402</v>
      </c>
      <c r="N276" s="129" t="s">
        <v>6354</v>
      </c>
      <c r="O276" s="129" t="s">
        <v>6403</v>
      </c>
      <c r="P276" s="129" t="s">
        <v>6499</v>
      </c>
      <c r="Q276" s="129" t="s">
        <v>6500</v>
      </c>
      <c r="R276" s="129" t="s">
        <v>6413</v>
      </c>
      <c r="S276" s="129" t="s">
        <v>6414</v>
      </c>
      <c r="T276" s="137">
        <v>10</v>
      </c>
      <c r="U276" s="137">
        <v>10</v>
      </c>
      <c r="V276" s="129" t="s">
        <v>6408</v>
      </c>
      <c r="W276" s="129" t="s">
        <v>6408</v>
      </c>
      <c r="X276" s="131">
        <v>213.273</v>
      </c>
      <c r="Y276" s="131">
        <v>213.273</v>
      </c>
      <c r="Z276" s="129" t="s">
        <v>6311</v>
      </c>
      <c r="AA276" s="132">
        <v>2132.73</v>
      </c>
      <c r="AB276" s="132">
        <v>0</v>
      </c>
      <c r="AC276" s="132">
        <v>213.273</v>
      </c>
      <c r="AD276" s="132">
        <v>2346.0030000000002</v>
      </c>
      <c r="AE276" s="129" t="s">
        <v>6316</v>
      </c>
      <c r="AF276" s="129" t="s">
        <v>6311</v>
      </c>
      <c r="AG276" s="129" t="s">
        <v>6311</v>
      </c>
      <c r="AH276" s="129" t="s">
        <v>6720</v>
      </c>
      <c r="AI276" s="129" t="s">
        <v>6311</v>
      </c>
      <c r="AJ276" s="129" t="s">
        <v>6355</v>
      </c>
      <c r="AK276" s="129" t="s">
        <v>6356</v>
      </c>
      <c r="AL276" s="129" t="s">
        <v>6410</v>
      </c>
      <c r="AM276" s="133" t="s">
        <v>6369</v>
      </c>
      <c r="AN276" s="133" t="s">
        <v>6496</v>
      </c>
      <c r="AO276" s="133" t="s">
        <v>6311</v>
      </c>
      <c r="AP276" s="133" t="s">
        <v>6311</v>
      </c>
      <c r="AQ276" s="134">
        <v>10</v>
      </c>
      <c r="AR276" s="143" t="s">
        <v>29</v>
      </c>
      <c r="AS276" s="133" t="s">
        <v>30</v>
      </c>
    </row>
    <row r="277" spans="1:45" s="133" customFormat="1">
      <c r="A277" s="129" t="s">
        <v>6718</v>
      </c>
      <c r="B277" s="130">
        <v>43753</v>
      </c>
      <c r="C277" s="129" t="s">
        <v>6397</v>
      </c>
      <c r="D277" s="129" t="s">
        <v>6398</v>
      </c>
      <c r="E277" s="129" t="s">
        <v>6719</v>
      </c>
      <c r="F277" s="129" t="s">
        <v>6312</v>
      </c>
      <c r="G277" s="129" t="s">
        <v>6496</v>
      </c>
      <c r="H277" s="129" t="s">
        <v>6497</v>
      </c>
      <c r="I277" s="129" t="s">
        <v>6498</v>
      </c>
      <c r="J277" s="129" t="s">
        <v>6354</v>
      </c>
      <c r="K277" s="129" t="s">
        <v>6400</v>
      </c>
      <c r="L277" s="129" t="s">
        <v>6401</v>
      </c>
      <c r="M277" s="129" t="s">
        <v>6402</v>
      </c>
      <c r="N277" s="129" t="s">
        <v>6354</v>
      </c>
      <c r="O277" s="129" t="s">
        <v>6403</v>
      </c>
      <c r="P277" s="129" t="s">
        <v>6499</v>
      </c>
      <c r="Q277" s="129" t="s">
        <v>6500</v>
      </c>
      <c r="R277" s="129" t="s">
        <v>6415</v>
      </c>
      <c r="S277" s="129" t="s">
        <v>6416</v>
      </c>
      <c r="T277" s="137">
        <v>1</v>
      </c>
      <c r="U277" s="137">
        <v>1</v>
      </c>
      <c r="V277" s="129" t="s">
        <v>6408</v>
      </c>
      <c r="W277" s="129" t="s">
        <v>6408</v>
      </c>
      <c r="X277" s="131">
        <v>300</v>
      </c>
      <c r="Y277" s="131">
        <v>300</v>
      </c>
      <c r="Z277" s="129" t="s">
        <v>6311</v>
      </c>
      <c r="AA277" s="132">
        <v>300</v>
      </c>
      <c r="AB277" s="132">
        <v>0</v>
      </c>
      <c r="AC277" s="132">
        <v>30</v>
      </c>
      <c r="AD277" s="132">
        <v>330</v>
      </c>
      <c r="AE277" s="129" t="s">
        <v>6316</v>
      </c>
      <c r="AF277" s="129" t="s">
        <v>6311</v>
      </c>
      <c r="AG277" s="129" t="s">
        <v>6311</v>
      </c>
      <c r="AH277" s="129" t="s">
        <v>6720</v>
      </c>
      <c r="AI277" s="129" t="s">
        <v>6311</v>
      </c>
      <c r="AJ277" s="129" t="s">
        <v>6355</v>
      </c>
      <c r="AK277" s="129" t="s">
        <v>6356</v>
      </c>
      <c r="AL277" s="129" t="s">
        <v>6410</v>
      </c>
      <c r="AM277" s="133" t="s">
        <v>6369</v>
      </c>
      <c r="AN277" s="133" t="s">
        <v>6496</v>
      </c>
      <c r="AO277" s="133" t="s">
        <v>6311</v>
      </c>
      <c r="AP277" s="133" t="s">
        <v>6311</v>
      </c>
      <c r="AQ277" s="134">
        <v>1</v>
      </c>
      <c r="AR277" s="143" t="s">
        <v>29</v>
      </c>
      <c r="AS277" s="133" t="s">
        <v>30</v>
      </c>
    </row>
    <row r="278" spans="1:45" s="133" customFormat="1">
      <c r="A278" s="129" t="s">
        <v>6718</v>
      </c>
      <c r="B278" s="130">
        <v>43753</v>
      </c>
      <c r="C278" s="129" t="s">
        <v>6397</v>
      </c>
      <c r="D278" s="129" t="s">
        <v>6398</v>
      </c>
      <c r="E278" s="129" t="s">
        <v>6719</v>
      </c>
      <c r="F278" s="129" t="s">
        <v>6312</v>
      </c>
      <c r="G278" s="129" t="s">
        <v>6496</v>
      </c>
      <c r="H278" s="129" t="s">
        <v>6497</v>
      </c>
      <c r="I278" s="129" t="s">
        <v>6498</v>
      </c>
      <c r="J278" s="129" t="s">
        <v>6354</v>
      </c>
      <c r="K278" s="129" t="s">
        <v>6400</v>
      </c>
      <c r="L278" s="129" t="s">
        <v>6401</v>
      </c>
      <c r="M278" s="129" t="s">
        <v>6402</v>
      </c>
      <c r="N278" s="129" t="s">
        <v>6354</v>
      </c>
      <c r="O278" s="129" t="s">
        <v>6403</v>
      </c>
      <c r="P278" s="129" t="s">
        <v>6499</v>
      </c>
      <c r="Q278" s="129" t="s">
        <v>6500</v>
      </c>
      <c r="R278" s="129" t="s">
        <v>6521</v>
      </c>
      <c r="S278" s="129" t="s">
        <v>6522</v>
      </c>
      <c r="T278" s="137">
        <v>3</v>
      </c>
      <c r="U278" s="137">
        <v>3</v>
      </c>
      <c r="V278" s="129" t="s">
        <v>6408</v>
      </c>
      <c r="W278" s="129" t="s">
        <v>6408</v>
      </c>
      <c r="X278" s="131">
        <v>300</v>
      </c>
      <c r="Y278" s="131">
        <v>300</v>
      </c>
      <c r="Z278" s="129" t="s">
        <v>6311</v>
      </c>
      <c r="AA278" s="132">
        <v>900</v>
      </c>
      <c r="AB278" s="132">
        <v>0</v>
      </c>
      <c r="AC278" s="132">
        <v>90</v>
      </c>
      <c r="AD278" s="132">
        <v>990</v>
      </c>
      <c r="AE278" s="129" t="s">
        <v>6316</v>
      </c>
      <c r="AF278" s="129" t="s">
        <v>6311</v>
      </c>
      <c r="AG278" s="129" t="s">
        <v>6311</v>
      </c>
      <c r="AH278" s="129" t="s">
        <v>6720</v>
      </c>
      <c r="AI278" s="129" t="s">
        <v>6311</v>
      </c>
      <c r="AJ278" s="129" t="s">
        <v>6355</v>
      </c>
      <c r="AK278" s="129" t="s">
        <v>6356</v>
      </c>
      <c r="AL278" s="129" t="s">
        <v>6410</v>
      </c>
      <c r="AM278" s="133" t="s">
        <v>6369</v>
      </c>
      <c r="AN278" s="133" t="s">
        <v>6496</v>
      </c>
      <c r="AO278" s="133" t="s">
        <v>6311</v>
      </c>
      <c r="AP278" s="133" t="s">
        <v>6311</v>
      </c>
      <c r="AQ278" s="134">
        <v>3</v>
      </c>
      <c r="AR278" s="143" t="s">
        <v>29</v>
      </c>
      <c r="AS278" s="133" t="s">
        <v>30</v>
      </c>
    </row>
    <row r="279" spans="1:45" s="133" customFormat="1">
      <c r="A279" s="129" t="s">
        <v>6718</v>
      </c>
      <c r="B279" s="130">
        <v>43753</v>
      </c>
      <c r="C279" s="129" t="s">
        <v>6397</v>
      </c>
      <c r="D279" s="129" t="s">
        <v>6398</v>
      </c>
      <c r="E279" s="129" t="s">
        <v>6719</v>
      </c>
      <c r="F279" s="129" t="s">
        <v>6312</v>
      </c>
      <c r="G279" s="129" t="s">
        <v>6496</v>
      </c>
      <c r="H279" s="129" t="s">
        <v>6497</v>
      </c>
      <c r="I279" s="129" t="s">
        <v>6498</v>
      </c>
      <c r="J279" s="129" t="s">
        <v>6354</v>
      </c>
      <c r="K279" s="129" t="s">
        <v>6400</v>
      </c>
      <c r="L279" s="129" t="s">
        <v>6401</v>
      </c>
      <c r="M279" s="129" t="s">
        <v>6402</v>
      </c>
      <c r="N279" s="129" t="s">
        <v>6354</v>
      </c>
      <c r="O279" s="129" t="s">
        <v>6403</v>
      </c>
      <c r="P279" s="129" t="s">
        <v>6499</v>
      </c>
      <c r="Q279" s="129" t="s">
        <v>6500</v>
      </c>
      <c r="R279" s="129" t="s">
        <v>6519</v>
      </c>
      <c r="S279" s="129" t="s">
        <v>6520</v>
      </c>
      <c r="T279" s="137">
        <v>2</v>
      </c>
      <c r="U279" s="137">
        <v>2</v>
      </c>
      <c r="V279" s="129" t="s">
        <v>6408</v>
      </c>
      <c r="W279" s="129" t="s">
        <v>6408</v>
      </c>
      <c r="X279" s="131">
        <v>213.273</v>
      </c>
      <c r="Y279" s="131">
        <v>213.273</v>
      </c>
      <c r="Z279" s="129" t="s">
        <v>6311</v>
      </c>
      <c r="AA279" s="132">
        <v>426.54599999999999</v>
      </c>
      <c r="AB279" s="132">
        <v>0</v>
      </c>
      <c r="AC279" s="132">
        <v>42.655000000000001</v>
      </c>
      <c r="AD279" s="132">
        <v>469.20100000000002</v>
      </c>
      <c r="AE279" s="129" t="s">
        <v>6316</v>
      </c>
      <c r="AF279" s="129" t="s">
        <v>6311</v>
      </c>
      <c r="AG279" s="129" t="s">
        <v>6311</v>
      </c>
      <c r="AH279" s="129" t="s">
        <v>6720</v>
      </c>
      <c r="AI279" s="129" t="s">
        <v>6311</v>
      </c>
      <c r="AJ279" s="129" t="s">
        <v>6355</v>
      </c>
      <c r="AK279" s="129" t="s">
        <v>6356</v>
      </c>
      <c r="AL279" s="129" t="s">
        <v>6410</v>
      </c>
      <c r="AM279" s="133" t="s">
        <v>6369</v>
      </c>
      <c r="AN279" s="133" t="s">
        <v>6496</v>
      </c>
      <c r="AO279" s="133" t="s">
        <v>6311</v>
      </c>
      <c r="AP279" s="133" t="s">
        <v>6311</v>
      </c>
      <c r="AQ279" s="134">
        <v>2</v>
      </c>
      <c r="AR279" s="143" t="s">
        <v>29</v>
      </c>
      <c r="AS279" s="133" t="s">
        <v>30</v>
      </c>
    </row>
    <row r="280" spans="1:45" s="133" customFormat="1">
      <c r="A280" s="129" t="s">
        <v>6718</v>
      </c>
      <c r="B280" s="130">
        <v>43753</v>
      </c>
      <c r="C280" s="129" t="s">
        <v>6397</v>
      </c>
      <c r="D280" s="129" t="s">
        <v>6398</v>
      </c>
      <c r="E280" s="129" t="s">
        <v>6719</v>
      </c>
      <c r="F280" s="129" t="s">
        <v>6312</v>
      </c>
      <c r="G280" s="129" t="s">
        <v>6496</v>
      </c>
      <c r="H280" s="129" t="s">
        <v>6497</v>
      </c>
      <c r="I280" s="129" t="s">
        <v>6498</v>
      </c>
      <c r="J280" s="129" t="s">
        <v>6354</v>
      </c>
      <c r="K280" s="129" t="s">
        <v>6400</v>
      </c>
      <c r="L280" s="129" t="s">
        <v>6401</v>
      </c>
      <c r="M280" s="129" t="s">
        <v>6402</v>
      </c>
      <c r="N280" s="129" t="s">
        <v>6354</v>
      </c>
      <c r="O280" s="129" t="s">
        <v>6403</v>
      </c>
      <c r="P280" s="129" t="s">
        <v>6499</v>
      </c>
      <c r="Q280" s="129" t="s">
        <v>6500</v>
      </c>
      <c r="R280" s="129" t="s">
        <v>6419</v>
      </c>
      <c r="S280" s="129" t="s">
        <v>6420</v>
      </c>
      <c r="T280" s="137">
        <v>4</v>
      </c>
      <c r="U280" s="137">
        <v>4</v>
      </c>
      <c r="V280" s="129" t="s">
        <v>6408</v>
      </c>
      <c r="W280" s="129" t="s">
        <v>6408</v>
      </c>
      <c r="X280" s="131">
        <v>300</v>
      </c>
      <c r="Y280" s="131">
        <v>300</v>
      </c>
      <c r="Z280" s="129" t="s">
        <v>6311</v>
      </c>
      <c r="AA280" s="132">
        <v>1200</v>
      </c>
      <c r="AB280" s="132">
        <v>0</v>
      </c>
      <c r="AC280" s="132">
        <v>120</v>
      </c>
      <c r="AD280" s="132">
        <v>1320</v>
      </c>
      <c r="AE280" s="129" t="s">
        <v>6316</v>
      </c>
      <c r="AF280" s="129" t="s">
        <v>6311</v>
      </c>
      <c r="AG280" s="129" t="s">
        <v>6311</v>
      </c>
      <c r="AH280" s="129" t="s">
        <v>6720</v>
      </c>
      <c r="AI280" s="129" t="s">
        <v>6311</v>
      </c>
      <c r="AJ280" s="129" t="s">
        <v>6355</v>
      </c>
      <c r="AK280" s="129" t="s">
        <v>6356</v>
      </c>
      <c r="AL280" s="129" t="s">
        <v>6410</v>
      </c>
      <c r="AM280" s="133" t="s">
        <v>6369</v>
      </c>
      <c r="AN280" s="133" t="s">
        <v>6496</v>
      </c>
      <c r="AO280" s="133" t="s">
        <v>6311</v>
      </c>
      <c r="AP280" s="133" t="s">
        <v>6311</v>
      </c>
      <c r="AQ280" s="134">
        <v>4</v>
      </c>
      <c r="AR280" s="143" t="s">
        <v>29</v>
      </c>
      <c r="AS280" s="133" t="s">
        <v>30</v>
      </c>
    </row>
    <row r="281" spans="1:45" s="133" customFormat="1">
      <c r="A281" s="129" t="s">
        <v>6721</v>
      </c>
      <c r="B281" s="130">
        <v>43753</v>
      </c>
      <c r="C281" s="129" t="s">
        <v>6397</v>
      </c>
      <c r="D281" s="129" t="s">
        <v>6398</v>
      </c>
      <c r="E281" s="129" t="s">
        <v>6722</v>
      </c>
      <c r="F281" s="129" t="s">
        <v>6312</v>
      </c>
      <c r="G281" s="129" t="s">
        <v>6376</v>
      </c>
      <c r="H281" s="129" t="s">
        <v>6377</v>
      </c>
      <c r="I281" s="129" t="s">
        <v>6378</v>
      </c>
      <c r="J281" s="129" t="s">
        <v>6354</v>
      </c>
      <c r="K281" s="129" t="s">
        <v>6400</v>
      </c>
      <c r="L281" s="129" t="s">
        <v>6401</v>
      </c>
      <c r="M281" s="129" t="s">
        <v>6402</v>
      </c>
      <c r="N281" s="129" t="s">
        <v>6354</v>
      </c>
      <c r="O281" s="129" t="s">
        <v>6403</v>
      </c>
      <c r="P281" s="129" t="s">
        <v>6404</v>
      </c>
      <c r="Q281" s="129" t="s">
        <v>6405</v>
      </c>
      <c r="R281" s="129" t="s">
        <v>6406</v>
      </c>
      <c r="S281" s="129" t="s">
        <v>6407</v>
      </c>
      <c r="T281" s="137">
        <v>20</v>
      </c>
      <c r="U281" s="137">
        <v>20</v>
      </c>
      <c r="V281" s="129" t="s">
        <v>6408</v>
      </c>
      <c r="W281" s="129" t="s">
        <v>6408</v>
      </c>
      <c r="X281" s="131">
        <v>119.7</v>
      </c>
      <c r="Y281" s="131">
        <v>119.7</v>
      </c>
      <c r="Z281" s="129" t="s">
        <v>6311</v>
      </c>
      <c r="AA281" s="132">
        <v>2394.0070000000001</v>
      </c>
      <c r="AB281" s="132">
        <v>-715.09299999999996</v>
      </c>
      <c r="AC281" s="132">
        <v>239.4</v>
      </c>
      <c r="AD281" s="132">
        <v>2633.4070000000002</v>
      </c>
      <c r="AE281" s="129" t="s">
        <v>6316</v>
      </c>
      <c r="AF281" s="129" t="s">
        <v>6311</v>
      </c>
      <c r="AG281" s="129" t="s">
        <v>6311</v>
      </c>
      <c r="AH281" s="129" t="s">
        <v>6723</v>
      </c>
      <c r="AI281" s="129" t="s">
        <v>6311</v>
      </c>
      <c r="AJ281" s="129" t="s">
        <v>6355</v>
      </c>
      <c r="AK281" s="129" t="s">
        <v>6356</v>
      </c>
      <c r="AL281" s="129" t="s">
        <v>6410</v>
      </c>
      <c r="AM281" s="133" t="s">
        <v>13</v>
      </c>
      <c r="AN281" s="133" t="s">
        <v>6376</v>
      </c>
      <c r="AO281" s="133" t="s">
        <v>6311</v>
      </c>
      <c r="AP281" s="133" t="s">
        <v>6311</v>
      </c>
      <c r="AQ281" s="134">
        <v>20</v>
      </c>
      <c r="AR281" s="143" t="s">
        <v>94</v>
      </c>
      <c r="AS281" t="s">
        <v>72</v>
      </c>
    </row>
    <row r="282" spans="1:45" s="133" customFormat="1">
      <c r="A282" s="129" t="s">
        <v>6721</v>
      </c>
      <c r="B282" s="130">
        <v>43753</v>
      </c>
      <c r="C282" s="129" t="s">
        <v>6397</v>
      </c>
      <c r="D282" s="129" t="s">
        <v>6398</v>
      </c>
      <c r="E282" s="129" t="s">
        <v>6722</v>
      </c>
      <c r="F282" s="129" t="s">
        <v>6312</v>
      </c>
      <c r="G282" s="129" t="s">
        <v>6376</v>
      </c>
      <c r="H282" s="129" t="s">
        <v>6377</v>
      </c>
      <c r="I282" s="129" t="s">
        <v>6378</v>
      </c>
      <c r="J282" s="129" t="s">
        <v>6354</v>
      </c>
      <c r="K282" s="129" t="s">
        <v>6400</v>
      </c>
      <c r="L282" s="129" t="s">
        <v>6401</v>
      </c>
      <c r="M282" s="129" t="s">
        <v>6402</v>
      </c>
      <c r="N282" s="129" t="s">
        <v>6354</v>
      </c>
      <c r="O282" s="129" t="s">
        <v>6403</v>
      </c>
      <c r="P282" s="129" t="s">
        <v>6404</v>
      </c>
      <c r="Q282" s="129" t="s">
        <v>6405</v>
      </c>
      <c r="R282" s="129" t="s">
        <v>6413</v>
      </c>
      <c r="S282" s="129" t="s">
        <v>6414</v>
      </c>
      <c r="T282" s="137">
        <v>5</v>
      </c>
      <c r="U282" s="137">
        <v>5</v>
      </c>
      <c r="V282" s="129" t="s">
        <v>6408</v>
      </c>
      <c r="W282" s="129" t="s">
        <v>6408</v>
      </c>
      <c r="X282" s="131">
        <v>213.273</v>
      </c>
      <c r="Y282" s="131">
        <v>213.273</v>
      </c>
      <c r="Z282" s="129" t="s">
        <v>6311</v>
      </c>
      <c r="AA282" s="132">
        <v>1066.365</v>
      </c>
      <c r="AB282" s="132">
        <v>0</v>
      </c>
      <c r="AC282" s="132">
        <v>106.637</v>
      </c>
      <c r="AD282" s="132">
        <v>1173.002</v>
      </c>
      <c r="AE282" s="129" t="s">
        <v>6316</v>
      </c>
      <c r="AF282" s="129" t="s">
        <v>6311</v>
      </c>
      <c r="AG282" s="129" t="s">
        <v>6311</v>
      </c>
      <c r="AH282" s="129" t="s">
        <v>6723</v>
      </c>
      <c r="AI282" s="129" t="s">
        <v>6311</v>
      </c>
      <c r="AJ282" s="129" t="s">
        <v>6355</v>
      </c>
      <c r="AK282" s="129" t="s">
        <v>6356</v>
      </c>
      <c r="AL282" s="129" t="s">
        <v>6410</v>
      </c>
      <c r="AM282" s="133" t="s">
        <v>13</v>
      </c>
      <c r="AN282" s="133" t="s">
        <v>6376</v>
      </c>
      <c r="AO282" s="133" t="s">
        <v>6311</v>
      </c>
      <c r="AP282" s="133" t="s">
        <v>6311</v>
      </c>
      <c r="AQ282" s="134">
        <v>5</v>
      </c>
      <c r="AR282" s="143" t="s">
        <v>94</v>
      </c>
      <c r="AS282" t="s">
        <v>72</v>
      </c>
    </row>
    <row r="283" spans="1:45" s="133" customFormat="1">
      <c r="A283" s="129" t="s">
        <v>6721</v>
      </c>
      <c r="B283" s="130">
        <v>43753</v>
      </c>
      <c r="C283" s="129" t="s">
        <v>6397</v>
      </c>
      <c r="D283" s="129" t="s">
        <v>6398</v>
      </c>
      <c r="E283" s="129" t="s">
        <v>6722</v>
      </c>
      <c r="F283" s="129" t="s">
        <v>6312</v>
      </c>
      <c r="G283" s="129" t="s">
        <v>6376</v>
      </c>
      <c r="H283" s="129" t="s">
        <v>6377</v>
      </c>
      <c r="I283" s="129" t="s">
        <v>6378</v>
      </c>
      <c r="J283" s="129" t="s">
        <v>6354</v>
      </c>
      <c r="K283" s="129" t="s">
        <v>6400</v>
      </c>
      <c r="L283" s="129" t="s">
        <v>6401</v>
      </c>
      <c r="M283" s="129" t="s">
        <v>6402</v>
      </c>
      <c r="N283" s="129" t="s">
        <v>6354</v>
      </c>
      <c r="O283" s="129" t="s">
        <v>6403</v>
      </c>
      <c r="P283" s="129" t="s">
        <v>6404</v>
      </c>
      <c r="Q283" s="129" t="s">
        <v>6405</v>
      </c>
      <c r="R283" s="129" t="s">
        <v>6521</v>
      </c>
      <c r="S283" s="129" t="s">
        <v>6522</v>
      </c>
      <c r="T283" s="137">
        <v>2</v>
      </c>
      <c r="U283" s="137">
        <v>2</v>
      </c>
      <c r="V283" s="129" t="s">
        <v>6408</v>
      </c>
      <c r="W283" s="129" t="s">
        <v>6408</v>
      </c>
      <c r="X283" s="131">
        <v>300</v>
      </c>
      <c r="Y283" s="131">
        <v>300</v>
      </c>
      <c r="Z283" s="129" t="s">
        <v>6311</v>
      </c>
      <c r="AA283" s="132">
        <v>600</v>
      </c>
      <c r="AB283" s="132">
        <v>0</v>
      </c>
      <c r="AC283" s="132">
        <v>60</v>
      </c>
      <c r="AD283" s="132">
        <v>660</v>
      </c>
      <c r="AE283" s="129" t="s">
        <v>6316</v>
      </c>
      <c r="AF283" s="129" t="s">
        <v>6311</v>
      </c>
      <c r="AG283" s="129" t="s">
        <v>6311</v>
      </c>
      <c r="AH283" s="129" t="s">
        <v>6723</v>
      </c>
      <c r="AI283" s="129" t="s">
        <v>6311</v>
      </c>
      <c r="AJ283" s="129" t="s">
        <v>6355</v>
      </c>
      <c r="AK283" s="129" t="s">
        <v>6356</v>
      </c>
      <c r="AL283" s="129" t="s">
        <v>6410</v>
      </c>
      <c r="AM283" s="133" t="s">
        <v>13</v>
      </c>
      <c r="AN283" s="133" t="s">
        <v>6376</v>
      </c>
      <c r="AO283" s="133" t="s">
        <v>6311</v>
      </c>
      <c r="AP283" s="133" t="s">
        <v>6311</v>
      </c>
      <c r="AQ283" s="134">
        <v>2</v>
      </c>
      <c r="AR283" s="143" t="s">
        <v>94</v>
      </c>
      <c r="AS283" t="s">
        <v>72</v>
      </c>
    </row>
    <row r="284" spans="1:45" s="133" customFormat="1">
      <c r="A284" s="129" t="s">
        <v>6721</v>
      </c>
      <c r="B284" s="130">
        <v>43753</v>
      </c>
      <c r="C284" s="129" t="s">
        <v>6397</v>
      </c>
      <c r="D284" s="129" t="s">
        <v>6398</v>
      </c>
      <c r="E284" s="129" t="s">
        <v>6722</v>
      </c>
      <c r="F284" s="129" t="s">
        <v>6312</v>
      </c>
      <c r="G284" s="129" t="s">
        <v>6376</v>
      </c>
      <c r="H284" s="129" t="s">
        <v>6377</v>
      </c>
      <c r="I284" s="129" t="s">
        <v>6378</v>
      </c>
      <c r="J284" s="129" t="s">
        <v>6354</v>
      </c>
      <c r="K284" s="129" t="s">
        <v>6400</v>
      </c>
      <c r="L284" s="129" t="s">
        <v>6401</v>
      </c>
      <c r="M284" s="129" t="s">
        <v>6402</v>
      </c>
      <c r="N284" s="129" t="s">
        <v>6354</v>
      </c>
      <c r="O284" s="129" t="s">
        <v>6403</v>
      </c>
      <c r="P284" s="129" t="s">
        <v>6404</v>
      </c>
      <c r="Q284" s="129" t="s">
        <v>6405</v>
      </c>
      <c r="R284" s="129" t="s">
        <v>6519</v>
      </c>
      <c r="S284" s="129" t="s">
        <v>6520</v>
      </c>
      <c r="T284" s="137">
        <v>10</v>
      </c>
      <c r="U284" s="137">
        <v>10</v>
      </c>
      <c r="V284" s="129" t="s">
        <v>6408</v>
      </c>
      <c r="W284" s="129" t="s">
        <v>6408</v>
      </c>
      <c r="X284" s="131">
        <v>213.273</v>
      </c>
      <c r="Y284" s="131">
        <v>213.273</v>
      </c>
      <c r="Z284" s="129" t="s">
        <v>6311</v>
      </c>
      <c r="AA284" s="132">
        <v>2132.73</v>
      </c>
      <c r="AB284" s="132">
        <v>0</v>
      </c>
      <c r="AC284" s="132">
        <v>213.273</v>
      </c>
      <c r="AD284" s="132">
        <v>2346.0030000000002</v>
      </c>
      <c r="AE284" s="129" t="s">
        <v>6316</v>
      </c>
      <c r="AF284" s="129" t="s">
        <v>6311</v>
      </c>
      <c r="AG284" s="129" t="s">
        <v>6311</v>
      </c>
      <c r="AH284" s="129" t="s">
        <v>6723</v>
      </c>
      <c r="AI284" s="129" t="s">
        <v>6311</v>
      </c>
      <c r="AJ284" s="129" t="s">
        <v>6355</v>
      </c>
      <c r="AK284" s="129" t="s">
        <v>6356</v>
      </c>
      <c r="AL284" s="129" t="s">
        <v>6410</v>
      </c>
      <c r="AM284" s="133" t="s">
        <v>13</v>
      </c>
      <c r="AN284" s="133" t="s">
        <v>6376</v>
      </c>
      <c r="AO284" s="133" t="s">
        <v>6311</v>
      </c>
      <c r="AP284" s="133" t="s">
        <v>6311</v>
      </c>
      <c r="AQ284" s="134">
        <v>10</v>
      </c>
      <c r="AR284" s="143" t="s">
        <v>94</v>
      </c>
      <c r="AS284" t="s">
        <v>72</v>
      </c>
    </row>
    <row r="285" spans="1:45" s="133" customFormat="1">
      <c r="A285" s="129" t="s">
        <v>6721</v>
      </c>
      <c r="B285" s="130">
        <v>43753</v>
      </c>
      <c r="C285" s="129" t="s">
        <v>6397</v>
      </c>
      <c r="D285" s="129" t="s">
        <v>6398</v>
      </c>
      <c r="E285" s="129" t="s">
        <v>6722</v>
      </c>
      <c r="F285" s="129" t="s">
        <v>6312</v>
      </c>
      <c r="G285" s="129" t="s">
        <v>6376</v>
      </c>
      <c r="H285" s="129" t="s">
        <v>6377</v>
      </c>
      <c r="I285" s="129" t="s">
        <v>6378</v>
      </c>
      <c r="J285" s="129" t="s">
        <v>6354</v>
      </c>
      <c r="K285" s="129" t="s">
        <v>6400</v>
      </c>
      <c r="L285" s="129" t="s">
        <v>6401</v>
      </c>
      <c r="M285" s="129" t="s">
        <v>6402</v>
      </c>
      <c r="N285" s="129" t="s">
        <v>6354</v>
      </c>
      <c r="O285" s="129" t="s">
        <v>6403</v>
      </c>
      <c r="P285" s="129" t="s">
        <v>6404</v>
      </c>
      <c r="Q285" s="129" t="s">
        <v>6405</v>
      </c>
      <c r="R285" s="129" t="s">
        <v>6419</v>
      </c>
      <c r="S285" s="129" t="s">
        <v>6420</v>
      </c>
      <c r="T285" s="137">
        <v>2</v>
      </c>
      <c r="U285" s="137">
        <v>2</v>
      </c>
      <c r="V285" s="129" t="s">
        <v>6408</v>
      </c>
      <c r="W285" s="129" t="s">
        <v>6408</v>
      </c>
      <c r="X285" s="131">
        <v>300</v>
      </c>
      <c r="Y285" s="131">
        <v>300</v>
      </c>
      <c r="Z285" s="129" t="s">
        <v>6311</v>
      </c>
      <c r="AA285" s="132">
        <v>600</v>
      </c>
      <c r="AB285" s="132">
        <v>0</v>
      </c>
      <c r="AC285" s="132">
        <v>60</v>
      </c>
      <c r="AD285" s="132">
        <v>660</v>
      </c>
      <c r="AE285" s="129" t="s">
        <v>6316</v>
      </c>
      <c r="AF285" s="129" t="s">
        <v>6311</v>
      </c>
      <c r="AG285" s="129" t="s">
        <v>6311</v>
      </c>
      <c r="AH285" s="129" t="s">
        <v>6723</v>
      </c>
      <c r="AI285" s="129" t="s">
        <v>6311</v>
      </c>
      <c r="AJ285" s="129" t="s">
        <v>6355</v>
      </c>
      <c r="AK285" s="129" t="s">
        <v>6356</v>
      </c>
      <c r="AL285" s="129" t="s">
        <v>6410</v>
      </c>
      <c r="AM285" s="133" t="s">
        <v>13</v>
      </c>
      <c r="AN285" s="133" t="s">
        <v>6376</v>
      </c>
      <c r="AO285" s="133" t="s">
        <v>6311</v>
      </c>
      <c r="AP285" s="133" t="s">
        <v>6311</v>
      </c>
      <c r="AQ285" s="134">
        <v>2</v>
      </c>
      <c r="AR285" s="143" t="s">
        <v>94</v>
      </c>
      <c r="AS285" t="s">
        <v>72</v>
      </c>
    </row>
    <row r="286" spans="1:45" s="133" customFormat="1">
      <c r="A286" s="129" t="s">
        <v>6724</v>
      </c>
      <c r="B286" s="130">
        <v>43753</v>
      </c>
      <c r="C286" s="129" t="s">
        <v>6397</v>
      </c>
      <c r="D286" s="129" t="s">
        <v>6398</v>
      </c>
      <c r="E286" s="129" t="s">
        <v>6725</v>
      </c>
      <c r="F286" s="129" t="s">
        <v>6312</v>
      </c>
      <c r="G286" s="129" t="s">
        <v>6363</v>
      </c>
      <c r="H286" s="129" t="s">
        <v>6364</v>
      </c>
      <c r="I286" s="129" t="s">
        <v>6365</v>
      </c>
      <c r="J286" s="129" t="s">
        <v>6354</v>
      </c>
      <c r="K286" s="129" t="s">
        <v>6400</v>
      </c>
      <c r="L286" s="129" t="s">
        <v>6401</v>
      </c>
      <c r="M286" s="129" t="s">
        <v>6402</v>
      </c>
      <c r="N286" s="129" t="s">
        <v>6354</v>
      </c>
      <c r="O286" s="129" t="s">
        <v>6403</v>
      </c>
      <c r="P286" s="129" t="s">
        <v>6404</v>
      </c>
      <c r="Q286" s="129" t="s">
        <v>6405</v>
      </c>
      <c r="R286" s="129" t="s">
        <v>6406</v>
      </c>
      <c r="S286" s="129" t="s">
        <v>6407</v>
      </c>
      <c r="T286" s="137">
        <v>10</v>
      </c>
      <c r="U286" s="137">
        <v>10</v>
      </c>
      <c r="V286" s="129" t="s">
        <v>6408</v>
      </c>
      <c r="W286" s="129" t="s">
        <v>6408</v>
      </c>
      <c r="X286" s="131">
        <v>119.7</v>
      </c>
      <c r="Y286" s="131">
        <v>119.7</v>
      </c>
      <c r="Z286" s="129" t="s">
        <v>6311</v>
      </c>
      <c r="AA286" s="132">
        <v>1197.0029999999999</v>
      </c>
      <c r="AB286" s="132">
        <v>-357.54700000000003</v>
      </c>
      <c r="AC286" s="132">
        <v>119.7</v>
      </c>
      <c r="AD286" s="132">
        <v>1316.703</v>
      </c>
      <c r="AE286" s="129" t="s">
        <v>6316</v>
      </c>
      <c r="AF286" s="129" t="s">
        <v>6311</v>
      </c>
      <c r="AG286" s="129" t="s">
        <v>6311</v>
      </c>
      <c r="AH286" s="129" t="s">
        <v>6726</v>
      </c>
      <c r="AI286" s="129" t="s">
        <v>6311</v>
      </c>
      <c r="AJ286" s="129" t="s">
        <v>6355</v>
      </c>
      <c r="AK286" s="129" t="s">
        <v>6356</v>
      </c>
      <c r="AL286" s="129" t="s">
        <v>6548</v>
      </c>
      <c r="AM286" s="133" t="s">
        <v>13</v>
      </c>
      <c r="AN286" s="133" t="s">
        <v>6311</v>
      </c>
      <c r="AO286" s="133" t="s">
        <v>6311</v>
      </c>
      <c r="AP286" s="133" t="s">
        <v>6311</v>
      </c>
      <c r="AQ286" s="134">
        <v>10</v>
      </c>
      <c r="AR286" s="143" t="s">
        <v>95</v>
      </c>
      <c r="AS286" t="s">
        <v>72</v>
      </c>
    </row>
    <row r="287" spans="1:45" s="133" customFormat="1">
      <c r="A287" s="129" t="s">
        <v>6724</v>
      </c>
      <c r="B287" s="130">
        <v>43753</v>
      </c>
      <c r="C287" s="129" t="s">
        <v>6397</v>
      </c>
      <c r="D287" s="129" t="s">
        <v>6398</v>
      </c>
      <c r="E287" s="129" t="s">
        <v>6725</v>
      </c>
      <c r="F287" s="129" t="s">
        <v>6312</v>
      </c>
      <c r="G287" s="129" t="s">
        <v>6363</v>
      </c>
      <c r="H287" s="129" t="s">
        <v>6364</v>
      </c>
      <c r="I287" s="129" t="s">
        <v>6365</v>
      </c>
      <c r="J287" s="129" t="s">
        <v>6354</v>
      </c>
      <c r="K287" s="129" t="s">
        <v>6400</v>
      </c>
      <c r="L287" s="129" t="s">
        <v>6401</v>
      </c>
      <c r="M287" s="129" t="s">
        <v>6402</v>
      </c>
      <c r="N287" s="129" t="s">
        <v>6354</v>
      </c>
      <c r="O287" s="129" t="s">
        <v>6403</v>
      </c>
      <c r="P287" s="129" t="s">
        <v>6404</v>
      </c>
      <c r="Q287" s="129" t="s">
        <v>6405</v>
      </c>
      <c r="R287" s="129" t="s">
        <v>6519</v>
      </c>
      <c r="S287" s="129" t="s">
        <v>6520</v>
      </c>
      <c r="T287" s="137">
        <v>8</v>
      </c>
      <c r="U287" s="137">
        <v>8</v>
      </c>
      <c r="V287" s="129" t="s">
        <v>6408</v>
      </c>
      <c r="W287" s="129" t="s">
        <v>6408</v>
      </c>
      <c r="X287" s="131">
        <v>213.273</v>
      </c>
      <c r="Y287" s="131">
        <v>213.273</v>
      </c>
      <c r="Z287" s="129" t="s">
        <v>6311</v>
      </c>
      <c r="AA287" s="132">
        <v>1706.184</v>
      </c>
      <c r="AB287" s="132">
        <v>0</v>
      </c>
      <c r="AC287" s="132">
        <v>170.619</v>
      </c>
      <c r="AD287" s="132">
        <v>1876.8030000000001</v>
      </c>
      <c r="AE287" s="129" t="s">
        <v>6316</v>
      </c>
      <c r="AF287" s="129" t="s">
        <v>6311</v>
      </c>
      <c r="AG287" s="129" t="s">
        <v>6311</v>
      </c>
      <c r="AH287" s="129" t="s">
        <v>6726</v>
      </c>
      <c r="AI287" s="129" t="s">
        <v>6311</v>
      </c>
      <c r="AJ287" s="129" t="s">
        <v>6355</v>
      </c>
      <c r="AK287" s="129" t="s">
        <v>6356</v>
      </c>
      <c r="AL287" s="129" t="s">
        <v>6548</v>
      </c>
      <c r="AM287" s="133" t="s">
        <v>13</v>
      </c>
      <c r="AN287" s="133" t="s">
        <v>6311</v>
      </c>
      <c r="AO287" s="133" t="s">
        <v>6311</v>
      </c>
      <c r="AP287" s="133" t="s">
        <v>6311</v>
      </c>
      <c r="AQ287" s="134">
        <v>8</v>
      </c>
      <c r="AR287" s="143" t="s">
        <v>95</v>
      </c>
      <c r="AS287" t="s">
        <v>72</v>
      </c>
    </row>
    <row r="288" spans="1:45" s="133" customFormat="1">
      <c r="A288" s="129" t="s">
        <v>6724</v>
      </c>
      <c r="B288" s="130">
        <v>43753</v>
      </c>
      <c r="C288" s="129" t="s">
        <v>6397</v>
      </c>
      <c r="D288" s="129" t="s">
        <v>6398</v>
      </c>
      <c r="E288" s="129" t="s">
        <v>6725</v>
      </c>
      <c r="F288" s="129" t="s">
        <v>6312</v>
      </c>
      <c r="G288" s="129" t="s">
        <v>6363</v>
      </c>
      <c r="H288" s="129" t="s">
        <v>6364</v>
      </c>
      <c r="I288" s="129" t="s">
        <v>6365</v>
      </c>
      <c r="J288" s="129" t="s">
        <v>6354</v>
      </c>
      <c r="K288" s="129" t="s">
        <v>6400</v>
      </c>
      <c r="L288" s="129" t="s">
        <v>6401</v>
      </c>
      <c r="M288" s="129" t="s">
        <v>6402</v>
      </c>
      <c r="N288" s="129" t="s">
        <v>6354</v>
      </c>
      <c r="O288" s="129" t="s">
        <v>6403</v>
      </c>
      <c r="P288" s="129" t="s">
        <v>6404</v>
      </c>
      <c r="Q288" s="129" t="s">
        <v>6405</v>
      </c>
      <c r="R288" s="129" t="s">
        <v>6419</v>
      </c>
      <c r="S288" s="129" t="s">
        <v>6420</v>
      </c>
      <c r="T288" s="137">
        <v>2</v>
      </c>
      <c r="U288" s="137">
        <v>2</v>
      </c>
      <c r="V288" s="129" t="s">
        <v>6408</v>
      </c>
      <c r="W288" s="129" t="s">
        <v>6408</v>
      </c>
      <c r="X288" s="131">
        <v>300</v>
      </c>
      <c r="Y288" s="131">
        <v>300</v>
      </c>
      <c r="Z288" s="129" t="s">
        <v>6311</v>
      </c>
      <c r="AA288" s="132">
        <v>600</v>
      </c>
      <c r="AB288" s="132">
        <v>0</v>
      </c>
      <c r="AC288" s="132">
        <v>60</v>
      </c>
      <c r="AD288" s="132">
        <v>660</v>
      </c>
      <c r="AE288" s="129" t="s">
        <v>6316</v>
      </c>
      <c r="AF288" s="129" t="s">
        <v>6311</v>
      </c>
      <c r="AG288" s="129" t="s">
        <v>6311</v>
      </c>
      <c r="AH288" s="129" t="s">
        <v>6726</v>
      </c>
      <c r="AI288" s="129" t="s">
        <v>6311</v>
      </c>
      <c r="AJ288" s="129" t="s">
        <v>6355</v>
      </c>
      <c r="AK288" s="129" t="s">
        <v>6356</v>
      </c>
      <c r="AL288" s="129" t="s">
        <v>6548</v>
      </c>
      <c r="AM288" s="133" t="s">
        <v>13</v>
      </c>
      <c r="AN288" s="133" t="s">
        <v>6311</v>
      </c>
      <c r="AO288" s="133" t="s">
        <v>6311</v>
      </c>
      <c r="AP288" s="133" t="s">
        <v>6311</v>
      </c>
      <c r="AQ288" s="134">
        <v>2</v>
      </c>
      <c r="AR288" s="143" t="s">
        <v>95</v>
      </c>
      <c r="AS288" t="s">
        <v>72</v>
      </c>
    </row>
    <row r="289" spans="1:45" s="133" customFormat="1">
      <c r="A289" s="129" t="s">
        <v>6727</v>
      </c>
      <c r="B289" s="130">
        <v>43754</v>
      </c>
      <c r="C289" s="129" t="s">
        <v>6397</v>
      </c>
      <c r="D289" s="129" t="s">
        <v>6398</v>
      </c>
      <c r="E289" s="129" t="s">
        <v>6728</v>
      </c>
      <c r="F289" s="129" t="s">
        <v>6312</v>
      </c>
      <c r="G289" s="129" t="s">
        <v>6366</v>
      </c>
      <c r="H289" s="129" t="s">
        <v>6367</v>
      </c>
      <c r="I289" s="129" t="s">
        <v>6368</v>
      </c>
      <c r="J289" s="129" t="s">
        <v>6354</v>
      </c>
      <c r="K289" s="129" t="s">
        <v>6400</v>
      </c>
      <c r="L289" s="129" t="s">
        <v>6401</v>
      </c>
      <c r="M289" s="129" t="s">
        <v>6402</v>
      </c>
      <c r="N289" s="129" t="s">
        <v>6354</v>
      </c>
      <c r="O289" s="129" t="s">
        <v>6403</v>
      </c>
      <c r="P289" s="129" t="s">
        <v>6469</v>
      </c>
      <c r="Q289" s="129" t="s">
        <v>6470</v>
      </c>
      <c r="R289" s="129" t="s">
        <v>6413</v>
      </c>
      <c r="S289" s="129" t="s">
        <v>6414</v>
      </c>
      <c r="T289" s="137">
        <v>10</v>
      </c>
      <c r="U289" s="137">
        <v>10</v>
      </c>
      <c r="V289" s="129" t="s">
        <v>6408</v>
      </c>
      <c r="W289" s="129" t="s">
        <v>6408</v>
      </c>
      <c r="X289" s="131">
        <v>213.273</v>
      </c>
      <c r="Y289" s="131">
        <v>213.273</v>
      </c>
      <c r="Z289" s="129" t="s">
        <v>6311</v>
      </c>
      <c r="AA289" s="132">
        <v>2132.73</v>
      </c>
      <c r="AB289" s="132">
        <v>0</v>
      </c>
      <c r="AC289" s="132">
        <v>213.273</v>
      </c>
      <c r="AD289" s="132">
        <v>2346.0030000000002</v>
      </c>
      <c r="AE289" s="129" t="s">
        <v>6316</v>
      </c>
      <c r="AF289" s="129" t="s">
        <v>6311</v>
      </c>
      <c r="AG289" s="129" t="s">
        <v>6311</v>
      </c>
      <c r="AH289" s="129" t="s">
        <v>6729</v>
      </c>
      <c r="AI289" s="129" t="s">
        <v>6311</v>
      </c>
      <c r="AJ289" s="129" t="s">
        <v>6355</v>
      </c>
      <c r="AK289" s="129" t="s">
        <v>6356</v>
      </c>
      <c r="AL289" s="129" t="s">
        <v>6410</v>
      </c>
      <c r="AM289" s="133" t="s">
        <v>6369</v>
      </c>
      <c r="AN289" s="133" t="s">
        <v>6472</v>
      </c>
      <c r="AO289" s="133" t="s">
        <v>6311</v>
      </c>
      <c r="AP289" s="133" t="s">
        <v>6311</v>
      </c>
      <c r="AQ289" s="134">
        <v>10</v>
      </c>
      <c r="AR289" s="143" t="s">
        <v>34</v>
      </c>
      <c r="AS289" s="133" t="s">
        <v>30</v>
      </c>
    </row>
    <row r="290" spans="1:45" s="133" customFormat="1">
      <c r="A290" s="129" t="s">
        <v>6727</v>
      </c>
      <c r="B290" s="130">
        <v>43754</v>
      </c>
      <c r="C290" s="129" t="s">
        <v>6397</v>
      </c>
      <c r="D290" s="129" t="s">
        <v>6398</v>
      </c>
      <c r="E290" s="129" t="s">
        <v>6728</v>
      </c>
      <c r="F290" s="129" t="s">
        <v>6312</v>
      </c>
      <c r="G290" s="129" t="s">
        <v>6366</v>
      </c>
      <c r="H290" s="129" t="s">
        <v>6367</v>
      </c>
      <c r="I290" s="129" t="s">
        <v>6368</v>
      </c>
      <c r="J290" s="129" t="s">
        <v>6354</v>
      </c>
      <c r="K290" s="129" t="s">
        <v>6400</v>
      </c>
      <c r="L290" s="129" t="s">
        <v>6401</v>
      </c>
      <c r="M290" s="129" t="s">
        <v>6402</v>
      </c>
      <c r="N290" s="129" t="s">
        <v>6354</v>
      </c>
      <c r="O290" s="129" t="s">
        <v>6403</v>
      </c>
      <c r="P290" s="129" t="s">
        <v>6469</v>
      </c>
      <c r="Q290" s="129" t="s">
        <v>6470</v>
      </c>
      <c r="R290" s="129" t="s">
        <v>6415</v>
      </c>
      <c r="S290" s="129" t="s">
        <v>6416</v>
      </c>
      <c r="T290" s="137">
        <v>3</v>
      </c>
      <c r="U290" s="137">
        <v>3</v>
      </c>
      <c r="V290" s="129" t="s">
        <v>6408</v>
      </c>
      <c r="W290" s="129" t="s">
        <v>6408</v>
      </c>
      <c r="X290" s="131">
        <v>300</v>
      </c>
      <c r="Y290" s="131">
        <v>300</v>
      </c>
      <c r="Z290" s="129" t="s">
        <v>6311</v>
      </c>
      <c r="AA290" s="132">
        <v>900</v>
      </c>
      <c r="AB290" s="132">
        <v>0</v>
      </c>
      <c r="AC290" s="132">
        <v>90</v>
      </c>
      <c r="AD290" s="132">
        <v>990</v>
      </c>
      <c r="AE290" s="129" t="s">
        <v>6316</v>
      </c>
      <c r="AF290" s="129" t="s">
        <v>6311</v>
      </c>
      <c r="AG290" s="129" t="s">
        <v>6311</v>
      </c>
      <c r="AH290" s="129" t="s">
        <v>6729</v>
      </c>
      <c r="AI290" s="129" t="s">
        <v>6311</v>
      </c>
      <c r="AJ290" s="129" t="s">
        <v>6355</v>
      </c>
      <c r="AK290" s="129" t="s">
        <v>6356</v>
      </c>
      <c r="AL290" s="129" t="s">
        <v>6410</v>
      </c>
      <c r="AM290" s="133" t="s">
        <v>6369</v>
      </c>
      <c r="AN290" s="133" t="s">
        <v>6472</v>
      </c>
      <c r="AO290" s="133" t="s">
        <v>6311</v>
      </c>
      <c r="AP290" s="133" t="s">
        <v>6311</v>
      </c>
      <c r="AQ290" s="134">
        <v>3</v>
      </c>
      <c r="AR290" s="143" t="s">
        <v>34</v>
      </c>
      <c r="AS290" s="133" t="s">
        <v>30</v>
      </c>
    </row>
    <row r="291" spans="1:45" s="133" customFormat="1">
      <c r="A291" s="129" t="s">
        <v>6727</v>
      </c>
      <c r="B291" s="130">
        <v>43754</v>
      </c>
      <c r="C291" s="129" t="s">
        <v>6397</v>
      </c>
      <c r="D291" s="129" t="s">
        <v>6398</v>
      </c>
      <c r="E291" s="129" t="s">
        <v>6728</v>
      </c>
      <c r="F291" s="129" t="s">
        <v>6312</v>
      </c>
      <c r="G291" s="129" t="s">
        <v>6366</v>
      </c>
      <c r="H291" s="129" t="s">
        <v>6367</v>
      </c>
      <c r="I291" s="129" t="s">
        <v>6368</v>
      </c>
      <c r="J291" s="129" t="s">
        <v>6354</v>
      </c>
      <c r="K291" s="129" t="s">
        <v>6400</v>
      </c>
      <c r="L291" s="129" t="s">
        <v>6401</v>
      </c>
      <c r="M291" s="129" t="s">
        <v>6402</v>
      </c>
      <c r="N291" s="129" t="s">
        <v>6354</v>
      </c>
      <c r="O291" s="129" t="s">
        <v>6403</v>
      </c>
      <c r="P291" s="129" t="s">
        <v>6469</v>
      </c>
      <c r="Q291" s="129" t="s">
        <v>6470</v>
      </c>
      <c r="R291" s="129" t="s">
        <v>6521</v>
      </c>
      <c r="S291" s="129" t="s">
        <v>6522</v>
      </c>
      <c r="T291" s="137">
        <v>2</v>
      </c>
      <c r="U291" s="137">
        <v>2</v>
      </c>
      <c r="V291" s="129" t="s">
        <v>6408</v>
      </c>
      <c r="W291" s="129" t="s">
        <v>6408</v>
      </c>
      <c r="X291" s="131">
        <v>300</v>
      </c>
      <c r="Y291" s="131">
        <v>300</v>
      </c>
      <c r="Z291" s="129" t="s">
        <v>6311</v>
      </c>
      <c r="AA291" s="132">
        <v>600</v>
      </c>
      <c r="AB291" s="132">
        <v>0</v>
      </c>
      <c r="AC291" s="132">
        <v>60</v>
      </c>
      <c r="AD291" s="132">
        <v>660</v>
      </c>
      <c r="AE291" s="129" t="s">
        <v>6316</v>
      </c>
      <c r="AF291" s="129" t="s">
        <v>6311</v>
      </c>
      <c r="AG291" s="129" t="s">
        <v>6311</v>
      </c>
      <c r="AH291" s="129" t="s">
        <v>6729</v>
      </c>
      <c r="AI291" s="129" t="s">
        <v>6311</v>
      </c>
      <c r="AJ291" s="129" t="s">
        <v>6355</v>
      </c>
      <c r="AK291" s="129" t="s">
        <v>6356</v>
      </c>
      <c r="AL291" s="129" t="s">
        <v>6410</v>
      </c>
      <c r="AM291" s="133" t="s">
        <v>6369</v>
      </c>
      <c r="AN291" s="133" t="s">
        <v>6472</v>
      </c>
      <c r="AO291" s="133" t="s">
        <v>6311</v>
      </c>
      <c r="AP291" s="133" t="s">
        <v>6311</v>
      </c>
      <c r="AQ291" s="134">
        <v>2</v>
      </c>
      <c r="AR291" s="143" t="s">
        <v>34</v>
      </c>
      <c r="AS291" s="133" t="s">
        <v>30</v>
      </c>
    </row>
    <row r="292" spans="1:45" s="133" customFormat="1">
      <c r="A292" s="129" t="s">
        <v>6727</v>
      </c>
      <c r="B292" s="130">
        <v>43754</v>
      </c>
      <c r="C292" s="129" t="s">
        <v>6397</v>
      </c>
      <c r="D292" s="129" t="s">
        <v>6398</v>
      </c>
      <c r="E292" s="129" t="s">
        <v>6728</v>
      </c>
      <c r="F292" s="129" t="s">
        <v>6312</v>
      </c>
      <c r="G292" s="129" t="s">
        <v>6366</v>
      </c>
      <c r="H292" s="129" t="s">
        <v>6367</v>
      </c>
      <c r="I292" s="129" t="s">
        <v>6368</v>
      </c>
      <c r="J292" s="129" t="s">
        <v>6354</v>
      </c>
      <c r="K292" s="129" t="s">
        <v>6400</v>
      </c>
      <c r="L292" s="129" t="s">
        <v>6401</v>
      </c>
      <c r="M292" s="129" t="s">
        <v>6402</v>
      </c>
      <c r="N292" s="129" t="s">
        <v>6354</v>
      </c>
      <c r="O292" s="129" t="s">
        <v>6403</v>
      </c>
      <c r="P292" s="129" t="s">
        <v>6469</v>
      </c>
      <c r="Q292" s="129" t="s">
        <v>6470</v>
      </c>
      <c r="R292" s="129" t="s">
        <v>6519</v>
      </c>
      <c r="S292" s="129" t="s">
        <v>6520</v>
      </c>
      <c r="T292" s="137">
        <v>20</v>
      </c>
      <c r="U292" s="137">
        <v>20</v>
      </c>
      <c r="V292" s="129" t="s">
        <v>6408</v>
      </c>
      <c r="W292" s="129" t="s">
        <v>6408</v>
      </c>
      <c r="X292" s="131">
        <v>213.273</v>
      </c>
      <c r="Y292" s="131">
        <v>213.273</v>
      </c>
      <c r="Z292" s="129" t="s">
        <v>6311</v>
      </c>
      <c r="AA292" s="132">
        <v>4265.46</v>
      </c>
      <c r="AB292" s="132">
        <v>0</v>
      </c>
      <c r="AC292" s="132">
        <v>426.54599999999999</v>
      </c>
      <c r="AD292" s="132">
        <v>4692.0060000000003</v>
      </c>
      <c r="AE292" s="129" t="s">
        <v>6316</v>
      </c>
      <c r="AF292" s="129" t="s">
        <v>6311</v>
      </c>
      <c r="AG292" s="129" t="s">
        <v>6311</v>
      </c>
      <c r="AH292" s="129" t="s">
        <v>6729</v>
      </c>
      <c r="AI292" s="129" t="s">
        <v>6311</v>
      </c>
      <c r="AJ292" s="129" t="s">
        <v>6355</v>
      </c>
      <c r="AK292" s="129" t="s">
        <v>6356</v>
      </c>
      <c r="AL292" s="129" t="s">
        <v>6410</v>
      </c>
      <c r="AM292" s="133" t="s">
        <v>6369</v>
      </c>
      <c r="AN292" s="133" t="s">
        <v>6472</v>
      </c>
      <c r="AO292" s="133" t="s">
        <v>6311</v>
      </c>
      <c r="AP292" s="133" t="s">
        <v>6311</v>
      </c>
      <c r="AQ292" s="134">
        <v>20</v>
      </c>
      <c r="AR292" s="143" t="s">
        <v>34</v>
      </c>
      <c r="AS292" s="133" t="s">
        <v>30</v>
      </c>
    </row>
    <row r="293" spans="1:45" s="133" customFormat="1">
      <c r="A293" s="129" t="s">
        <v>6730</v>
      </c>
      <c r="B293" s="130">
        <v>43754</v>
      </c>
      <c r="C293" s="129" t="s">
        <v>6397</v>
      </c>
      <c r="D293" s="129" t="s">
        <v>6398</v>
      </c>
      <c r="E293" s="129" t="s">
        <v>6731</v>
      </c>
      <c r="F293" s="129" t="s">
        <v>6312</v>
      </c>
      <c r="G293" s="129" t="s">
        <v>6666</v>
      </c>
      <c r="H293" s="129" t="s">
        <v>6667</v>
      </c>
      <c r="I293" s="129" t="s">
        <v>6668</v>
      </c>
      <c r="J293" s="129" t="s">
        <v>6354</v>
      </c>
      <c r="K293" s="129" t="s">
        <v>6400</v>
      </c>
      <c r="L293" s="129" t="s">
        <v>6401</v>
      </c>
      <c r="M293" s="129" t="s">
        <v>6402</v>
      </c>
      <c r="N293" s="129" t="s">
        <v>6354</v>
      </c>
      <c r="O293" s="129" t="s">
        <v>6403</v>
      </c>
      <c r="P293" s="129" t="s">
        <v>6404</v>
      </c>
      <c r="Q293" s="129" t="s">
        <v>6405</v>
      </c>
      <c r="R293" s="129" t="s">
        <v>6406</v>
      </c>
      <c r="S293" s="129" t="s">
        <v>6407</v>
      </c>
      <c r="T293" s="137">
        <v>2</v>
      </c>
      <c r="U293" s="137">
        <v>2</v>
      </c>
      <c r="V293" s="129" t="s">
        <v>6408</v>
      </c>
      <c r="W293" s="129" t="s">
        <v>6408</v>
      </c>
      <c r="X293" s="131">
        <v>137.45500000000001</v>
      </c>
      <c r="Y293" s="131">
        <v>137.45500000000001</v>
      </c>
      <c r="Z293" s="129" t="s">
        <v>6311</v>
      </c>
      <c r="AA293" s="132">
        <v>274.90899999999999</v>
      </c>
      <c r="AB293" s="132">
        <v>-30.545000000000002</v>
      </c>
      <c r="AC293" s="132">
        <v>27.491</v>
      </c>
      <c r="AD293" s="132">
        <v>302.39999999999998</v>
      </c>
      <c r="AE293" s="129" t="s">
        <v>6316</v>
      </c>
      <c r="AF293" s="129" t="s">
        <v>6311</v>
      </c>
      <c r="AG293" s="129" t="s">
        <v>6311</v>
      </c>
      <c r="AH293" s="129" t="s">
        <v>6732</v>
      </c>
      <c r="AI293" s="129" t="s">
        <v>6311</v>
      </c>
      <c r="AJ293" s="129" t="s">
        <v>6355</v>
      </c>
      <c r="AK293" s="129" t="s">
        <v>6356</v>
      </c>
      <c r="AL293" s="129" t="s">
        <v>6410</v>
      </c>
      <c r="AM293" s="133" t="s">
        <v>6311</v>
      </c>
      <c r="AN293" s="133" t="s">
        <v>6666</v>
      </c>
      <c r="AO293" s="133" t="s">
        <v>6311</v>
      </c>
      <c r="AP293" s="133" t="s">
        <v>6311</v>
      </c>
      <c r="AQ293" s="134">
        <v>2</v>
      </c>
      <c r="AR293" s="143">
        <v>0</v>
      </c>
      <c r="AS293" t="s">
        <v>19</v>
      </c>
    </row>
    <row r="294" spans="1:45" s="133" customFormat="1">
      <c r="A294" s="129" t="s">
        <v>6730</v>
      </c>
      <c r="B294" s="130">
        <v>43754</v>
      </c>
      <c r="C294" s="129" t="s">
        <v>6397</v>
      </c>
      <c r="D294" s="129" t="s">
        <v>6398</v>
      </c>
      <c r="E294" s="129" t="s">
        <v>6731</v>
      </c>
      <c r="F294" s="129" t="s">
        <v>6312</v>
      </c>
      <c r="G294" s="129" t="s">
        <v>6666</v>
      </c>
      <c r="H294" s="129" t="s">
        <v>6667</v>
      </c>
      <c r="I294" s="129" t="s">
        <v>6668</v>
      </c>
      <c r="J294" s="129" t="s">
        <v>6354</v>
      </c>
      <c r="K294" s="129" t="s">
        <v>6400</v>
      </c>
      <c r="L294" s="129" t="s">
        <v>6401</v>
      </c>
      <c r="M294" s="129" t="s">
        <v>6402</v>
      </c>
      <c r="N294" s="129" t="s">
        <v>6354</v>
      </c>
      <c r="O294" s="129" t="s">
        <v>6403</v>
      </c>
      <c r="P294" s="129" t="s">
        <v>6404</v>
      </c>
      <c r="Q294" s="129" t="s">
        <v>6405</v>
      </c>
      <c r="R294" s="129" t="s">
        <v>6413</v>
      </c>
      <c r="S294" s="129" t="s">
        <v>6414</v>
      </c>
      <c r="T294" s="137">
        <v>1</v>
      </c>
      <c r="U294" s="137">
        <v>1</v>
      </c>
      <c r="V294" s="129" t="s">
        <v>6408</v>
      </c>
      <c r="W294" s="129" t="s">
        <v>6408</v>
      </c>
      <c r="X294" s="131">
        <v>183.6</v>
      </c>
      <c r="Y294" s="131">
        <v>183.6</v>
      </c>
      <c r="Z294" s="129" t="s">
        <v>6311</v>
      </c>
      <c r="AA294" s="132">
        <v>183.6</v>
      </c>
      <c r="AB294" s="132">
        <v>-20.399999999999999</v>
      </c>
      <c r="AC294" s="132">
        <v>18.36</v>
      </c>
      <c r="AD294" s="132">
        <v>201.96</v>
      </c>
      <c r="AE294" s="129" t="s">
        <v>6316</v>
      </c>
      <c r="AF294" s="129" t="s">
        <v>6311</v>
      </c>
      <c r="AG294" s="129" t="s">
        <v>6311</v>
      </c>
      <c r="AH294" s="129" t="s">
        <v>6732</v>
      </c>
      <c r="AI294" s="129" t="s">
        <v>6311</v>
      </c>
      <c r="AJ294" s="129" t="s">
        <v>6355</v>
      </c>
      <c r="AK294" s="129" t="s">
        <v>6356</v>
      </c>
      <c r="AL294" s="129" t="s">
        <v>6410</v>
      </c>
      <c r="AM294" s="133" t="s">
        <v>6311</v>
      </c>
      <c r="AN294" s="133" t="s">
        <v>6666</v>
      </c>
      <c r="AO294" s="133" t="s">
        <v>6311</v>
      </c>
      <c r="AP294" s="133" t="s">
        <v>6311</v>
      </c>
      <c r="AQ294" s="134">
        <v>1</v>
      </c>
      <c r="AR294" s="143">
        <v>0</v>
      </c>
      <c r="AS294" t="s">
        <v>19</v>
      </c>
    </row>
    <row r="295" spans="1:45" s="133" customFormat="1">
      <c r="A295" s="129" t="s">
        <v>6730</v>
      </c>
      <c r="B295" s="130">
        <v>43754</v>
      </c>
      <c r="C295" s="129" t="s">
        <v>6397</v>
      </c>
      <c r="D295" s="129" t="s">
        <v>6398</v>
      </c>
      <c r="E295" s="129" t="s">
        <v>6731</v>
      </c>
      <c r="F295" s="129" t="s">
        <v>6312</v>
      </c>
      <c r="G295" s="129" t="s">
        <v>6666</v>
      </c>
      <c r="H295" s="129" t="s">
        <v>6667</v>
      </c>
      <c r="I295" s="129" t="s">
        <v>6668</v>
      </c>
      <c r="J295" s="129" t="s">
        <v>6354</v>
      </c>
      <c r="K295" s="129" t="s">
        <v>6400</v>
      </c>
      <c r="L295" s="129" t="s">
        <v>6401</v>
      </c>
      <c r="M295" s="129" t="s">
        <v>6402</v>
      </c>
      <c r="N295" s="129" t="s">
        <v>6354</v>
      </c>
      <c r="O295" s="129" t="s">
        <v>6403</v>
      </c>
      <c r="P295" s="129" t="s">
        <v>6404</v>
      </c>
      <c r="Q295" s="129" t="s">
        <v>6405</v>
      </c>
      <c r="R295" s="129" t="s">
        <v>6415</v>
      </c>
      <c r="S295" s="129" t="s">
        <v>6416</v>
      </c>
      <c r="T295" s="137">
        <v>2</v>
      </c>
      <c r="U295" s="137">
        <v>2</v>
      </c>
      <c r="V295" s="129" t="s">
        <v>6408</v>
      </c>
      <c r="W295" s="129" t="s">
        <v>6408</v>
      </c>
      <c r="X295" s="131">
        <v>270</v>
      </c>
      <c r="Y295" s="131">
        <v>270</v>
      </c>
      <c r="Z295" s="129" t="s">
        <v>6311</v>
      </c>
      <c r="AA295" s="132">
        <v>540</v>
      </c>
      <c r="AB295" s="132">
        <v>-60</v>
      </c>
      <c r="AC295" s="132">
        <v>54</v>
      </c>
      <c r="AD295" s="132">
        <v>594</v>
      </c>
      <c r="AE295" s="129" t="s">
        <v>6316</v>
      </c>
      <c r="AF295" s="129" t="s">
        <v>6311</v>
      </c>
      <c r="AG295" s="129" t="s">
        <v>6311</v>
      </c>
      <c r="AH295" s="129" t="s">
        <v>6732</v>
      </c>
      <c r="AI295" s="129" t="s">
        <v>6311</v>
      </c>
      <c r="AJ295" s="129" t="s">
        <v>6355</v>
      </c>
      <c r="AK295" s="129" t="s">
        <v>6356</v>
      </c>
      <c r="AL295" s="129" t="s">
        <v>6410</v>
      </c>
      <c r="AM295" s="133" t="s">
        <v>6311</v>
      </c>
      <c r="AN295" s="133" t="s">
        <v>6666</v>
      </c>
      <c r="AO295" s="133" t="s">
        <v>6311</v>
      </c>
      <c r="AP295" s="133" t="s">
        <v>6311</v>
      </c>
      <c r="AQ295" s="134">
        <v>2</v>
      </c>
      <c r="AR295" s="143">
        <v>0</v>
      </c>
      <c r="AS295" t="s">
        <v>19</v>
      </c>
    </row>
    <row r="296" spans="1:45" s="133" customFormat="1">
      <c r="A296" s="129" t="s">
        <v>6733</v>
      </c>
      <c r="B296" s="130">
        <v>43755</v>
      </c>
      <c r="C296" s="129" t="s">
        <v>6397</v>
      </c>
      <c r="D296" s="129" t="s">
        <v>6398</v>
      </c>
      <c r="E296" s="129" t="s">
        <v>6734</v>
      </c>
      <c r="F296" s="129" t="s">
        <v>6312</v>
      </c>
      <c r="G296" s="129" t="s">
        <v>6313</v>
      </c>
      <c r="H296" s="129" t="s">
        <v>6314</v>
      </c>
      <c r="I296" s="129" t="str">
        <f t="shared" ref="I296:I342" si="8">+AO296</f>
        <v>BIG C - THANG LONG</v>
      </c>
      <c r="J296" s="129" t="s">
        <v>6354</v>
      </c>
      <c r="K296" s="129" t="s">
        <v>6400</v>
      </c>
      <c r="L296" s="129" t="s">
        <v>6401</v>
      </c>
      <c r="M296" s="129" t="s">
        <v>6402</v>
      </c>
      <c r="N296" s="129" t="s">
        <v>6354</v>
      </c>
      <c r="O296" s="129" t="s">
        <v>6403</v>
      </c>
      <c r="P296" s="129" t="s">
        <v>6404</v>
      </c>
      <c r="Q296" s="129" t="s">
        <v>6405</v>
      </c>
      <c r="R296" s="129" t="s">
        <v>6406</v>
      </c>
      <c r="S296" s="129" t="s">
        <v>6407</v>
      </c>
      <c r="T296" s="137">
        <v>9</v>
      </c>
      <c r="U296" s="137">
        <v>9</v>
      </c>
      <c r="V296" s="129" t="s">
        <v>6408</v>
      </c>
      <c r="W296" s="129" t="s">
        <v>6408</v>
      </c>
      <c r="X296" s="131">
        <v>155.45500000000001</v>
      </c>
      <c r="Y296" s="131">
        <v>155.45500000000001</v>
      </c>
      <c r="Z296" s="129" t="s">
        <v>6311</v>
      </c>
      <c r="AA296" s="132">
        <v>1399.095</v>
      </c>
      <c r="AB296" s="132">
        <v>0</v>
      </c>
      <c r="AC296" s="132">
        <v>139.91</v>
      </c>
      <c r="AD296" s="132">
        <v>1539.0050000000001</v>
      </c>
      <c r="AE296" s="129" t="s">
        <v>6316</v>
      </c>
      <c r="AF296" s="129" t="s">
        <v>6311</v>
      </c>
      <c r="AG296" s="129" t="s">
        <v>6311</v>
      </c>
      <c r="AH296" s="129" t="s">
        <v>6735</v>
      </c>
      <c r="AI296" s="129" t="s">
        <v>6311</v>
      </c>
      <c r="AJ296" s="129" t="s">
        <v>6355</v>
      </c>
      <c r="AK296" s="129" t="s">
        <v>6356</v>
      </c>
      <c r="AL296" s="129" t="s">
        <v>6410</v>
      </c>
      <c r="AM296" s="133" t="s">
        <v>6311</v>
      </c>
      <c r="AN296" s="133" t="s">
        <v>6430</v>
      </c>
      <c r="AO296" s="133" t="s">
        <v>6318</v>
      </c>
      <c r="AP296" s="133" t="s">
        <v>6369</v>
      </c>
      <c r="AQ296" s="134">
        <v>9</v>
      </c>
      <c r="AR296" s="143" t="s">
        <v>34</v>
      </c>
      <c r="AS296" s="133" t="s">
        <v>30</v>
      </c>
    </row>
    <row r="297" spans="1:45" s="133" customFormat="1">
      <c r="A297" s="129" t="s">
        <v>6733</v>
      </c>
      <c r="B297" s="130">
        <v>43755</v>
      </c>
      <c r="C297" s="129" t="s">
        <v>6397</v>
      </c>
      <c r="D297" s="129" t="s">
        <v>6398</v>
      </c>
      <c r="E297" s="129" t="s">
        <v>6734</v>
      </c>
      <c r="F297" s="129" t="s">
        <v>6312</v>
      </c>
      <c r="G297" s="129" t="s">
        <v>6313</v>
      </c>
      <c r="H297" s="129" t="s">
        <v>6314</v>
      </c>
      <c r="I297" s="129" t="str">
        <f t="shared" si="8"/>
        <v>BIG C - THANG LONG</v>
      </c>
      <c r="J297" s="129" t="s">
        <v>6354</v>
      </c>
      <c r="K297" s="129" t="s">
        <v>6400</v>
      </c>
      <c r="L297" s="129" t="s">
        <v>6401</v>
      </c>
      <c r="M297" s="129" t="s">
        <v>6402</v>
      </c>
      <c r="N297" s="129" t="s">
        <v>6354</v>
      </c>
      <c r="O297" s="129" t="s">
        <v>6403</v>
      </c>
      <c r="P297" s="129" t="s">
        <v>6404</v>
      </c>
      <c r="Q297" s="129" t="s">
        <v>6405</v>
      </c>
      <c r="R297" s="129" t="s">
        <v>6415</v>
      </c>
      <c r="S297" s="129" t="s">
        <v>6416</v>
      </c>
      <c r="T297" s="137">
        <v>4</v>
      </c>
      <c r="U297" s="137">
        <v>4</v>
      </c>
      <c r="V297" s="129" t="s">
        <v>6408</v>
      </c>
      <c r="W297" s="129" t="s">
        <v>6408</v>
      </c>
      <c r="X297" s="131">
        <v>313.63600000000002</v>
      </c>
      <c r="Y297" s="131">
        <v>313.63600000000002</v>
      </c>
      <c r="Z297" s="129" t="s">
        <v>6311</v>
      </c>
      <c r="AA297" s="132">
        <v>1254.5440000000001</v>
      </c>
      <c r="AB297" s="132">
        <v>0</v>
      </c>
      <c r="AC297" s="132">
        <v>125.45399999999999</v>
      </c>
      <c r="AD297" s="132">
        <v>1379.998</v>
      </c>
      <c r="AE297" s="129" t="s">
        <v>6316</v>
      </c>
      <c r="AF297" s="129" t="s">
        <v>6311</v>
      </c>
      <c r="AG297" s="129" t="s">
        <v>6311</v>
      </c>
      <c r="AH297" s="129" t="s">
        <v>6735</v>
      </c>
      <c r="AI297" s="129" t="s">
        <v>6311</v>
      </c>
      <c r="AJ297" s="129" t="s">
        <v>6355</v>
      </c>
      <c r="AK297" s="129" t="s">
        <v>6356</v>
      </c>
      <c r="AL297" s="129" t="s">
        <v>6410</v>
      </c>
      <c r="AM297" s="133" t="s">
        <v>6311</v>
      </c>
      <c r="AN297" s="133" t="s">
        <v>6430</v>
      </c>
      <c r="AO297" s="133" t="s">
        <v>6318</v>
      </c>
      <c r="AP297" s="133" t="s">
        <v>6369</v>
      </c>
      <c r="AQ297" s="134">
        <v>4</v>
      </c>
      <c r="AR297" s="143" t="s">
        <v>34</v>
      </c>
      <c r="AS297" s="133" t="s">
        <v>30</v>
      </c>
    </row>
    <row r="298" spans="1:45" s="133" customFormat="1">
      <c r="A298" s="129" t="s">
        <v>6733</v>
      </c>
      <c r="B298" s="130">
        <v>43755</v>
      </c>
      <c r="C298" s="129" t="s">
        <v>6397</v>
      </c>
      <c r="D298" s="129" t="s">
        <v>6398</v>
      </c>
      <c r="E298" s="129" t="s">
        <v>6734</v>
      </c>
      <c r="F298" s="129" t="s">
        <v>6312</v>
      </c>
      <c r="G298" s="129" t="s">
        <v>6313</v>
      </c>
      <c r="H298" s="129" t="s">
        <v>6314</v>
      </c>
      <c r="I298" s="129" t="str">
        <f t="shared" si="8"/>
        <v>BIG C - THANG LONG</v>
      </c>
      <c r="J298" s="129" t="s">
        <v>6354</v>
      </c>
      <c r="K298" s="129" t="s">
        <v>6400</v>
      </c>
      <c r="L298" s="129" t="s">
        <v>6401</v>
      </c>
      <c r="M298" s="129" t="s">
        <v>6402</v>
      </c>
      <c r="N298" s="129" t="s">
        <v>6354</v>
      </c>
      <c r="O298" s="129" t="s">
        <v>6403</v>
      </c>
      <c r="P298" s="129" t="s">
        <v>6404</v>
      </c>
      <c r="Q298" s="129" t="s">
        <v>6405</v>
      </c>
      <c r="R298" s="129" t="s">
        <v>6419</v>
      </c>
      <c r="S298" s="129" t="s">
        <v>6420</v>
      </c>
      <c r="T298" s="137">
        <v>3</v>
      </c>
      <c r="U298" s="137">
        <v>3</v>
      </c>
      <c r="V298" s="129" t="s">
        <v>6408</v>
      </c>
      <c r="W298" s="129" t="s">
        <v>6408</v>
      </c>
      <c r="X298" s="131">
        <v>313.63600000000002</v>
      </c>
      <c r="Y298" s="131">
        <v>313.63600000000002</v>
      </c>
      <c r="Z298" s="129" t="s">
        <v>6311</v>
      </c>
      <c r="AA298" s="132">
        <v>940.90800000000002</v>
      </c>
      <c r="AB298" s="132">
        <v>0</v>
      </c>
      <c r="AC298" s="132">
        <v>94.090999999999994</v>
      </c>
      <c r="AD298" s="132">
        <v>1034.999</v>
      </c>
      <c r="AE298" s="129" t="s">
        <v>6316</v>
      </c>
      <c r="AF298" s="129" t="s">
        <v>6311</v>
      </c>
      <c r="AG298" s="129" t="s">
        <v>6311</v>
      </c>
      <c r="AH298" s="129" t="s">
        <v>6735</v>
      </c>
      <c r="AI298" s="129" t="s">
        <v>6311</v>
      </c>
      <c r="AJ298" s="129" t="s">
        <v>6355</v>
      </c>
      <c r="AK298" s="129" t="s">
        <v>6356</v>
      </c>
      <c r="AL298" s="129" t="s">
        <v>6410</v>
      </c>
      <c r="AM298" s="133" t="s">
        <v>6311</v>
      </c>
      <c r="AN298" s="133" t="s">
        <v>6430</v>
      </c>
      <c r="AO298" s="133" t="s">
        <v>6318</v>
      </c>
      <c r="AP298" s="133" t="s">
        <v>6369</v>
      </c>
      <c r="AQ298" s="134">
        <v>3</v>
      </c>
      <c r="AR298" s="143" t="s">
        <v>34</v>
      </c>
      <c r="AS298" s="133" t="s">
        <v>30</v>
      </c>
    </row>
    <row r="299" spans="1:45" s="133" customFormat="1">
      <c r="A299" s="129" t="s">
        <v>6736</v>
      </c>
      <c r="B299" s="130">
        <v>43755</v>
      </c>
      <c r="C299" s="129" t="s">
        <v>6397</v>
      </c>
      <c r="D299" s="129" t="s">
        <v>6398</v>
      </c>
      <c r="E299" s="129" t="s">
        <v>6737</v>
      </c>
      <c r="F299" s="129" t="s">
        <v>6312</v>
      </c>
      <c r="G299" s="129" t="s">
        <v>6313</v>
      </c>
      <c r="H299" s="129" t="s">
        <v>6314</v>
      </c>
      <c r="I299" s="129" t="str">
        <f t="shared" si="8"/>
        <v>BIG C - HAI PHONG</v>
      </c>
      <c r="J299" s="129" t="s">
        <v>6354</v>
      </c>
      <c r="K299" s="129" t="s">
        <v>6400</v>
      </c>
      <c r="L299" s="129" t="s">
        <v>6401</v>
      </c>
      <c r="M299" s="129" t="s">
        <v>6402</v>
      </c>
      <c r="N299" s="129" t="s">
        <v>6354</v>
      </c>
      <c r="O299" s="129" t="s">
        <v>6403</v>
      </c>
      <c r="P299" s="129" t="s">
        <v>6404</v>
      </c>
      <c r="Q299" s="129" t="s">
        <v>6405</v>
      </c>
      <c r="R299" s="129" t="s">
        <v>6406</v>
      </c>
      <c r="S299" s="129" t="s">
        <v>6407</v>
      </c>
      <c r="T299" s="137">
        <v>6</v>
      </c>
      <c r="U299" s="137">
        <v>6</v>
      </c>
      <c r="V299" s="129" t="s">
        <v>6408</v>
      </c>
      <c r="W299" s="129" t="s">
        <v>6408</v>
      </c>
      <c r="X299" s="131">
        <v>155.45500000000001</v>
      </c>
      <c r="Y299" s="131">
        <v>155.45500000000001</v>
      </c>
      <c r="Z299" s="129" t="s">
        <v>6311</v>
      </c>
      <c r="AA299" s="132">
        <v>932.73</v>
      </c>
      <c r="AB299" s="132">
        <v>0</v>
      </c>
      <c r="AC299" s="132">
        <v>93.272999999999996</v>
      </c>
      <c r="AD299" s="132">
        <v>1026.0029999999999</v>
      </c>
      <c r="AE299" s="129" t="s">
        <v>6316</v>
      </c>
      <c r="AF299" s="129" t="s">
        <v>6311</v>
      </c>
      <c r="AG299" s="129" t="s">
        <v>6311</v>
      </c>
      <c r="AH299" s="129" t="s">
        <v>6738</v>
      </c>
      <c r="AI299" s="129" t="s">
        <v>6311</v>
      </c>
      <c r="AJ299" s="129" t="s">
        <v>6355</v>
      </c>
      <c r="AK299" s="129" t="s">
        <v>6356</v>
      </c>
      <c r="AL299" s="129" t="s">
        <v>6410</v>
      </c>
      <c r="AM299" s="133" t="s">
        <v>6311</v>
      </c>
      <c r="AN299" s="133" t="s">
        <v>6434</v>
      </c>
      <c r="AO299" s="133" t="s">
        <v>6325</v>
      </c>
      <c r="AP299" s="133" t="s">
        <v>6369</v>
      </c>
      <c r="AQ299" s="134">
        <v>6</v>
      </c>
      <c r="AR299" s="143" t="s">
        <v>34</v>
      </c>
      <c r="AS299" s="133" t="s">
        <v>30</v>
      </c>
    </row>
    <row r="300" spans="1:45" s="133" customFormat="1">
      <c r="A300" s="129" t="s">
        <v>6736</v>
      </c>
      <c r="B300" s="130">
        <v>43755</v>
      </c>
      <c r="C300" s="129" t="s">
        <v>6397</v>
      </c>
      <c r="D300" s="129" t="s">
        <v>6398</v>
      </c>
      <c r="E300" s="129" t="s">
        <v>6737</v>
      </c>
      <c r="F300" s="129" t="s">
        <v>6312</v>
      </c>
      <c r="G300" s="129" t="s">
        <v>6313</v>
      </c>
      <c r="H300" s="129" t="s">
        <v>6314</v>
      </c>
      <c r="I300" s="129" t="str">
        <f t="shared" si="8"/>
        <v>BIG C - HAI PHONG</v>
      </c>
      <c r="J300" s="129" t="s">
        <v>6354</v>
      </c>
      <c r="K300" s="129" t="s">
        <v>6400</v>
      </c>
      <c r="L300" s="129" t="s">
        <v>6401</v>
      </c>
      <c r="M300" s="129" t="s">
        <v>6402</v>
      </c>
      <c r="N300" s="129" t="s">
        <v>6354</v>
      </c>
      <c r="O300" s="129" t="s">
        <v>6403</v>
      </c>
      <c r="P300" s="129" t="s">
        <v>6404</v>
      </c>
      <c r="Q300" s="129" t="s">
        <v>6405</v>
      </c>
      <c r="R300" s="129" t="s">
        <v>6415</v>
      </c>
      <c r="S300" s="129" t="s">
        <v>6416</v>
      </c>
      <c r="T300" s="137">
        <v>9</v>
      </c>
      <c r="U300" s="137">
        <v>9</v>
      </c>
      <c r="V300" s="129" t="s">
        <v>6408</v>
      </c>
      <c r="W300" s="129" t="s">
        <v>6408</v>
      </c>
      <c r="X300" s="131">
        <v>313.63600000000002</v>
      </c>
      <c r="Y300" s="131">
        <v>313.63600000000002</v>
      </c>
      <c r="Z300" s="129" t="s">
        <v>6311</v>
      </c>
      <c r="AA300" s="132">
        <v>2822.7240000000002</v>
      </c>
      <c r="AB300" s="132">
        <v>0</v>
      </c>
      <c r="AC300" s="132">
        <v>282.27300000000002</v>
      </c>
      <c r="AD300" s="132">
        <v>3104.9969999999998</v>
      </c>
      <c r="AE300" s="129" t="s">
        <v>6316</v>
      </c>
      <c r="AF300" s="129" t="s">
        <v>6311</v>
      </c>
      <c r="AG300" s="129" t="s">
        <v>6311</v>
      </c>
      <c r="AH300" s="129" t="s">
        <v>6738</v>
      </c>
      <c r="AI300" s="129" t="s">
        <v>6311</v>
      </c>
      <c r="AJ300" s="129" t="s">
        <v>6355</v>
      </c>
      <c r="AK300" s="129" t="s">
        <v>6356</v>
      </c>
      <c r="AL300" s="129" t="s">
        <v>6410</v>
      </c>
      <c r="AM300" s="133" t="s">
        <v>6311</v>
      </c>
      <c r="AN300" s="133" t="s">
        <v>6434</v>
      </c>
      <c r="AO300" s="133" t="s">
        <v>6325</v>
      </c>
      <c r="AP300" s="133" t="s">
        <v>6369</v>
      </c>
      <c r="AQ300" s="134">
        <v>9</v>
      </c>
      <c r="AR300" s="143" t="s">
        <v>34</v>
      </c>
      <c r="AS300" s="133" t="s">
        <v>30</v>
      </c>
    </row>
    <row r="301" spans="1:45" s="133" customFormat="1">
      <c r="A301" s="129" t="s">
        <v>6736</v>
      </c>
      <c r="B301" s="130">
        <v>43755</v>
      </c>
      <c r="C301" s="129" t="s">
        <v>6397</v>
      </c>
      <c r="D301" s="129" t="s">
        <v>6398</v>
      </c>
      <c r="E301" s="129" t="s">
        <v>6737</v>
      </c>
      <c r="F301" s="129" t="s">
        <v>6312</v>
      </c>
      <c r="G301" s="129" t="s">
        <v>6313</v>
      </c>
      <c r="H301" s="129" t="s">
        <v>6314</v>
      </c>
      <c r="I301" s="129" t="str">
        <f t="shared" si="8"/>
        <v>BIG C - HAI PHONG</v>
      </c>
      <c r="J301" s="129" t="s">
        <v>6354</v>
      </c>
      <c r="K301" s="129" t="s">
        <v>6400</v>
      </c>
      <c r="L301" s="129" t="s">
        <v>6401</v>
      </c>
      <c r="M301" s="129" t="s">
        <v>6402</v>
      </c>
      <c r="N301" s="129" t="s">
        <v>6354</v>
      </c>
      <c r="O301" s="129" t="s">
        <v>6403</v>
      </c>
      <c r="P301" s="129" t="s">
        <v>6404</v>
      </c>
      <c r="Q301" s="129" t="s">
        <v>6405</v>
      </c>
      <c r="R301" s="129" t="s">
        <v>6419</v>
      </c>
      <c r="S301" s="129" t="s">
        <v>6420</v>
      </c>
      <c r="T301" s="137">
        <v>4</v>
      </c>
      <c r="U301" s="137">
        <v>4</v>
      </c>
      <c r="V301" s="129" t="s">
        <v>6408</v>
      </c>
      <c r="W301" s="129" t="s">
        <v>6408</v>
      </c>
      <c r="X301" s="131">
        <v>313.63600000000002</v>
      </c>
      <c r="Y301" s="131">
        <v>313.63600000000002</v>
      </c>
      <c r="Z301" s="129" t="s">
        <v>6311</v>
      </c>
      <c r="AA301" s="132">
        <v>1254.5440000000001</v>
      </c>
      <c r="AB301" s="132">
        <v>0</v>
      </c>
      <c r="AC301" s="132">
        <v>125.45399999999999</v>
      </c>
      <c r="AD301" s="132">
        <v>1379.998</v>
      </c>
      <c r="AE301" s="129" t="s">
        <v>6316</v>
      </c>
      <c r="AF301" s="129" t="s">
        <v>6311</v>
      </c>
      <c r="AG301" s="129" t="s">
        <v>6311</v>
      </c>
      <c r="AH301" s="129" t="s">
        <v>6738</v>
      </c>
      <c r="AI301" s="129" t="s">
        <v>6311</v>
      </c>
      <c r="AJ301" s="129" t="s">
        <v>6355</v>
      </c>
      <c r="AK301" s="129" t="s">
        <v>6356</v>
      </c>
      <c r="AL301" s="129" t="s">
        <v>6410</v>
      </c>
      <c r="AM301" s="133" t="s">
        <v>6311</v>
      </c>
      <c r="AN301" s="133" t="s">
        <v>6434</v>
      </c>
      <c r="AO301" s="133" t="s">
        <v>6325</v>
      </c>
      <c r="AP301" s="133" t="s">
        <v>6369</v>
      </c>
      <c r="AQ301" s="134">
        <v>4</v>
      </c>
      <c r="AR301" s="143" t="s">
        <v>34</v>
      </c>
      <c r="AS301" s="133" t="s">
        <v>30</v>
      </c>
    </row>
    <row r="302" spans="1:45" s="133" customFormat="1">
      <c r="A302" s="129" t="s">
        <v>6739</v>
      </c>
      <c r="B302" s="130">
        <v>43755</v>
      </c>
      <c r="C302" s="129" t="s">
        <v>6397</v>
      </c>
      <c r="D302" s="129" t="s">
        <v>6398</v>
      </c>
      <c r="E302" s="129" t="s">
        <v>6740</v>
      </c>
      <c r="F302" s="129" t="s">
        <v>6312</v>
      </c>
      <c r="G302" s="129" t="s">
        <v>6313</v>
      </c>
      <c r="H302" s="129" t="s">
        <v>6314</v>
      </c>
      <c r="I302" s="129" t="str">
        <f t="shared" si="8"/>
        <v>BIG C - DA NANG</v>
      </c>
      <c r="J302" s="129" t="s">
        <v>6354</v>
      </c>
      <c r="K302" s="129" t="s">
        <v>6400</v>
      </c>
      <c r="L302" s="129" t="s">
        <v>6401</v>
      </c>
      <c r="M302" s="129" t="s">
        <v>6402</v>
      </c>
      <c r="N302" s="129" t="s">
        <v>6354</v>
      </c>
      <c r="O302" s="129" t="s">
        <v>6403</v>
      </c>
      <c r="P302" s="129" t="s">
        <v>6404</v>
      </c>
      <c r="Q302" s="129" t="s">
        <v>6405</v>
      </c>
      <c r="R302" s="129" t="s">
        <v>6406</v>
      </c>
      <c r="S302" s="129" t="s">
        <v>6407</v>
      </c>
      <c r="T302" s="137">
        <v>4</v>
      </c>
      <c r="U302" s="137">
        <v>4</v>
      </c>
      <c r="V302" s="129" t="s">
        <v>6408</v>
      </c>
      <c r="W302" s="129" t="s">
        <v>6408</v>
      </c>
      <c r="X302" s="131">
        <v>155.45500000000001</v>
      </c>
      <c r="Y302" s="131">
        <v>155.45500000000001</v>
      </c>
      <c r="Z302" s="129" t="s">
        <v>6311</v>
      </c>
      <c r="AA302" s="132">
        <v>621.82000000000005</v>
      </c>
      <c r="AB302" s="132">
        <v>0</v>
      </c>
      <c r="AC302" s="132">
        <v>62.182000000000002</v>
      </c>
      <c r="AD302" s="132">
        <v>684.00199999999995</v>
      </c>
      <c r="AE302" s="129" t="s">
        <v>6316</v>
      </c>
      <c r="AF302" s="129" t="s">
        <v>6311</v>
      </c>
      <c r="AG302" s="129" t="s">
        <v>6311</v>
      </c>
      <c r="AH302" s="129" t="s">
        <v>6741</v>
      </c>
      <c r="AI302" s="129" t="s">
        <v>6311</v>
      </c>
      <c r="AJ302" s="129" t="s">
        <v>6355</v>
      </c>
      <c r="AK302" s="129" t="s">
        <v>6356</v>
      </c>
      <c r="AL302" s="129" t="s">
        <v>6410</v>
      </c>
      <c r="AM302" s="133" t="s">
        <v>6311</v>
      </c>
      <c r="AN302" s="133" t="s">
        <v>6438</v>
      </c>
      <c r="AO302" s="133" t="s">
        <v>6319</v>
      </c>
      <c r="AP302" s="133" t="s">
        <v>6369</v>
      </c>
      <c r="AQ302" s="134">
        <v>4</v>
      </c>
      <c r="AR302" s="143" t="s">
        <v>29</v>
      </c>
      <c r="AS302" s="133" t="s">
        <v>30</v>
      </c>
    </row>
    <row r="303" spans="1:45" s="133" customFormat="1">
      <c r="A303" s="129" t="s">
        <v>6739</v>
      </c>
      <c r="B303" s="130">
        <v>43755</v>
      </c>
      <c r="C303" s="129" t="s">
        <v>6397</v>
      </c>
      <c r="D303" s="129" t="s">
        <v>6398</v>
      </c>
      <c r="E303" s="129" t="s">
        <v>6740</v>
      </c>
      <c r="F303" s="129" t="s">
        <v>6312</v>
      </c>
      <c r="G303" s="129" t="s">
        <v>6313</v>
      </c>
      <c r="H303" s="129" t="s">
        <v>6314</v>
      </c>
      <c r="I303" s="129" t="str">
        <f t="shared" si="8"/>
        <v>BIG C - DA NANG</v>
      </c>
      <c r="J303" s="129" t="s">
        <v>6354</v>
      </c>
      <c r="K303" s="129" t="s">
        <v>6400</v>
      </c>
      <c r="L303" s="129" t="s">
        <v>6401</v>
      </c>
      <c r="M303" s="129" t="s">
        <v>6402</v>
      </c>
      <c r="N303" s="129" t="s">
        <v>6354</v>
      </c>
      <c r="O303" s="129" t="s">
        <v>6403</v>
      </c>
      <c r="P303" s="129" t="s">
        <v>6404</v>
      </c>
      <c r="Q303" s="129" t="s">
        <v>6405</v>
      </c>
      <c r="R303" s="129" t="s">
        <v>6415</v>
      </c>
      <c r="S303" s="129" t="s">
        <v>6416</v>
      </c>
      <c r="T303" s="137">
        <v>3</v>
      </c>
      <c r="U303" s="137">
        <v>3</v>
      </c>
      <c r="V303" s="129" t="s">
        <v>6408</v>
      </c>
      <c r="W303" s="129" t="s">
        <v>6408</v>
      </c>
      <c r="X303" s="131">
        <v>313.63600000000002</v>
      </c>
      <c r="Y303" s="131">
        <v>313.63600000000002</v>
      </c>
      <c r="Z303" s="129" t="s">
        <v>6311</v>
      </c>
      <c r="AA303" s="132">
        <v>940.90800000000002</v>
      </c>
      <c r="AB303" s="132">
        <v>0</v>
      </c>
      <c r="AC303" s="132">
        <v>94.090999999999994</v>
      </c>
      <c r="AD303" s="132">
        <v>1034.999</v>
      </c>
      <c r="AE303" s="129" t="s">
        <v>6316</v>
      </c>
      <c r="AF303" s="129" t="s">
        <v>6311</v>
      </c>
      <c r="AG303" s="129" t="s">
        <v>6311</v>
      </c>
      <c r="AH303" s="129" t="s">
        <v>6741</v>
      </c>
      <c r="AI303" s="129" t="s">
        <v>6311</v>
      </c>
      <c r="AJ303" s="129" t="s">
        <v>6355</v>
      </c>
      <c r="AK303" s="129" t="s">
        <v>6356</v>
      </c>
      <c r="AL303" s="129" t="s">
        <v>6410</v>
      </c>
      <c r="AM303" s="133" t="s">
        <v>6311</v>
      </c>
      <c r="AN303" s="133" t="s">
        <v>6438</v>
      </c>
      <c r="AO303" s="133" t="s">
        <v>6319</v>
      </c>
      <c r="AP303" s="133" t="s">
        <v>6369</v>
      </c>
      <c r="AQ303" s="134">
        <v>3</v>
      </c>
      <c r="AR303" s="143" t="s">
        <v>29</v>
      </c>
      <c r="AS303" s="133" t="s">
        <v>30</v>
      </c>
    </row>
    <row r="304" spans="1:45" s="133" customFormat="1">
      <c r="A304" s="129" t="s">
        <v>6739</v>
      </c>
      <c r="B304" s="130">
        <v>43755</v>
      </c>
      <c r="C304" s="129" t="s">
        <v>6397</v>
      </c>
      <c r="D304" s="129" t="s">
        <v>6398</v>
      </c>
      <c r="E304" s="129" t="s">
        <v>6740</v>
      </c>
      <c r="F304" s="129" t="s">
        <v>6312</v>
      </c>
      <c r="G304" s="129" t="s">
        <v>6313</v>
      </c>
      <c r="H304" s="129" t="s">
        <v>6314</v>
      </c>
      <c r="I304" s="129" t="str">
        <f t="shared" si="8"/>
        <v>BIG C - DA NANG</v>
      </c>
      <c r="J304" s="129" t="s">
        <v>6354</v>
      </c>
      <c r="K304" s="129" t="s">
        <v>6400</v>
      </c>
      <c r="L304" s="129" t="s">
        <v>6401</v>
      </c>
      <c r="M304" s="129" t="s">
        <v>6402</v>
      </c>
      <c r="N304" s="129" t="s">
        <v>6354</v>
      </c>
      <c r="O304" s="129" t="s">
        <v>6403</v>
      </c>
      <c r="P304" s="129" t="s">
        <v>6404</v>
      </c>
      <c r="Q304" s="129" t="s">
        <v>6405</v>
      </c>
      <c r="R304" s="129" t="s">
        <v>6419</v>
      </c>
      <c r="S304" s="129" t="s">
        <v>6420</v>
      </c>
      <c r="T304" s="137">
        <v>2</v>
      </c>
      <c r="U304" s="137">
        <v>2</v>
      </c>
      <c r="V304" s="129" t="s">
        <v>6408</v>
      </c>
      <c r="W304" s="129" t="s">
        <v>6408</v>
      </c>
      <c r="X304" s="131">
        <v>313.63600000000002</v>
      </c>
      <c r="Y304" s="131">
        <v>313.63600000000002</v>
      </c>
      <c r="Z304" s="129" t="s">
        <v>6311</v>
      </c>
      <c r="AA304" s="132">
        <v>627.27200000000005</v>
      </c>
      <c r="AB304" s="132">
        <v>0</v>
      </c>
      <c r="AC304" s="132">
        <v>62.726999999999997</v>
      </c>
      <c r="AD304" s="132">
        <v>689.99900000000002</v>
      </c>
      <c r="AE304" s="129" t="s">
        <v>6316</v>
      </c>
      <c r="AF304" s="129" t="s">
        <v>6311</v>
      </c>
      <c r="AG304" s="129" t="s">
        <v>6311</v>
      </c>
      <c r="AH304" s="129" t="s">
        <v>6741</v>
      </c>
      <c r="AI304" s="129" t="s">
        <v>6311</v>
      </c>
      <c r="AJ304" s="129" t="s">
        <v>6355</v>
      </c>
      <c r="AK304" s="129" t="s">
        <v>6356</v>
      </c>
      <c r="AL304" s="129" t="s">
        <v>6410</v>
      </c>
      <c r="AM304" s="133" t="s">
        <v>6311</v>
      </c>
      <c r="AN304" s="133" t="s">
        <v>6438</v>
      </c>
      <c r="AO304" s="133" t="s">
        <v>6319</v>
      </c>
      <c r="AP304" s="133" t="s">
        <v>6369</v>
      </c>
      <c r="AQ304" s="134">
        <v>2</v>
      </c>
      <c r="AR304" s="143" t="s">
        <v>29</v>
      </c>
      <c r="AS304" s="133" t="s">
        <v>30</v>
      </c>
    </row>
    <row r="305" spans="1:45" s="133" customFormat="1">
      <c r="A305" s="129" t="s">
        <v>6742</v>
      </c>
      <c r="B305" s="130">
        <v>43755</v>
      </c>
      <c r="C305" s="129" t="s">
        <v>6397</v>
      </c>
      <c r="D305" s="129" t="s">
        <v>6398</v>
      </c>
      <c r="E305" s="129" t="s">
        <v>6743</v>
      </c>
      <c r="F305" s="129" t="s">
        <v>6312</v>
      </c>
      <c r="G305" s="129" t="s">
        <v>6313</v>
      </c>
      <c r="H305" s="129" t="s">
        <v>6314</v>
      </c>
      <c r="I305" s="129" t="str">
        <f t="shared" si="8"/>
        <v>BIG C - HUE</v>
      </c>
      <c r="J305" s="129" t="s">
        <v>6354</v>
      </c>
      <c r="K305" s="129" t="s">
        <v>6400</v>
      </c>
      <c r="L305" s="129" t="s">
        <v>6401</v>
      </c>
      <c r="M305" s="129" t="s">
        <v>6402</v>
      </c>
      <c r="N305" s="129" t="s">
        <v>6354</v>
      </c>
      <c r="O305" s="129" t="s">
        <v>6403</v>
      </c>
      <c r="P305" s="129" t="s">
        <v>6404</v>
      </c>
      <c r="Q305" s="129" t="s">
        <v>6405</v>
      </c>
      <c r="R305" s="129" t="s">
        <v>6415</v>
      </c>
      <c r="S305" s="129" t="s">
        <v>6416</v>
      </c>
      <c r="T305" s="137">
        <v>4</v>
      </c>
      <c r="U305" s="137">
        <v>4</v>
      </c>
      <c r="V305" s="129" t="s">
        <v>6408</v>
      </c>
      <c r="W305" s="129" t="s">
        <v>6408</v>
      </c>
      <c r="X305" s="131">
        <v>313.63600000000002</v>
      </c>
      <c r="Y305" s="131">
        <v>313.63600000000002</v>
      </c>
      <c r="Z305" s="129" t="s">
        <v>6311</v>
      </c>
      <c r="AA305" s="132">
        <v>1254.5440000000001</v>
      </c>
      <c r="AB305" s="132">
        <v>0</v>
      </c>
      <c r="AC305" s="132">
        <v>125.455</v>
      </c>
      <c r="AD305" s="132">
        <v>1379.999</v>
      </c>
      <c r="AE305" s="129" t="s">
        <v>6316</v>
      </c>
      <c r="AF305" s="129" t="s">
        <v>6311</v>
      </c>
      <c r="AG305" s="129" t="s">
        <v>6311</v>
      </c>
      <c r="AH305" s="129" t="s">
        <v>6744</v>
      </c>
      <c r="AI305" s="129" t="s">
        <v>6311</v>
      </c>
      <c r="AJ305" s="129" t="s">
        <v>6355</v>
      </c>
      <c r="AK305" s="129" t="s">
        <v>6356</v>
      </c>
      <c r="AL305" s="129" t="s">
        <v>6410</v>
      </c>
      <c r="AM305" s="133" t="s">
        <v>6311</v>
      </c>
      <c r="AN305" s="133" t="s">
        <v>6593</v>
      </c>
      <c r="AO305" s="133" t="s">
        <v>6348</v>
      </c>
      <c r="AP305" s="133" t="s">
        <v>6369</v>
      </c>
      <c r="AQ305" s="134">
        <v>4</v>
      </c>
      <c r="AR305" s="143" t="s">
        <v>29</v>
      </c>
      <c r="AS305" s="133" t="s">
        <v>30</v>
      </c>
    </row>
    <row r="306" spans="1:45" s="133" customFormat="1">
      <c r="A306" s="129" t="s">
        <v>6742</v>
      </c>
      <c r="B306" s="130">
        <v>43755</v>
      </c>
      <c r="C306" s="129" t="s">
        <v>6397</v>
      </c>
      <c r="D306" s="129" t="s">
        <v>6398</v>
      </c>
      <c r="E306" s="129" t="s">
        <v>6743</v>
      </c>
      <c r="F306" s="129" t="s">
        <v>6312</v>
      </c>
      <c r="G306" s="129" t="s">
        <v>6313</v>
      </c>
      <c r="H306" s="129" t="s">
        <v>6314</v>
      </c>
      <c r="I306" s="129" t="str">
        <f t="shared" si="8"/>
        <v>BIG C - HUE</v>
      </c>
      <c r="J306" s="129" t="s">
        <v>6354</v>
      </c>
      <c r="K306" s="129" t="s">
        <v>6400</v>
      </c>
      <c r="L306" s="129" t="s">
        <v>6401</v>
      </c>
      <c r="M306" s="129" t="s">
        <v>6402</v>
      </c>
      <c r="N306" s="129" t="s">
        <v>6354</v>
      </c>
      <c r="O306" s="129" t="s">
        <v>6403</v>
      </c>
      <c r="P306" s="129" t="s">
        <v>6404</v>
      </c>
      <c r="Q306" s="129" t="s">
        <v>6405</v>
      </c>
      <c r="R306" s="129" t="s">
        <v>6419</v>
      </c>
      <c r="S306" s="129" t="s">
        <v>6420</v>
      </c>
      <c r="T306" s="137">
        <v>2</v>
      </c>
      <c r="U306" s="137">
        <v>2</v>
      </c>
      <c r="V306" s="129" t="s">
        <v>6408</v>
      </c>
      <c r="W306" s="129" t="s">
        <v>6408</v>
      </c>
      <c r="X306" s="131">
        <v>313.63600000000002</v>
      </c>
      <c r="Y306" s="131">
        <v>313.63600000000002</v>
      </c>
      <c r="Z306" s="129" t="s">
        <v>6311</v>
      </c>
      <c r="AA306" s="132">
        <v>627.27200000000005</v>
      </c>
      <c r="AB306" s="132">
        <v>0</v>
      </c>
      <c r="AC306" s="132">
        <v>62.726999999999997</v>
      </c>
      <c r="AD306" s="132">
        <v>689.99900000000002</v>
      </c>
      <c r="AE306" s="129" t="s">
        <v>6316</v>
      </c>
      <c r="AF306" s="129" t="s">
        <v>6311</v>
      </c>
      <c r="AG306" s="129" t="s">
        <v>6311</v>
      </c>
      <c r="AH306" s="129" t="s">
        <v>6744</v>
      </c>
      <c r="AI306" s="129" t="s">
        <v>6311</v>
      </c>
      <c r="AJ306" s="129" t="s">
        <v>6355</v>
      </c>
      <c r="AK306" s="129" t="s">
        <v>6356</v>
      </c>
      <c r="AL306" s="129" t="s">
        <v>6410</v>
      </c>
      <c r="AM306" s="133" t="s">
        <v>6311</v>
      </c>
      <c r="AN306" s="133" t="s">
        <v>6593</v>
      </c>
      <c r="AO306" s="133" t="s">
        <v>6348</v>
      </c>
      <c r="AP306" s="133" t="s">
        <v>6369</v>
      </c>
      <c r="AQ306" s="134">
        <v>2</v>
      </c>
      <c r="AR306" s="143" t="s">
        <v>29</v>
      </c>
      <c r="AS306" s="133" t="s">
        <v>30</v>
      </c>
    </row>
    <row r="307" spans="1:45" s="133" customFormat="1">
      <c r="A307" s="129" t="s">
        <v>6745</v>
      </c>
      <c r="B307" s="130">
        <v>43755</v>
      </c>
      <c r="C307" s="129" t="s">
        <v>6397</v>
      </c>
      <c r="D307" s="129" t="s">
        <v>6398</v>
      </c>
      <c r="E307" s="129" t="s">
        <v>6746</v>
      </c>
      <c r="F307" s="129" t="s">
        <v>6312</v>
      </c>
      <c r="G307" s="129" t="s">
        <v>6313</v>
      </c>
      <c r="H307" s="129" t="s">
        <v>6314</v>
      </c>
      <c r="I307" s="129" t="str">
        <f t="shared" si="8"/>
        <v>BIG C - GARDEN MALL</v>
      </c>
      <c r="J307" s="129" t="s">
        <v>6354</v>
      </c>
      <c r="K307" s="129" t="s">
        <v>6400</v>
      </c>
      <c r="L307" s="129" t="s">
        <v>6401</v>
      </c>
      <c r="M307" s="129" t="s">
        <v>6402</v>
      </c>
      <c r="N307" s="129" t="s">
        <v>6354</v>
      </c>
      <c r="O307" s="129" t="s">
        <v>6403</v>
      </c>
      <c r="P307" s="129" t="s">
        <v>6404</v>
      </c>
      <c r="Q307" s="129" t="s">
        <v>6405</v>
      </c>
      <c r="R307" s="129" t="s">
        <v>6406</v>
      </c>
      <c r="S307" s="129" t="s">
        <v>6407</v>
      </c>
      <c r="T307" s="137">
        <v>6</v>
      </c>
      <c r="U307" s="137">
        <v>6</v>
      </c>
      <c r="V307" s="129" t="s">
        <v>6408</v>
      </c>
      <c r="W307" s="129" t="s">
        <v>6408</v>
      </c>
      <c r="X307" s="131">
        <v>155.45500000000001</v>
      </c>
      <c r="Y307" s="131">
        <v>155.45500000000001</v>
      </c>
      <c r="Z307" s="129" t="s">
        <v>6311</v>
      </c>
      <c r="AA307" s="132">
        <v>932.73</v>
      </c>
      <c r="AB307" s="132">
        <v>0</v>
      </c>
      <c r="AC307" s="132">
        <v>93.272999999999996</v>
      </c>
      <c r="AD307" s="132">
        <v>1026.0029999999999</v>
      </c>
      <c r="AE307" s="129" t="s">
        <v>6316</v>
      </c>
      <c r="AF307" s="129" t="s">
        <v>6311</v>
      </c>
      <c r="AG307" s="129" t="s">
        <v>6311</v>
      </c>
      <c r="AH307" s="129" t="s">
        <v>6747</v>
      </c>
      <c r="AI307" s="129" t="s">
        <v>6311</v>
      </c>
      <c r="AJ307" s="129" t="s">
        <v>6355</v>
      </c>
      <c r="AK307" s="129" t="s">
        <v>6356</v>
      </c>
      <c r="AL307" s="129" t="s">
        <v>6410</v>
      </c>
      <c r="AM307" s="133" t="s">
        <v>6311</v>
      </c>
      <c r="AN307" s="133" t="s">
        <v>6442</v>
      </c>
      <c r="AO307" s="133" t="s">
        <v>6320</v>
      </c>
      <c r="AP307" s="133" t="s">
        <v>6369</v>
      </c>
      <c r="AQ307" s="134">
        <v>6</v>
      </c>
      <c r="AR307" s="143" t="s">
        <v>34</v>
      </c>
      <c r="AS307" s="133" t="s">
        <v>30</v>
      </c>
    </row>
    <row r="308" spans="1:45" s="133" customFormat="1">
      <c r="A308" s="129" t="s">
        <v>6745</v>
      </c>
      <c r="B308" s="130">
        <v>43755</v>
      </c>
      <c r="C308" s="129" t="s">
        <v>6397</v>
      </c>
      <c r="D308" s="129" t="s">
        <v>6398</v>
      </c>
      <c r="E308" s="129" t="s">
        <v>6746</v>
      </c>
      <c r="F308" s="129" t="s">
        <v>6312</v>
      </c>
      <c r="G308" s="129" t="s">
        <v>6313</v>
      </c>
      <c r="H308" s="129" t="s">
        <v>6314</v>
      </c>
      <c r="I308" s="129" t="str">
        <f t="shared" si="8"/>
        <v>BIG C - GARDEN MALL</v>
      </c>
      <c r="J308" s="129" t="s">
        <v>6354</v>
      </c>
      <c r="K308" s="129" t="s">
        <v>6400</v>
      </c>
      <c r="L308" s="129" t="s">
        <v>6401</v>
      </c>
      <c r="M308" s="129" t="s">
        <v>6402</v>
      </c>
      <c r="N308" s="129" t="s">
        <v>6354</v>
      </c>
      <c r="O308" s="129" t="s">
        <v>6403</v>
      </c>
      <c r="P308" s="129" t="s">
        <v>6404</v>
      </c>
      <c r="Q308" s="129" t="s">
        <v>6405</v>
      </c>
      <c r="R308" s="129" t="s">
        <v>6415</v>
      </c>
      <c r="S308" s="129" t="s">
        <v>6416</v>
      </c>
      <c r="T308" s="137">
        <v>3</v>
      </c>
      <c r="U308" s="137">
        <v>3</v>
      </c>
      <c r="V308" s="129" t="s">
        <v>6408</v>
      </c>
      <c r="W308" s="129" t="s">
        <v>6408</v>
      </c>
      <c r="X308" s="131">
        <v>313.63600000000002</v>
      </c>
      <c r="Y308" s="131">
        <v>313.63600000000002</v>
      </c>
      <c r="Z308" s="129" t="s">
        <v>6311</v>
      </c>
      <c r="AA308" s="132">
        <v>940.90800000000002</v>
      </c>
      <c r="AB308" s="132">
        <v>0</v>
      </c>
      <c r="AC308" s="132">
        <v>94.090999999999994</v>
      </c>
      <c r="AD308" s="132">
        <v>1034.999</v>
      </c>
      <c r="AE308" s="129" t="s">
        <v>6316</v>
      </c>
      <c r="AF308" s="129" t="s">
        <v>6311</v>
      </c>
      <c r="AG308" s="129" t="s">
        <v>6311</v>
      </c>
      <c r="AH308" s="129" t="s">
        <v>6747</v>
      </c>
      <c r="AI308" s="129" t="s">
        <v>6311</v>
      </c>
      <c r="AJ308" s="129" t="s">
        <v>6355</v>
      </c>
      <c r="AK308" s="129" t="s">
        <v>6356</v>
      </c>
      <c r="AL308" s="129" t="s">
        <v>6410</v>
      </c>
      <c r="AM308" s="133" t="s">
        <v>6311</v>
      </c>
      <c r="AN308" s="133" t="s">
        <v>6442</v>
      </c>
      <c r="AO308" s="133" t="s">
        <v>6320</v>
      </c>
      <c r="AP308" s="133" t="s">
        <v>6369</v>
      </c>
      <c r="AQ308" s="134">
        <v>3</v>
      </c>
      <c r="AR308" s="143" t="s">
        <v>34</v>
      </c>
      <c r="AS308" s="133" t="s">
        <v>30</v>
      </c>
    </row>
    <row r="309" spans="1:45" s="133" customFormat="1">
      <c r="A309" s="129" t="s">
        <v>6745</v>
      </c>
      <c r="B309" s="130">
        <v>43755</v>
      </c>
      <c r="C309" s="129" t="s">
        <v>6397</v>
      </c>
      <c r="D309" s="129" t="s">
        <v>6398</v>
      </c>
      <c r="E309" s="129" t="s">
        <v>6746</v>
      </c>
      <c r="F309" s="129" t="s">
        <v>6312</v>
      </c>
      <c r="G309" s="129" t="s">
        <v>6313</v>
      </c>
      <c r="H309" s="129" t="s">
        <v>6314</v>
      </c>
      <c r="I309" s="129" t="str">
        <f t="shared" si="8"/>
        <v>BIG C - GARDEN MALL</v>
      </c>
      <c r="J309" s="129" t="s">
        <v>6354</v>
      </c>
      <c r="K309" s="129" t="s">
        <v>6400</v>
      </c>
      <c r="L309" s="129" t="s">
        <v>6401</v>
      </c>
      <c r="M309" s="129" t="s">
        <v>6402</v>
      </c>
      <c r="N309" s="129" t="s">
        <v>6354</v>
      </c>
      <c r="O309" s="129" t="s">
        <v>6403</v>
      </c>
      <c r="P309" s="129" t="s">
        <v>6404</v>
      </c>
      <c r="Q309" s="129" t="s">
        <v>6405</v>
      </c>
      <c r="R309" s="129" t="s">
        <v>6419</v>
      </c>
      <c r="S309" s="129" t="s">
        <v>6420</v>
      </c>
      <c r="T309" s="137">
        <v>2</v>
      </c>
      <c r="U309" s="137">
        <v>2</v>
      </c>
      <c r="V309" s="129" t="s">
        <v>6408</v>
      </c>
      <c r="W309" s="129" t="s">
        <v>6408</v>
      </c>
      <c r="X309" s="131">
        <v>313.63600000000002</v>
      </c>
      <c r="Y309" s="131">
        <v>313.63600000000002</v>
      </c>
      <c r="Z309" s="129" t="s">
        <v>6311</v>
      </c>
      <c r="AA309" s="132">
        <v>627.27200000000005</v>
      </c>
      <c r="AB309" s="132">
        <v>0</v>
      </c>
      <c r="AC309" s="132">
        <v>62.726999999999997</v>
      </c>
      <c r="AD309" s="132">
        <v>689.99900000000002</v>
      </c>
      <c r="AE309" s="129" t="s">
        <v>6316</v>
      </c>
      <c r="AF309" s="129" t="s">
        <v>6311</v>
      </c>
      <c r="AG309" s="129" t="s">
        <v>6311</v>
      </c>
      <c r="AH309" s="129" t="s">
        <v>6747</v>
      </c>
      <c r="AI309" s="129" t="s">
        <v>6311</v>
      </c>
      <c r="AJ309" s="129" t="s">
        <v>6355</v>
      </c>
      <c r="AK309" s="129" t="s">
        <v>6356</v>
      </c>
      <c r="AL309" s="129" t="s">
        <v>6410</v>
      </c>
      <c r="AM309" s="133" t="s">
        <v>6311</v>
      </c>
      <c r="AN309" s="133" t="s">
        <v>6442</v>
      </c>
      <c r="AO309" s="133" t="s">
        <v>6320</v>
      </c>
      <c r="AP309" s="133" t="s">
        <v>6369</v>
      </c>
      <c r="AQ309" s="134">
        <v>2</v>
      </c>
      <c r="AR309" s="143" t="s">
        <v>34</v>
      </c>
      <c r="AS309" s="133" t="s">
        <v>30</v>
      </c>
    </row>
    <row r="310" spans="1:45" s="133" customFormat="1">
      <c r="A310" s="129" t="s">
        <v>6748</v>
      </c>
      <c r="B310" s="130">
        <v>43755</v>
      </c>
      <c r="C310" s="129" t="s">
        <v>6397</v>
      </c>
      <c r="D310" s="129" t="s">
        <v>6398</v>
      </c>
      <c r="E310" s="129" t="s">
        <v>6749</v>
      </c>
      <c r="F310" s="129" t="s">
        <v>6312</v>
      </c>
      <c r="G310" s="129" t="s">
        <v>6313</v>
      </c>
      <c r="H310" s="129" t="s">
        <v>6314</v>
      </c>
      <c r="I310" s="129" t="str">
        <f t="shared" si="8"/>
        <v>BIG C - VINH PHUC</v>
      </c>
      <c r="J310" s="129" t="s">
        <v>6354</v>
      </c>
      <c r="K310" s="129" t="s">
        <v>6400</v>
      </c>
      <c r="L310" s="129" t="s">
        <v>6401</v>
      </c>
      <c r="M310" s="129" t="s">
        <v>6402</v>
      </c>
      <c r="N310" s="129" t="s">
        <v>6354</v>
      </c>
      <c r="O310" s="129" t="s">
        <v>6403</v>
      </c>
      <c r="P310" s="129" t="s">
        <v>6404</v>
      </c>
      <c r="Q310" s="129" t="s">
        <v>6405</v>
      </c>
      <c r="R310" s="129" t="s">
        <v>6406</v>
      </c>
      <c r="S310" s="129" t="s">
        <v>6407</v>
      </c>
      <c r="T310" s="137">
        <v>7</v>
      </c>
      <c r="U310" s="137">
        <v>7</v>
      </c>
      <c r="V310" s="129" t="s">
        <v>6408</v>
      </c>
      <c r="W310" s="129" t="s">
        <v>6408</v>
      </c>
      <c r="X310" s="131">
        <v>155.45500000000001</v>
      </c>
      <c r="Y310" s="131">
        <v>155.45500000000001</v>
      </c>
      <c r="Z310" s="129" t="s">
        <v>6311</v>
      </c>
      <c r="AA310" s="132">
        <v>1088.1849999999999</v>
      </c>
      <c r="AB310" s="132">
        <v>0</v>
      </c>
      <c r="AC310" s="132">
        <v>108.819</v>
      </c>
      <c r="AD310" s="132">
        <v>1197.0039999999999</v>
      </c>
      <c r="AE310" s="129" t="s">
        <v>6316</v>
      </c>
      <c r="AF310" s="129" t="s">
        <v>6311</v>
      </c>
      <c r="AG310" s="129" t="s">
        <v>6311</v>
      </c>
      <c r="AH310" s="129" t="s">
        <v>6750</v>
      </c>
      <c r="AI310" s="129" t="s">
        <v>6311</v>
      </c>
      <c r="AJ310" s="129" t="s">
        <v>6355</v>
      </c>
      <c r="AK310" s="129" t="s">
        <v>6356</v>
      </c>
      <c r="AL310" s="129" t="s">
        <v>6410</v>
      </c>
      <c r="AM310" s="133" t="s">
        <v>6311</v>
      </c>
      <c r="AN310" s="133" t="s">
        <v>6751</v>
      </c>
      <c r="AO310" s="133" t="s">
        <v>6347</v>
      </c>
      <c r="AP310" s="133" t="s">
        <v>6369</v>
      </c>
      <c r="AQ310" s="134">
        <v>7</v>
      </c>
      <c r="AR310" s="143" t="s">
        <v>34</v>
      </c>
      <c r="AS310" s="133" t="s">
        <v>30</v>
      </c>
    </row>
    <row r="311" spans="1:45" s="133" customFormat="1">
      <c r="A311" s="129" t="s">
        <v>6748</v>
      </c>
      <c r="B311" s="130">
        <v>43755</v>
      </c>
      <c r="C311" s="129" t="s">
        <v>6397</v>
      </c>
      <c r="D311" s="129" t="s">
        <v>6398</v>
      </c>
      <c r="E311" s="129" t="s">
        <v>6749</v>
      </c>
      <c r="F311" s="129" t="s">
        <v>6312</v>
      </c>
      <c r="G311" s="129" t="s">
        <v>6313</v>
      </c>
      <c r="H311" s="129" t="s">
        <v>6314</v>
      </c>
      <c r="I311" s="129" t="str">
        <f t="shared" si="8"/>
        <v>BIG C - VINH PHUC</v>
      </c>
      <c r="J311" s="129" t="s">
        <v>6354</v>
      </c>
      <c r="K311" s="129" t="s">
        <v>6400</v>
      </c>
      <c r="L311" s="129" t="s">
        <v>6401</v>
      </c>
      <c r="M311" s="129" t="s">
        <v>6402</v>
      </c>
      <c r="N311" s="129" t="s">
        <v>6354</v>
      </c>
      <c r="O311" s="129" t="s">
        <v>6403</v>
      </c>
      <c r="P311" s="129" t="s">
        <v>6404</v>
      </c>
      <c r="Q311" s="129" t="s">
        <v>6405</v>
      </c>
      <c r="R311" s="129" t="s">
        <v>6415</v>
      </c>
      <c r="S311" s="129" t="s">
        <v>6416</v>
      </c>
      <c r="T311" s="137">
        <v>3</v>
      </c>
      <c r="U311" s="137">
        <v>3</v>
      </c>
      <c r="V311" s="129" t="s">
        <v>6408</v>
      </c>
      <c r="W311" s="129" t="s">
        <v>6408</v>
      </c>
      <c r="X311" s="131">
        <v>313.63600000000002</v>
      </c>
      <c r="Y311" s="131">
        <v>313.63600000000002</v>
      </c>
      <c r="Z311" s="129" t="s">
        <v>6311</v>
      </c>
      <c r="AA311" s="132">
        <v>940.90800000000002</v>
      </c>
      <c r="AB311" s="132">
        <v>0</v>
      </c>
      <c r="AC311" s="132">
        <v>94.090999999999994</v>
      </c>
      <c r="AD311" s="132">
        <v>1034.999</v>
      </c>
      <c r="AE311" s="129" t="s">
        <v>6316</v>
      </c>
      <c r="AF311" s="129" t="s">
        <v>6311</v>
      </c>
      <c r="AG311" s="129" t="s">
        <v>6311</v>
      </c>
      <c r="AH311" s="129" t="s">
        <v>6750</v>
      </c>
      <c r="AI311" s="129" t="s">
        <v>6311</v>
      </c>
      <c r="AJ311" s="129" t="s">
        <v>6355</v>
      </c>
      <c r="AK311" s="129" t="s">
        <v>6356</v>
      </c>
      <c r="AL311" s="129" t="s">
        <v>6410</v>
      </c>
      <c r="AM311" s="133" t="s">
        <v>6311</v>
      </c>
      <c r="AN311" s="133" t="s">
        <v>6751</v>
      </c>
      <c r="AO311" s="133" t="s">
        <v>6347</v>
      </c>
      <c r="AP311" s="133" t="s">
        <v>6369</v>
      </c>
      <c r="AQ311" s="134">
        <v>3</v>
      </c>
      <c r="AR311" s="143" t="s">
        <v>34</v>
      </c>
      <c r="AS311" s="133" t="s">
        <v>30</v>
      </c>
    </row>
    <row r="312" spans="1:45" s="133" customFormat="1">
      <c r="A312" s="129" t="s">
        <v>6748</v>
      </c>
      <c r="B312" s="130">
        <v>43755</v>
      </c>
      <c r="C312" s="129" t="s">
        <v>6397</v>
      </c>
      <c r="D312" s="129" t="s">
        <v>6398</v>
      </c>
      <c r="E312" s="129" t="s">
        <v>6749</v>
      </c>
      <c r="F312" s="129" t="s">
        <v>6312</v>
      </c>
      <c r="G312" s="129" t="s">
        <v>6313</v>
      </c>
      <c r="H312" s="129" t="s">
        <v>6314</v>
      </c>
      <c r="I312" s="129" t="str">
        <f t="shared" si="8"/>
        <v>BIG C - VINH PHUC</v>
      </c>
      <c r="J312" s="129" t="s">
        <v>6354</v>
      </c>
      <c r="K312" s="129" t="s">
        <v>6400</v>
      </c>
      <c r="L312" s="129" t="s">
        <v>6401</v>
      </c>
      <c r="M312" s="129" t="s">
        <v>6402</v>
      </c>
      <c r="N312" s="129" t="s">
        <v>6354</v>
      </c>
      <c r="O312" s="129" t="s">
        <v>6403</v>
      </c>
      <c r="P312" s="129" t="s">
        <v>6404</v>
      </c>
      <c r="Q312" s="129" t="s">
        <v>6405</v>
      </c>
      <c r="R312" s="129" t="s">
        <v>6419</v>
      </c>
      <c r="S312" s="129" t="s">
        <v>6420</v>
      </c>
      <c r="T312" s="137">
        <v>2</v>
      </c>
      <c r="U312" s="137">
        <v>2</v>
      </c>
      <c r="V312" s="129" t="s">
        <v>6408</v>
      </c>
      <c r="W312" s="129" t="s">
        <v>6408</v>
      </c>
      <c r="X312" s="131">
        <v>313.63600000000002</v>
      </c>
      <c r="Y312" s="131">
        <v>313.63600000000002</v>
      </c>
      <c r="Z312" s="129" t="s">
        <v>6311</v>
      </c>
      <c r="AA312" s="132">
        <v>627.27200000000005</v>
      </c>
      <c r="AB312" s="132">
        <v>0</v>
      </c>
      <c r="AC312" s="132">
        <v>62.726999999999997</v>
      </c>
      <c r="AD312" s="132">
        <v>689.99900000000002</v>
      </c>
      <c r="AE312" s="129" t="s">
        <v>6316</v>
      </c>
      <c r="AF312" s="129" t="s">
        <v>6311</v>
      </c>
      <c r="AG312" s="129" t="s">
        <v>6311</v>
      </c>
      <c r="AH312" s="129" t="s">
        <v>6750</v>
      </c>
      <c r="AI312" s="129" t="s">
        <v>6311</v>
      </c>
      <c r="AJ312" s="129" t="s">
        <v>6355</v>
      </c>
      <c r="AK312" s="129" t="s">
        <v>6356</v>
      </c>
      <c r="AL312" s="129" t="s">
        <v>6410</v>
      </c>
      <c r="AM312" s="133" t="s">
        <v>6311</v>
      </c>
      <c r="AN312" s="133" t="s">
        <v>6751</v>
      </c>
      <c r="AO312" s="133" t="s">
        <v>6347</v>
      </c>
      <c r="AP312" s="133" t="s">
        <v>6369</v>
      </c>
      <c r="AQ312" s="134">
        <v>2</v>
      </c>
      <c r="AR312" s="143" t="s">
        <v>34</v>
      </c>
      <c r="AS312" s="133" t="s">
        <v>30</v>
      </c>
    </row>
    <row r="313" spans="1:45" s="133" customFormat="1">
      <c r="A313" s="129" t="s">
        <v>6752</v>
      </c>
      <c r="B313" s="130">
        <v>43755</v>
      </c>
      <c r="C313" s="129" t="s">
        <v>6397</v>
      </c>
      <c r="D313" s="129" t="s">
        <v>6398</v>
      </c>
      <c r="E313" s="129" t="s">
        <v>6753</v>
      </c>
      <c r="F313" s="129" t="s">
        <v>6312</v>
      </c>
      <c r="G313" s="129" t="s">
        <v>6313</v>
      </c>
      <c r="H313" s="129" t="s">
        <v>6314</v>
      </c>
      <c r="I313" s="129" t="str">
        <f t="shared" si="8"/>
        <v>BIG C - NAM DINH</v>
      </c>
      <c r="J313" s="129" t="s">
        <v>6354</v>
      </c>
      <c r="K313" s="129" t="s">
        <v>6400</v>
      </c>
      <c r="L313" s="129" t="s">
        <v>6401</v>
      </c>
      <c r="M313" s="129" t="s">
        <v>6402</v>
      </c>
      <c r="N313" s="129" t="s">
        <v>6354</v>
      </c>
      <c r="O313" s="129" t="s">
        <v>6403</v>
      </c>
      <c r="P313" s="129" t="s">
        <v>6404</v>
      </c>
      <c r="Q313" s="129" t="s">
        <v>6405</v>
      </c>
      <c r="R313" s="129" t="s">
        <v>6406</v>
      </c>
      <c r="S313" s="129" t="s">
        <v>6407</v>
      </c>
      <c r="T313" s="137">
        <v>4</v>
      </c>
      <c r="U313" s="137">
        <v>4</v>
      </c>
      <c r="V313" s="129" t="s">
        <v>6408</v>
      </c>
      <c r="W313" s="129" t="s">
        <v>6408</v>
      </c>
      <c r="X313" s="131">
        <v>155.45500000000001</v>
      </c>
      <c r="Y313" s="131">
        <v>155.45500000000001</v>
      </c>
      <c r="Z313" s="129" t="s">
        <v>6311</v>
      </c>
      <c r="AA313" s="132">
        <v>621.82000000000005</v>
      </c>
      <c r="AB313" s="132">
        <v>0</v>
      </c>
      <c r="AC313" s="132">
        <v>62.182000000000002</v>
      </c>
      <c r="AD313" s="132">
        <v>684.00199999999995</v>
      </c>
      <c r="AE313" s="129" t="s">
        <v>6316</v>
      </c>
      <c r="AF313" s="129" t="s">
        <v>6311</v>
      </c>
      <c r="AG313" s="129" t="s">
        <v>6311</v>
      </c>
      <c r="AH313" s="129" t="s">
        <v>6754</v>
      </c>
      <c r="AI313" s="129" t="s">
        <v>6311</v>
      </c>
      <c r="AJ313" s="129" t="s">
        <v>6355</v>
      </c>
      <c r="AK313" s="129" t="s">
        <v>6356</v>
      </c>
      <c r="AL313" s="129" t="s">
        <v>6410</v>
      </c>
      <c r="AM313" s="133" t="s">
        <v>6311</v>
      </c>
      <c r="AN313" s="133" t="s">
        <v>6681</v>
      </c>
      <c r="AO313" s="133" t="s">
        <v>6321</v>
      </c>
      <c r="AP313" s="133" t="s">
        <v>6369</v>
      </c>
      <c r="AQ313" s="134">
        <v>4</v>
      </c>
      <c r="AR313" s="143" t="s">
        <v>34</v>
      </c>
      <c r="AS313" s="133" t="s">
        <v>30</v>
      </c>
    </row>
    <row r="314" spans="1:45" s="133" customFormat="1">
      <c r="A314" s="129" t="s">
        <v>6752</v>
      </c>
      <c r="B314" s="130">
        <v>43755</v>
      </c>
      <c r="C314" s="129" t="s">
        <v>6397</v>
      </c>
      <c r="D314" s="129" t="s">
        <v>6398</v>
      </c>
      <c r="E314" s="129" t="s">
        <v>6753</v>
      </c>
      <c r="F314" s="129" t="s">
        <v>6312</v>
      </c>
      <c r="G314" s="129" t="s">
        <v>6313</v>
      </c>
      <c r="H314" s="129" t="s">
        <v>6314</v>
      </c>
      <c r="I314" s="129" t="str">
        <f t="shared" si="8"/>
        <v>BIG C - NAM DINH</v>
      </c>
      <c r="J314" s="129" t="s">
        <v>6354</v>
      </c>
      <c r="K314" s="129" t="s">
        <v>6400</v>
      </c>
      <c r="L314" s="129" t="s">
        <v>6401</v>
      </c>
      <c r="M314" s="129" t="s">
        <v>6402</v>
      </c>
      <c r="N314" s="129" t="s">
        <v>6354</v>
      </c>
      <c r="O314" s="129" t="s">
        <v>6403</v>
      </c>
      <c r="P314" s="129" t="s">
        <v>6404</v>
      </c>
      <c r="Q314" s="129" t="s">
        <v>6405</v>
      </c>
      <c r="R314" s="129" t="s">
        <v>6415</v>
      </c>
      <c r="S314" s="129" t="s">
        <v>6416</v>
      </c>
      <c r="T314" s="137">
        <v>3</v>
      </c>
      <c r="U314" s="137">
        <v>3</v>
      </c>
      <c r="V314" s="129" t="s">
        <v>6408</v>
      </c>
      <c r="W314" s="129" t="s">
        <v>6408</v>
      </c>
      <c r="X314" s="131">
        <v>313.63600000000002</v>
      </c>
      <c r="Y314" s="131">
        <v>313.63600000000002</v>
      </c>
      <c r="Z314" s="129" t="s">
        <v>6311</v>
      </c>
      <c r="AA314" s="132">
        <v>940.90800000000002</v>
      </c>
      <c r="AB314" s="132">
        <v>0</v>
      </c>
      <c r="AC314" s="132">
        <v>94.09</v>
      </c>
      <c r="AD314" s="132">
        <v>1034.998</v>
      </c>
      <c r="AE314" s="129" t="s">
        <v>6316</v>
      </c>
      <c r="AF314" s="129" t="s">
        <v>6311</v>
      </c>
      <c r="AG314" s="129" t="s">
        <v>6311</v>
      </c>
      <c r="AH314" s="129" t="s">
        <v>6754</v>
      </c>
      <c r="AI314" s="129" t="s">
        <v>6311</v>
      </c>
      <c r="AJ314" s="129" t="s">
        <v>6355</v>
      </c>
      <c r="AK314" s="129" t="s">
        <v>6356</v>
      </c>
      <c r="AL314" s="129" t="s">
        <v>6410</v>
      </c>
      <c r="AM314" s="133" t="s">
        <v>6311</v>
      </c>
      <c r="AN314" s="133" t="s">
        <v>6681</v>
      </c>
      <c r="AO314" s="133" t="s">
        <v>6321</v>
      </c>
      <c r="AP314" s="133" t="s">
        <v>6369</v>
      </c>
      <c r="AQ314" s="134">
        <v>3</v>
      </c>
      <c r="AR314" s="143" t="s">
        <v>34</v>
      </c>
      <c r="AS314" s="133" t="s">
        <v>30</v>
      </c>
    </row>
    <row r="315" spans="1:45" s="133" customFormat="1">
      <c r="A315" s="129" t="s">
        <v>6752</v>
      </c>
      <c r="B315" s="130">
        <v>43755</v>
      </c>
      <c r="C315" s="129" t="s">
        <v>6397</v>
      </c>
      <c r="D315" s="129" t="s">
        <v>6398</v>
      </c>
      <c r="E315" s="129" t="s">
        <v>6753</v>
      </c>
      <c r="F315" s="129" t="s">
        <v>6312</v>
      </c>
      <c r="G315" s="129" t="s">
        <v>6313</v>
      </c>
      <c r="H315" s="129" t="s">
        <v>6314</v>
      </c>
      <c r="I315" s="129" t="str">
        <f t="shared" si="8"/>
        <v>BIG C - NAM DINH</v>
      </c>
      <c r="J315" s="129" t="s">
        <v>6354</v>
      </c>
      <c r="K315" s="129" t="s">
        <v>6400</v>
      </c>
      <c r="L315" s="129" t="s">
        <v>6401</v>
      </c>
      <c r="M315" s="129" t="s">
        <v>6402</v>
      </c>
      <c r="N315" s="129" t="s">
        <v>6354</v>
      </c>
      <c r="O315" s="129" t="s">
        <v>6403</v>
      </c>
      <c r="P315" s="129" t="s">
        <v>6404</v>
      </c>
      <c r="Q315" s="129" t="s">
        <v>6405</v>
      </c>
      <c r="R315" s="129" t="s">
        <v>6419</v>
      </c>
      <c r="S315" s="129" t="s">
        <v>6420</v>
      </c>
      <c r="T315" s="137">
        <v>1</v>
      </c>
      <c r="U315" s="137">
        <v>1</v>
      </c>
      <c r="V315" s="129" t="s">
        <v>6408</v>
      </c>
      <c r="W315" s="129" t="s">
        <v>6408</v>
      </c>
      <c r="X315" s="131">
        <v>313.63600000000002</v>
      </c>
      <c r="Y315" s="131">
        <v>313.63600000000002</v>
      </c>
      <c r="Z315" s="129" t="s">
        <v>6311</v>
      </c>
      <c r="AA315" s="132">
        <v>313.63600000000002</v>
      </c>
      <c r="AB315" s="132">
        <v>0</v>
      </c>
      <c r="AC315" s="132">
        <v>31.364000000000001</v>
      </c>
      <c r="AD315" s="132">
        <v>345</v>
      </c>
      <c r="AE315" s="129" t="s">
        <v>6316</v>
      </c>
      <c r="AF315" s="129" t="s">
        <v>6311</v>
      </c>
      <c r="AG315" s="129" t="s">
        <v>6311</v>
      </c>
      <c r="AH315" s="129" t="s">
        <v>6754</v>
      </c>
      <c r="AI315" s="129" t="s">
        <v>6311</v>
      </c>
      <c r="AJ315" s="129" t="s">
        <v>6355</v>
      </c>
      <c r="AK315" s="129" t="s">
        <v>6356</v>
      </c>
      <c r="AL315" s="129" t="s">
        <v>6410</v>
      </c>
      <c r="AM315" s="133" t="s">
        <v>6311</v>
      </c>
      <c r="AN315" s="133" t="s">
        <v>6681</v>
      </c>
      <c r="AO315" s="133" t="s">
        <v>6321</v>
      </c>
      <c r="AP315" s="133" t="s">
        <v>6369</v>
      </c>
      <c r="AQ315" s="134">
        <v>1</v>
      </c>
      <c r="AR315" s="143" t="s">
        <v>34</v>
      </c>
      <c r="AS315" s="133" t="s">
        <v>30</v>
      </c>
    </row>
    <row r="316" spans="1:45" s="133" customFormat="1">
      <c r="A316" s="129" t="s">
        <v>6755</v>
      </c>
      <c r="B316" s="130">
        <v>43755</v>
      </c>
      <c r="C316" s="129" t="s">
        <v>6397</v>
      </c>
      <c r="D316" s="129" t="s">
        <v>6398</v>
      </c>
      <c r="E316" s="129" t="s">
        <v>6756</v>
      </c>
      <c r="F316" s="129" t="s">
        <v>6312</v>
      </c>
      <c r="G316" s="129" t="s">
        <v>6313</v>
      </c>
      <c r="H316" s="129" t="s">
        <v>6314</v>
      </c>
      <c r="I316" s="129" t="str">
        <f t="shared" si="8"/>
        <v>BIG C - LONG BIEN</v>
      </c>
      <c r="J316" s="129" t="s">
        <v>6354</v>
      </c>
      <c r="K316" s="129" t="s">
        <v>6400</v>
      </c>
      <c r="L316" s="129" t="s">
        <v>6401</v>
      </c>
      <c r="M316" s="129" t="s">
        <v>6402</v>
      </c>
      <c r="N316" s="129" t="s">
        <v>6354</v>
      </c>
      <c r="O316" s="129" t="s">
        <v>6403</v>
      </c>
      <c r="P316" s="129" t="s">
        <v>6404</v>
      </c>
      <c r="Q316" s="129" t="s">
        <v>6405</v>
      </c>
      <c r="R316" s="129" t="s">
        <v>6406</v>
      </c>
      <c r="S316" s="129" t="s">
        <v>6407</v>
      </c>
      <c r="T316" s="137">
        <v>5</v>
      </c>
      <c r="U316" s="137">
        <v>5</v>
      </c>
      <c r="V316" s="129" t="s">
        <v>6408</v>
      </c>
      <c r="W316" s="129" t="s">
        <v>6408</v>
      </c>
      <c r="X316" s="131">
        <v>155.45500000000001</v>
      </c>
      <c r="Y316" s="131">
        <v>155.45500000000001</v>
      </c>
      <c r="Z316" s="129" t="s">
        <v>6311</v>
      </c>
      <c r="AA316" s="132">
        <v>777.27499999999998</v>
      </c>
      <c r="AB316" s="132">
        <v>0</v>
      </c>
      <c r="AC316" s="132">
        <v>77.727999999999994</v>
      </c>
      <c r="AD316" s="132">
        <v>855.00300000000004</v>
      </c>
      <c r="AE316" s="129" t="s">
        <v>6316</v>
      </c>
      <c r="AF316" s="129" t="s">
        <v>6311</v>
      </c>
      <c r="AG316" s="129" t="s">
        <v>6311</v>
      </c>
      <c r="AH316" s="129" t="s">
        <v>6757</v>
      </c>
      <c r="AI316" s="129" t="s">
        <v>6311</v>
      </c>
      <c r="AJ316" s="129" t="s">
        <v>6355</v>
      </c>
      <c r="AK316" s="129" t="s">
        <v>6356</v>
      </c>
      <c r="AL316" s="129" t="s">
        <v>6410</v>
      </c>
      <c r="AM316" s="133" t="s">
        <v>6311</v>
      </c>
      <c r="AN316" s="133" t="s">
        <v>6758</v>
      </c>
      <c r="AO316" s="133" t="s">
        <v>6339</v>
      </c>
      <c r="AP316" s="133" t="s">
        <v>6369</v>
      </c>
      <c r="AQ316" s="134">
        <v>5</v>
      </c>
      <c r="AR316" s="143" t="s">
        <v>34</v>
      </c>
      <c r="AS316" s="133" t="s">
        <v>30</v>
      </c>
    </row>
    <row r="317" spans="1:45" s="133" customFormat="1">
      <c r="A317" s="129" t="s">
        <v>6755</v>
      </c>
      <c r="B317" s="130">
        <v>43755</v>
      </c>
      <c r="C317" s="129" t="s">
        <v>6397</v>
      </c>
      <c r="D317" s="129" t="s">
        <v>6398</v>
      </c>
      <c r="E317" s="129" t="s">
        <v>6756</v>
      </c>
      <c r="F317" s="129" t="s">
        <v>6312</v>
      </c>
      <c r="G317" s="129" t="s">
        <v>6313</v>
      </c>
      <c r="H317" s="129" t="s">
        <v>6314</v>
      </c>
      <c r="I317" s="129" t="str">
        <f t="shared" si="8"/>
        <v>BIG C - LONG BIEN</v>
      </c>
      <c r="J317" s="129" t="s">
        <v>6354</v>
      </c>
      <c r="K317" s="129" t="s">
        <v>6400</v>
      </c>
      <c r="L317" s="129" t="s">
        <v>6401</v>
      </c>
      <c r="M317" s="129" t="s">
        <v>6402</v>
      </c>
      <c r="N317" s="129" t="s">
        <v>6354</v>
      </c>
      <c r="O317" s="129" t="s">
        <v>6403</v>
      </c>
      <c r="P317" s="129" t="s">
        <v>6404</v>
      </c>
      <c r="Q317" s="129" t="s">
        <v>6405</v>
      </c>
      <c r="R317" s="129" t="s">
        <v>6419</v>
      </c>
      <c r="S317" s="129" t="s">
        <v>6420</v>
      </c>
      <c r="T317" s="137">
        <v>7</v>
      </c>
      <c r="U317" s="137">
        <v>7</v>
      </c>
      <c r="V317" s="129" t="s">
        <v>6408</v>
      </c>
      <c r="W317" s="129" t="s">
        <v>6408</v>
      </c>
      <c r="X317" s="131">
        <v>313.63600000000002</v>
      </c>
      <c r="Y317" s="131">
        <v>313.63600000000002</v>
      </c>
      <c r="Z317" s="129" t="s">
        <v>6311</v>
      </c>
      <c r="AA317" s="132">
        <v>2195.4520000000002</v>
      </c>
      <c r="AB317" s="132">
        <v>0</v>
      </c>
      <c r="AC317" s="132">
        <v>219.54499999999999</v>
      </c>
      <c r="AD317" s="132">
        <v>2414.9969999999998</v>
      </c>
      <c r="AE317" s="129" t="s">
        <v>6316</v>
      </c>
      <c r="AF317" s="129" t="s">
        <v>6311</v>
      </c>
      <c r="AG317" s="129" t="s">
        <v>6311</v>
      </c>
      <c r="AH317" s="129" t="s">
        <v>6757</v>
      </c>
      <c r="AI317" s="129" t="s">
        <v>6311</v>
      </c>
      <c r="AJ317" s="129" t="s">
        <v>6355</v>
      </c>
      <c r="AK317" s="129" t="s">
        <v>6356</v>
      </c>
      <c r="AL317" s="129" t="s">
        <v>6410</v>
      </c>
      <c r="AM317" s="133" t="s">
        <v>6311</v>
      </c>
      <c r="AN317" s="133" t="s">
        <v>6758</v>
      </c>
      <c r="AO317" s="133" t="s">
        <v>6339</v>
      </c>
      <c r="AP317" s="133" t="s">
        <v>6369</v>
      </c>
      <c r="AQ317" s="134">
        <v>7</v>
      </c>
      <c r="AR317" s="143" t="s">
        <v>34</v>
      </c>
      <c r="AS317" s="133" t="s">
        <v>30</v>
      </c>
    </row>
    <row r="318" spans="1:45" s="133" customFormat="1">
      <c r="A318" s="129" t="s">
        <v>6759</v>
      </c>
      <c r="B318" s="130">
        <v>43755</v>
      </c>
      <c r="C318" s="129" t="s">
        <v>6397</v>
      </c>
      <c r="D318" s="129" t="s">
        <v>6398</v>
      </c>
      <c r="E318" s="129" t="s">
        <v>6760</v>
      </c>
      <c r="F318" s="129" t="s">
        <v>6312</v>
      </c>
      <c r="G318" s="129" t="s">
        <v>6313</v>
      </c>
      <c r="H318" s="129" t="s">
        <v>6314</v>
      </c>
      <c r="I318" s="129" t="str">
        <f t="shared" si="8"/>
        <v>BIG C - HAI DUONG</v>
      </c>
      <c r="J318" s="129" t="s">
        <v>6354</v>
      </c>
      <c r="K318" s="129" t="s">
        <v>6400</v>
      </c>
      <c r="L318" s="129" t="s">
        <v>6401</v>
      </c>
      <c r="M318" s="129" t="s">
        <v>6402</v>
      </c>
      <c r="N318" s="129" t="s">
        <v>6354</v>
      </c>
      <c r="O318" s="129" t="s">
        <v>6403</v>
      </c>
      <c r="P318" s="129" t="s">
        <v>6404</v>
      </c>
      <c r="Q318" s="129" t="s">
        <v>6405</v>
      </c>
      <c r="R318" s="129" t="s">
        <v>6406</v>
      </c>
      <c r="S318" s="129" t="s">
        <v>6407</v>
      </c>
      <c r="T318" s="137">
        <v>4</v>
      </c>
      <c r="U318" s="137">
        <v>4</v>
      </c>
      <c r="V318" s="129" t="s">
        <v>6408</v>
      </c>
      <c r="W318" s="129" t="s">
        <v>6408</v>
      </c>
      <c r="X318" s="131">
        <v>155.45500000000001</v>
      </c>
      <c r="Y318" s="131">
        <v>155.45500000000001</v>
      </c>
      <c r="Z318" s="129" t="s">
        <v>6311</v>
      </c>
      <c r="AA318" s="132">
        <v>621.82000000000005</v>
      </c>
      <c r="AB318" s="132">
        <v>0</v>
      </c>
      <c r="AC318" s="132">
        <v>62.182000000000002</v>
      </c>
      <c r="AD318" s="132">
        <v>684.00199999999995</v>
      </c>
      <c r="AE318" s="129" t="s">
        <v>6316</v>
      </c>
      <c r="AF318" s="129" t="s">
        <v>6311</v>
      </c>
      <c r="AG318" s="129" t="s">
        <v>6311</v>
      </c>
      <c r="AH318" s="129" t="s">
        <v>6761</v>
      </c>
      <c r="AI318" s="129" t="s">
        <v>6311</v>
      </c>
      <c r="AJ318" s="129" t="s">
        <v>6355</v>
      </c>
      <c r="AK318" s="129" t="s">
        <v>6356</v>
      </c>
      <c r="AL318" s="129" t="s">
        <v>6410</v>
      </c>
      <c r="AM318" s="133" t="s">
        <v>6311</v>
      </c>
      <c r="AN318" s="133" t="s">
        <v>6450</v>
      </c>
      <c r="AO318" s="133" t="s">
        <v>6322</v>
      </c>
      <c r="AP318" s="133" t="s">
        <v>6369</v>
      </c>
      <c r="AQ318" s="134">
        <v>4</v>
      </c>
      <c r="AR318" s="143" t="s">
        <v>34</v>
      </c>
      <c r="AS318" s="133" t="s">
        <v>30</v>
      </c>
    </row>
    <row r="319" spans="1:45" s="133" customFormat="1">
      <c r="A319" s="129" t="s">
        <v>6759</v>
      </c>
      <c r="B319" s="130">
        <v>43755</v>
      </c>
      <c r="C319" s="129" t="s">
        <v>6397</v>
      </c>
      <c r="D319" s="129" t="s">
        <v>6398</v>
      </c>
      <c r="E319" s="129" t="s">
        <v>6760</v>
      </c>
      <c r="F319" s="129" t="s">
        <v>6312</v>
      </c>
      <c r="G319" s="129" t="s">
        <v>6313</v>
      </c>
      <c r="H319" s="129" t="s">
        <v>6314</v>
      </c>
      <c r="I319" s="129" t="str">
        <f t="shared" si="8"/>
        <v>BIG C - HAI DUONG</v>
      </c>
      <c r="J319" s="129" t="s">
        <v>6354</v>
      </c>
      <c r="K319" s="129" t="s">
        <v>6400</v>
      </c>
      <c r="L319" s="129" t="s">
        <v>6401</v>
      </c>
      <c r="M319" s="129" t="s">
        <v>6402</v>
      </c>
      <c r="N319" s="129" t="s">
        <v>6354</v>
      </c>
      <c r="O319" s="129" t="s">
        <v>6403</v>
      </c>
      <c r="P319" s="129" t="s">
        <v>6404</v>
      </c>
      <c r="Q319" s="129" t="s">
        <v>6405</v>
      </c>
      <c r="R319" s="129" t="s">
        <v>6419</v>
      </c>
      <c r="S319" s="129" t="s">
        <v>6420</v>
      </c>
      <c r="T319" s="137">
        <v>4</v>
      </c>
      <c r="U319" s="137">
        <v>4</v>
      </c>
      <c r="V319" s="129" t="s">
        <v>6408</v>
      </c>
      <c r="W319" s="129" t="s">
        <v>6408</v>
      </c>
      <c r="X319" s="131">
        <v>313.63600000000002</v>
      </c>
      <c r="Y319" s="131">
        <v>313.63600000000002</v>
      </c>
      <c r="Z319" s="129" t="s">
        <v>6311</v>
      </c>
      <c r="AA319" s="132">
        <v>1254.5440000000001</v>
      </c>
      <c r="AB319" s="132">
        <v>0</v>
      </c>
      <c r="AC319" s="132">
        <v>125.45399999999999</v>
      </c>
      <c r="AD319" s="132">
        <v>1379.998</v>
      </c>
      <c r="AE319" s="129" t="s">
        <v>6316</v>
      </c>
      <c r="AF319" s="129" t="s">
        <v>6311</v>
      </c>
      <c r="AG319" s="129" t="s">
        <v>6311</v>
      </c>
      <c r="AH319" s="129" t="s">
        <v>6761</v>
      </c>
      <c r="AI319" s="129" t="s">
        <v>6311</v>
      </c>
      <c r="AJ319" s="129" t="s">
        <v>6355</v>
      </c>
      <c r="AK319" s="129" t="s">
        <v>6356</v>
      </c>
      <c r="AL319" s="129" t="s">
        <v>6410</v>
      </c>
      <c r="AM319" s="133" t="s">
        <v>6311</v>
      </c>
      <c r="AN319" s="133" t="s">
        <v>6450</v>
      </c>
      <c r="AO319" s="133" t="s">
        <v>6322</v>
      </c>
      <c r="AP319" s="133" t="s">
        <v>6369</v>
      </c>
      <c r="AQ319" s="134">
        <v>4</v>
      </c>
      <c r="AR319" s="143" t="s">
        <v>34</v>
      </c>
      <c r="AS319" s="133" t="s">
        <v>30</v>
      </c>
    </row>
    <row r="320" spans="1:45" s="133" customFormat="1">
      <c r="A320" s="129" t="s">
        <v>6762</v>
      </c>
      <c r="B320" s="130">
        <v>43755</v>
      </c>
      <c r="C320" s="129" t="s">
        <v>6397</v>
      </c>
      <c r="D320" s="129" t="s">
        <v>6398</v>
      </c>
      <c r="E320" s="129" t="s">
        <v>6763</v>
      </c>
      <c r="F320" s="129" t="s">
        <v>6312</v>
      </c>
      <c r="G320" s="129" t="s">
        <v>6313</v>
      </c>
      <c r="H320" s="129" t="s">
        <v>6314</v>
      </c>
      <c r="I320" s="129" t="str">
        <f t="shared" si="8"/>
        <v>BIG C - THANH HOA</v>
      </c>
      <c r="J320" s="129" t="s">
        <v>6354</v>
      </c>
      <c r="K320" s="129" t="s">
        <v>6400</v>
      </c>
      <c r="L320" s="129" t="s">
        <v>6401</v>
      </c>
      <c r="M320" s="129" t="s">
        <v>6402</v>
      </c>
      <c r="N320" s="129" t="s">
        <v>6354</v>
      </c>
      <c r="O320" s="129" t="s">
        <v>6403</v>
      </c>
      <c r="P320" s="129" t="s">
        <v>6404</v>
      </c>
      <c r="Q320" s="129" t="s">
        <v>6405</v>
      </c>
      <c r="R320" s="129" t="s">
        <v>6406</v>
      </c>
      <c r="S320" s="129" t="s">
        <v>6407</v>
      </c>
      <c r="T320" s="137">
        <v>5</v>
      </c>
      <c r="U320" s="137">
        <v>5</v>
      </c>
      <c r="V320" s="129" t="s">
        <v>6408</v>
      </c>
      <c r="W320" s="129" t="s">
        <v>6408</v>
      </c>
      <c r="X320" s="131">
        <v>155.45500000000001</v>
      </c>
      <c r="Y320" s="131">
        <v>155.45500000000001</v>
      </c>
      <c r="Z320" s="129" t="s">
        <v>6311</v>
      </c>
      <c r="AA320" s="132">
        <v>777.27499999999998</v>
      </c>
      <c r="AB320" s="132">
        <v>0</v>
      </c>
      <c r="AC320" s="132">
        <v>77.727999999999994</v>
      </c>
      <c r="AD320" s="132">
        <v>855.00300000000004</v>
      </c>
      <c r="AE320" s="129" t="s">
        <v>6316</v>
      </c>
      <c r="AF320" s="129" t="s">
        <v>6311</v>
      </c>
      <c r="AG320" s="129" t="s">
        <v>6311</v>
      </c>
      <c r="AH320" s="129" t="s">
        <v>6764</v>
      </c>
      <c r="AI320" s="129" t="s">
        <v>6311</v>
      </c>
      <c r="AJ320" s="129" t="s">
        <v>6355</v>
      </c>
      <c r="AK320" s="129" t="s">
        <v>6356</v>
      </c>
      <c r="AL320" s="129" t="s">
        <v>6410</v>
      </c>
      <c r="AM320" s="133" t="s">
        <v>6311</v>
      </c>
      <c r="AN320" s="133" t="s">
        <v>6765</v>
      </c>
      <c r="AO320" s="133" t="s">
        <v>6344</v>
      </c>
      <c r="AP320" s="133" t="s">
        <v>6369</v>
      </c>
      <c r="AQ320" s="134">
        <v>5</v>
      </c>
      <c r="AR320" s="143" t="s">
        <v>34</v>
      </c>
      <c r="AS320" s="133" t="s">
        <v>30</v>
      </c>
    </row>
    <row r="321" spans="1:45" s="133" customFormat="1">
      <c r="A321" s="129" t="s">
        <v>6762</v>
      </c>
      <c r="B321" s="130">
        <v>43755</v>
      </c>
      <c r="C321" s="129" t="s">
        <v>6397</v>
      </c>
      <c r="D321" s="129" t="s">
        <v>6398</v>
      </c>
      <c r="E321" s="129" t="s">
        <v>6763</v>
      </c>
      <c r="F321" s="129" t="s">
        <v>6312</v>
      </c>
      <c r="G321" s="129" t="s">
        <v>6313</v>
      </c>
      <c r="H321" s="129" t="s">
        <v>6314</v>
      </c>
      <c r="I321" s="129" t="str">
        <f t="shared" si="8"/>
        <v>BIG C - THANH HOA</v>
      </c>
      <c r="J321" s="129" t="s">
        <v>6354</v>
      </c>
      <c r="K321" s="129" t="s">
        <v>6400</v>
      </c>
      <c r="L321" s="129" t="s">
        <v>6401</v>
      </c>
      <c r="M321" s="129" t="s">
        <v>6402</v>
      </c>
      <c r="N321" s="129" t="s">
        <v>6354</v>
      </c>
      <c r="O321" s="129" t="s">
        <v>6403</v>
      </c>
      <c r="P321" s="129" t="s">
        <v>6404</v>
      </c>
      <c r="Q321" s="129" t="s">
        <v>6405</v>
      </c>
      <c r="R321" s="129" t="s">
        <v>6415</v>
      </c>
      <c r="S321" s="129" t="s">
        <v>6416</v>
      </c>
      <c r="T321" s="137">
        <v>2</v>
      </c>
      <c r="U321" s="137">
        <v>2</v>
      </c>
      <c r="V321" s="129" t="s">
        <v>6408</v>
      </c>
      <c r="W321" s="129" t="s">
        <v>6408</v>
      </c>
      <c r="X321" s="131">
        <v>313.63600000000002</v>
      </c>
      <c r="Y321" s="131">
        <v>313.63600000000002</v>
      </c>
      <c r="Z321" s="129" t="s">
        <v>6311</v>
      </c>
      <c r="AA321" s="132">
        <v>627.27200000000005</v>
      </c>
      <c r="AB321" s="132">
        <v>0</v>
      </c>
      <c r="AC321" s="132">
        <v>62.726999999999997</v>
      </c>
      <c r="AD321" s="132">
        <v>689.99900000000002</v>
      </c>
      <c r="AE321" s="129" t="s">
        <v>6316</v>
      </c>
      <c r="AF321" s="129" t="s">
        <v>6311</v>
      </c>
      <c r="AG321" s="129" t="s">
        <v>6311</v>
      </c>
      <c r="AH321" s="129" t="s">
        <v>6764</v>
      </c>
      <c r="AI321" s="129" t="s">
        <v>6311</v>
      </c>
      <c r="AJ321" s="129" t="s">
        <v>6355</v>
      </c>
      <c r="AK321" s="129" t="s">
        <v>6356</v>
      </c>
      <c r="AL321" s="129" t="s">
        <v>6410</v>
      </c>
      <c r="AM321" s="133" t="s">
        <v>6311</v>
      </c>
      <c r="AN321" s="133" t="s">
        <v>6765</v>
      </c>
      <c r="AO321" s="133" t="s">
        <v>6344</v>
      </c>
      <c r="AP321" s="133" t="s">
        <v>6369</v>
      </c>
      <c r="AQ321" s="134">
        <v>2</v>
      </c>
      <c r="AR321" s="143" t="s">
        <v>34</v>
      </c>
      <c r="AS321" s="133" t="s">
        <v>30</v>
      </c>
    </row>
    <row r="322" spans="1:45" s="133" customFormat="1">
      <c r="A322" s="129" t="s">
        <v>6762</v>
      </c>
      <c r="B322" s="130">
        <v>43755</v>
      </c>
      <c r="C322" s="129" t="s">
        <v>6397</v>
      </c>
      <c r="D322" s="129" t="s">
        <v>6398</v>
      </c>
      <c r="E322" s="129" t="s">
        <v>6763</v>
      </c>
      <c r="F322" s="129" t="s">
        <v>6312</v>
      </c>
      <c r="G322" s="129" t="s">
        <v>6313</v>
      </c>
      <c r="H322" s="129" t="s">
        <v>6314</v>
      </c>
      <c r="I322" s="129" t="str">
        <f t="shared" si="8"/>
        <v>BIG C - THANH HOA</v>
      </c>
      <c r="J322" s="129" t="s">
        <v>6354</v>
      </c>
      <c r="K322" s="129" t="s">
        <v>6400</v>
      </c>
      <c r="L322" s="129" t="s">
        <v>6401</v>
      </c>
      <c r="M322" s="129" t="s">
        <v>6402</v>
      </c>
      <c r="N322" s="129" t="s">
        <v>6354</v>
      </c>
      <c r="O322" s="129" t="s">
        <v>6403</v>
      </c>
      <c r="P322" s="129" t="s">
        <v>6404</v>
      </c>
      <c r="Q322" s="129" t="s">
        <v>6405</v>
      </c>
      <c r="R322" s="129" t="s">
        <v>6419</v>
      </c>
      <c r="S322" s="129" t="s">
        <v>6420</v>
      </c>
      <c r="T322" s="137">
        <v>2</v>
      </c>
      <c r="U322" s="137">
        <v>2</v>
      </c>
      <c r="V322" s="129" t="s">
        <v>6408</v>
      </c>
      <c r="W322" s="129" t="s">
        <v>6408</v>
      </c>
      <c r="X322" s="131">
        <v>313.63600000000002</v>
      </c>
      <c r="Y322" s="131">
        <v>313.63600000000002</v>
      </c>
      <c r="Z322" s="129" t="s">
        <v>6311</v>
      </c>
      <c r="AA322" s="132">
        <v>627.27200000000005</v>
      </c>
      <c r="AB322" s="132">
        <v>0</v>
      </c>
      <c r="AC322" s="132">
        <v>62.726999999999997</v>
      </c>
      <c r="AD322" s="132">
        <v>689.99900000000002</v>
      </c>
      <c r="AE322" s="129" t="s">
        <v>6316</v>
      </c>
      <c r="AF322" s="129" t="s">
        <v>6311</v>
      </c>
      <c r="AG322" s="129" t="s">
        <v>6311</v>
      </c>
      <c r="AH322" s="129" t="s">
        <v>6764</v>
      </c>
      <c r="AI322" s="129" t="s">
        <v>6311</v>
      </c>
      <c r="AJ322" s="129" t="s">
        <v>6355</v>
      </c>
      <c r="AK322" s="129" t="s">
        <v>6356</v>
      </c>
      <c r="AL322" s="129" t="s">
        <v>6410</v>
      </c>
      <c r="AM322" s="133" t="s">
        <v>6311</v>
      </c>
      <c r="AN322" s="133" t="s">
        <v>6765</v>
      </c>
      <c r="AO322" s="133" t="s">
        <v>6344</v>
      </c>
      <c r="AP322" s="133" t="s">
        <v>6369</v>
      </c>
      <c r="AQ322" s="134">
        <v>2</v>
      </c>
      <c r="AR322" s="143" t="s">
        <v>34</v>
      </c>
      <c r="AS322" s="133" t="s">
        <v>30</v>
      </c>
    </row>
    <row r="323" spans="1:45" s="133" customFormat="1">
      <c r="A323" s="129" t="s">
        <v>6766</v>
      </c>
      <c r="B323" s="130">
        <v>43755</v>
      </c>
      <c r="C323" s="129" t="s">
        <v>6397</v>
      </c>
      <c r="D323" s="129" t="s">
        <v>6398</v>
      </c>
      <c r="E323" s="129" t="s">
        <v>6767</v>
      </c>
      <c r="F323" s="129" t="s">
        <v>6312</v>
      </c>
      <c r="G323" s="129" t="s">
        <v>6313</v>
      </c>
      <c r="H323" s="129" t="s">
        <v>6314</v>
      </c>
      <c r="I323" s="129" t="str">
        <f t="shared" si="8"/>
        <v>BIG C - ME LINH</v>
      </c>
      <c r="J323" s="129" t="s">
        <v>6354</v>
      </c>
      <c r="K323" s="129" t="s">
        <v>6400</v>
      </c>
      <c r="L323" s="129" t="s">
        <v>6401</v>
      </c>
      <c r="M323" s="129" t="s">
        <v>6402</v>
      </c>
      <c r="N323" s="129" t="s">
        <v>6354</v>
      </c>
      <c r="O323" s="129" t="s">
        <v>6403</v>
      </c>
      <c r="P323" s="129" t="s">
        <v>6404</v>
      </c>
      <c r="Q323" s="129" t="s">
        <v>6405</v>
      </c>
      <c r="R323" s="129" t="s">
        <v>6406</v>
      </c>
      <c r="S323" s="129" t="s">
        <v>6407</v>
      </c>
      <c r="T323" s="137">
        <v>3</v>
      </c>
      <c r="U323" s="137">
        <v>3</v>
      </c>
      <c r="V323" s="129" t="s">
        <v>6408</v>
      </c>
      <c r="W323" s="129" t="s">
        <v>6408</v>
      </c>
      <c r="X323" s="131">
        <v>155.45500000000001</v>
      </c>
      <c r="Y323" s="131">
        <v>155.45500000000001</v>
      </c>
      <c r="Z323" s="129" t="s">
        <v>6311</v>
      </c>
      <c r="AA323" s="132">
        <v>466.36500000000001</v>
      </c>
      <c r="AB323" s="132">
        <v>0</v>
      </c>
      <c r="AC323" s="132">
        <v>46.637</v>
      </c>
      <c r="AD323" s="132">
        <v>513.00199999999995</v>
      </c>
      <c r="AE323" s="129" t="s">
        <v>6316</v>
      </c>
      <c r="AF323" s="129" t="s">
        <v>6311</v>
      </c>
      <c r="AG323" s="129" t="s">
        <v>6311</v>
      </c>
      <c r="AH323" s="129" t="s">
        <v>6768</v>
      </c>
      <c r="AI323" s="129" t="s">
        <v>6311</v>
      </c>
      <c r="AJ323" s="129" t="s">
        <v>6355</v>
      </c>
      <c r="AK323" s="129" t="s">
        <v>6356</v>
      </c>
      <c r="AL323" s="129" t="s">
        <v>6410</v>
      </c>
      <c r="AM323" s="133" t="s">
        <v>6311</v>
      </c>
      <c r="AN323" s="133" t="s">
        <v>6769</v>
      </c>
      <c r="AO323" s="133" t="s">
        <v>6346</v>
      </c>
      <c r="AP323" s="133" t="s">
        <v>6369</v>
      </c>
      <c r="AQ323" s="134">
        <v>3</v>
      </c>
      <c r="AR323" s="143" t="s">
        <v>34</v>
      </c>
      <c r="AS323" s="133" t="s">
        <v>30</v>
      </c>
    </row>
    <row r="324" spans="1:45" s="133" customFormat="1">
      <c r="A324" s="129" t="s">
        <v>6766</v>
      </c>
      <c r="B324" s="130">
        <v>43755</v>
      </c>
      <c r="C324" s="129" t="s">
        <v>6397</v>
      </c>
      <c r="D324" s="129" t="s">
        <v>6398</v>
      </c>
      <c r="E324" s="129" t="s">
        <v>6767</v>
      </c>
      <c r="F324" s="129" t="s">
        <v>6312</v>
      </c>
      <c r="G324" s="129" t="s">
        <v>6313</v>
      </c>
      <c r="H324" s="129" t="s">
        <v>6314</v>
      </c>
      <c r="I324" s="129" t="str">
        <f t="shared" si="8"/>
        <v>BIG C - ME LINH</v>
      </c>
      <c r="J324" s="129" t="s">
        <v>6354</v>
      </c>
      <c r="K324" s="129" t="s">
        <v>6400</v>
      </c>
      <c r="L324" s="129" t="s">
        <v>6401</v>
      </c>
      <c r="M324" s="129" t="s">
        <v>6402</v>
      </c>
      <c r="N324" s="129" t="s">
        <v>6354</v>
      </c>
      <c r="O324" s="129" t="s">
        <v>6403</v>
      </c>
      <c r="P324" s="129" t="s">
        <v>6404</v>
      </c>
      <c r="Q324" s="129" t="s">
        <v>6405</v>
      </c>
      <c r="R324" s="129" t="s">
        <v>6415</v>
      </c>
      <c r="S324" s="129" t="s">
        <v>6416</v>
      </c>
      <c r="T324" s="137">
        <v>6</v>
      </c>
      <c r="U324" s="137">
        <v>6</v>
      </c>
      <c r="V324" s="129" t="s">
        <v>6408</v>
      </c>
      <c r="W324" s="129" t="s">
        <v>6408</v>
      </c>
      <c r="X324" s="131">
        <v>313.63600000000002</v>
      </c>
      <c r="Y324" s="131">
        <v>313.63600000000002</v>
      </c>
      <c r="Z324" s="129" t="s">
        <v>6311</v>
      </c>
      <c r="AA324" s="132">
        <v>1881.816</v>
      </c>
      <c r="AB324" s="132">
        <v>0</v>
      </c>
      <c r="AC324" s="132">
        <v>188.18100000000001</v>
      </c>
      <c r="AD324" s="132">
        <v>2069.9969999999998</v>
      </c>
      <c r="AE324" s="129" t="s">
        <v>6316</v>
      </c>
      <c r="AF324" s="129" t="s">
        <v>6311</v>
      </c>
      <c r="AG324" s="129" t="s">
        <v>6311</v>
      </c>
      <c r="AH324" s="129" t="s">
        <v>6768</v>
      </c>
      <c r="AI324" s="129" t="s">
        <v>6311</v>
      </c>
      <c r="AJ324" s="129" t="s">
        <v>6355</v>
      </c>
      <c r="AK324" s="129" t="s">
        <v>6356</v>
      </c>
      <c r="AL324" s="129" t="s">
        <v>6410</v>
      </c>
      <c r="AM324" s="133" t="s">
        <v>6311</v>
      </c>
      <c r="AN324" s="133" t="s">
        <v>6769</v>
      </c>
      <c r="AO324" s="133" t="s">
        <v>6346</v>
      </c>
      <c r="AP324" s="133" t="s">
        <v>6369</v>
      </c>
      <c r="AQ324" s="134">
        <v>6</v>
      </c>
      <c r="AR324" s="143" t="s">
        <v>34</v>
      </c>
      <c r="AS324" s="133" t="s">
        <v>30</v>
      </c>
    </row>
    <row r="325" spans="1:45" s="133" customFormat="1">
      <c r="A325" s="129" t="s">
        <v>6770</v>
      </c>
      <c r="B325" s="130">
        <v>43755</v>
      </c>
      <c r="C325" s="129" t="s">
        <v>6397</v>
      </c>
      <c r="D325" s="129" t="s">
        <v>6398</v>
      </c>
      <c r="E325" s="129" t="s">
        <v>6771</v>
      </c>
      <c r="F325" s="129" t="s">
        <v>6312</v>
      </c>
      <c r="G325" s="129" t="s">
        <v>6313</v>
      </c>
      <c r="H325" s="129" t="s">
        <v>6314</v>
      </c>
      <c r="I325" s="129" t="str">
        <f t="shared" si="8"/>
        <v>BIG C - CAN THO</v>
      </c>
      <c r="J325" s="129" t="s">
        <v>6354</v>
      </c>
      <c r="K325" s="129" t="s">
        <v>6400</v>
      </c>
      <c r="L325" s="129" t="s">
        <v>6401</v>
      </c>
      <c r="M325" s="129" t="s">
        <v>6402</v>
      </c>
      <c r="N325" s="129" t="s">
        <v>6354</v>
      </c>
      <c r="O325" s="129" t="s">
        <v>6403</v>
      </c>
      <c r="P325" s="129" t="s">
        <v>6404</v>
      </c>
      <c r="Q325" s="129" t="s">
        <v>6405</v>
      </c>
      <c r="R325" s="129" t="s">
        <v>6406</v>
      </c>
      <c r="S325" s="129" t="s">
        <v>6407</v>
      </c>
      <c r="T325" s="137">
        <v>14</v>
      </c>
      <c r="U325" s="137">
        <v>14</v>
      </c>
      <c r="V325" s="129" t="s">
        <v>6408</v>
      </c>
      <c r="W325" s="129" t="s">
        <v>6408</v>
      </c>
      <c r="X325" s="131">
        <v>155.45500000000001</v>
      </c>
      <c r="Y325" s="131">
        <v>155.45500000000001</v>
      </c>
      <c r="Z325" s="129" t="s">
        <v>6311</v>
      </c>
      <c r="AA325" s="132">
        <v>2176.37</v>
      </c>
      <c r="AB325" s="132">
        <v>0</v>
      </c>
      <c r="AC325" s="132">
        <v>217.63800000000001</v>
      </c>
      <c r="AD325" s="132">
        <v>2394.0079999999998</v>
      </c>
      <c r="AE325" s="129" t="s">
        <v>6316</v>
      </c>
      <c r="AF325" s="129" t="s">
        <v>6311</v>
      </c>
      <c r="AG325" s="129" t="s">
        <v>6311</v>
      </c>
      <c r="AH325" s="129" t="s">
        <v>6772</v>
      </c>
      <c r="AI325" s="129" t="s">
        <v>6311</v>
      </c>
      <c r="AJ325" s="129" t="s">
        <v>6355</v>
      </c>
      <c r="AK325" s="129" t="s">
        <v>6356</v>
      </c>
      <c r="AL325" s="129" t="s">
        <v>6410</v>
      </c>
      <c r="AM325" s="133" t="s">
        <v>6311</v>
      </c>
      <c r="AN325" s="133" t="s">
        <v>6600</v>
      </c>
      <c r="AO325" s="133" t="s">
        <v>6333</v>
      </c>
      <c r="AP325" s="133" t="s">
        <v>13</v>
      </c>
      <c r="AQ325" s="134">
        <v>14</v>
      </c>
      <c r="AR325" s="143" t="s">
        <v>94</v>
      </c>
      <c r="AS325" t="s">
        <v>72</v>
      </c>
    </row>
    <row r="326" spans="1:45" s="133" customFormat="1">
      <c r="A326" s="129" t="s">
        <v>6770</v>
      </c>
      <c r="B326" s="130">
        <v>43755</v>
      </c>
      <c r="C326" s="129" t="s">
        <v>6397</v>
      </c>
      <c r="D326" s="129" t="s">
        <v>6398</v>
      </c>
      <c r="E326" s="129" t="s">
        <v>6771</v>
      </c>
      <c r="F326" s="129" t="s">
        <v>6312</v>
      </c>
      <c r="G326" s="129" t="s">
        <v>6313</v>
      </c>
      <c r="H326" s="129" t="s">
        <v>6314</v>
      </c>
      <c r="I326" s="129" t="str">
        <f t="shared" si="8"/>
        <v>BIG C - CAN THO</v>
      </c>
      <c r="J326" s="129" t="s">
        <v>6354</v>
      </c>
      <c r="K326" s="129" t="s">
        <v>6400</v>
      </c>
      <c r="L326" s="129" t="s">
        <v>6401</v>
      </c>
      <c r="M326" s="129" t="s">
        <v>6402</v>
      </c>
      <c r="N326" s="129" t="s">
        <v>6354</v>
      </c>
      <c r="O326" s="129" t="s">
        <v>6403</v>
      </c>
      <c r="P326" s="129" t="s">
        <v>6404</v>
      </c>
      <c r="Q326" s="129" t="s">
        <v>6405</v>
      </c>
      <c r="R326" s="129" t="s">
        <v>6415</v>
      </c>
      <c r="S326" s="129" t="s">
        <v>6416</v>
      </c>
      <c r="T326" s="137">
        <v>2</v>
      </c>
      <c r="U326" s="137">
        <v>2</v>
      </c>
      <c r="V326" s="129" t="s">
        <v>6408</v>
      </c>
      <c r="W326" s="129" t="s">
        <v>6408</v>
      </c>
      <c r="X326" s="131">
        <v>313.63600000000002</v>
      </c>
      <c r="Y326" s="131">
        <v>313.63600000000002</v>
      </c>
      <c r="Z326" s="129" t="s">
        <v>6311</v>
      </c>
      <c r="AA326" s="132">
        <v>627.27200000000005</v>
      </c>
      <c r="AB326" s="132">
        <v>0</v>
      </c>
      <c r="AC326" s="132">
        <v>62.726999999999997</v>
      </c>
      <c r="AD326" s="132">
        <v>689.99900000000002</v>
      </c>
      <c r="AE326" s="129" t="s">
        <v>6316</v>
      </c>
      <c r="AF326" s="129" t="s">
        <v>6311</v>
      </c>
      <c r="AG326" s="129" t="s">
        <v>6311</v>
      </c>
      <c r="AH326" s="129" t="s">
        <v>6772</v>
      </c>
      <c r="AI326" s="129" t="s">
        <v>6311</v>
      </c>
      <c r="AJ326" s="129" t="s">
        <v>6355</v>
      </c>
      <c r="AK326" s="129" t="s">
        <v>6356</v>
      </c>
      <c r="AL326" s="129" t="s">
        <v>6410</v>
      </c>
      <c r="AM326" s="133" t="s">
        <v>6311</v>
      </c>
      <c r="AN326" s="133" t="s">
        <v>6600</v>
      </c>
      <c r="AO326" s="133" t="s">
        <v>6333</v>
      </c>
      <c r="AP326" s="133" t="s">
        <v>13</v>
      </c>
      <c r="AQ326" s="134">
        <v>2</v>
      </c>
      <c r="AR326" s="143" t="s">
        <v>94</v>
      </c>
      <c r="AS326" t="s">
        <v>72</v>
      </c>
    </row>
    <row r="327" spans="1:45" s="133" customFormat="1">
      <c r="A327" s="129" t="s">
        <v>6770</v>
      </c>
      <c r="B327" s="130">
        <v>43755</v>
      </c>
      <c r="C327" s="129" t="s">
        <v>6397</v>
      </c>
      <c r="D327" s="129" t="s">
        <v>6398</v>
      </c>
      <c r="E327" s="129" t="s">
        <v>6771</v>
      </c>
      <c r="F327" s="129" t="s">
        <v>6312</v>
      </c>
      <c r="G327" s="129" t="s">
        <v>6313</v>
      </c>
      <c r="H327" s="129" t="s">
        <v>6314</v>
      </c>
      <c r="I327" s="129" t="str">
        <f t="shared" si="8"/>
        <v>BIG C - CAN THO</v>
      </c>
      <c r="J327" s="129" t="s">
        <v>6354</v>
      </c>
      <c r="K327" s="129" t="s">
        <v>6400</v>
      </c>
      <c r="L327" s="129" t="s">
        <v>6401</v>
      </c>
      <c r="M327" s="129" t="s">
        <v>6402</v>
      </c>
      <c r="N327" s="129" t="s">
        <v>6354</v>
      </c>
      <c r="O327" s="129" t="s">
        <v>6403</v>
      </c>
      <c r="P327" s="129" t="s">
        <v>6404</v>
      </c>
      <c r="Q327" s="129" t="s">
        <v>6405</v>
      </c>
      <c r="R327" s="129" t="s">
        <v>6419</v>
      </c>
      <c r="S327" s="129" t="s">
        <v>6420</v>
      </c>
      <c r="T327" s="137">
        <v>4</v>
      </c>
      <c r="U327" s="137">
        <v>4</v>
      </c>
      <c r="V327" s="129" t="s">
        <v>6408</v>
      </c>
      <c r="W327" s="129" t="s">
        <v>6408</v>
      </c>
      <c r="X327" s="131">
        <v>313.63600000000002</v>
      </c>
      <c r="Y327" s="131">
        <v>313.63600000000002</v>
      </c>
      <c r="Z327" s="129" t="s">
        <v>6311</v>
      </c>
      <c r="AA327" s="132">
        <v>1254.5440000000001</v>
      </c>
      <c r="AB327" s="132">
        <v>0</v>
      </c>
      <c r="AC327" s="132">
        <v>125.45399999999999</v>
      </c>
      <c r="AD327" s="132">
        <v>1379.998</v>
      </c>
      <c r="AE327" s="129" t="s">
        <v>6316</v>
      </c>
      <c r="AF327" s="129" t="s">
        <v>6311</v>
      </c>
      <c r="AG327" s="129" t="s">
        <v>6311</v>
      </c>
      <c r="AH327" s="129" t="s">
        <v>6772</v>
      </c>
      <c r="AI327" s="129" t="s">
        <v>6311</v>
      </c>
      <c r="AJ327" s="129" t="s">
        <v>6355</v>
      </c>
      <c r="AK327" s="129" t="s">
        <v>6356</v>
      </c>
      <c r="AL327" s="129" t="s">
        <v>6410</v>
      </c>
      <c r="AM327" s="133" t="s">
        <v>6311</v>
      </c>
      <c r="AN327" s="133" t="s">
        <v>6600</v>
      </c>
      <c r="AO327" s="133" t="s">
        <v>6333</v>
      </c>
      <c r="AP327" s="133" t="s">
        <v>13</v>
      </c>
      <c r="AQ327" s="134">
        <v>4</v>
      </c>
      <c r="AR327" s="143" t="s">
        <v>94</v>
      </c>
      <c r="AS327" t="s">
        <v>72</v>
      </c>
    </row>
    <row r="328" spans="1:45" s="133" customFormat="1">
      <c r="A328" s="129" t="s">
        <v>6773</v>
      </c>
      <c r="B328" s="130">
        <v>43755</v>
      </c>
      <c r="C328" s="129" t="s">
        <v>6397</v>
      </c>
      <c r="D328" s="129" t="s">
        <v>6398</v>
      </c>
      <c r="E328" s="129" t="s">
        <v>6774</v>
      </c>
      <c r="F328" s="129" t="s">
        <v>6312</v>
      </c>
      <c r="G328" s="129" t="s">
        <v>6313</v>
      </c>
      <c r="H328" s="129" t="s">
        <v>6314</v>
      </c>
      <c r="I328" s="129" t="str">
        <f t="shared" si="8"/>
        <v>BIG C - DA LAT</v>
      </c>
      <c r="J328" s="129" t="s">
        <v>6354</v>
      </c>
      <c r="K328" s="129" t="s">
        <v>6400</v>
      </c>
      <c r="L328" s="129" t="s">
        <v>6401</v>
      </c>
      <c r="M328" s="129" t="s">
        <v>6402</v>
      </c>
      <c r="N328" s="129" t="s">
        <v>6354</v>
      </c>
      <c r="O328" s="129" t="s">
        <v>6403</v>
      </c>
      <c r="P328" s="129" t="s">
        <v>6404</v>
      </c>
      <c r="Q328" s="129" t="s">
        <v>6405</v>
      </c>
      <c r="R328" s="129" t="s">
        <v>6406</v>
      </c>
      <c r="S328" s="129" t="s">
        <v>6407</v>
      </c>
      <c r="T328" s="137">
        <v>5</v>
      </c>
      <c r="U328" s="137">
        <v>5</v>
      </c>
      <c r="V328" s="129" t="s">
        <v>6408</v>
      </c>
      <c r="W328" s="129" t="s">
        <v>6408</v>
      </c>
      <c r="X328" s="131">
        <v>155.45500000000001</v>
      </c>
      <c r="Y328" s="131">
        <v>155.45500000000001</v>
      </c>
      <c r="Z328" s="129" t="s">
        <v>6311</v>
      </c>
      <c r="AA328" s="132">
        <v>777.27499999999998</v>
      </c>
      <c r="AB328" s="132">
        <v>0</v>
      </c>
      <c r="AC328" s="132">
        <v>77.727999999999994</v>
      </c>
      <c r="AD328" s="132">
        <v>855.00300000000004</v>
      </c>
      <c r="AE328" s="129" t="s">
        <v>6316</v>
      </c>
      <c r="AF328" s="129" t="s">
        <v>6311</v>
      </c>
      <c r="AG328" s="129" t="s">
        <v>6311</v>
      </c>
      <c r="AH328" s="129" t="s">
        <v>6775</v>
      </c>
      <c r="AI328" s="129" t="s">
        <v>6311</v>
      </c>
      <c r="AJ328" s="129" t="s">
        <v>6355</v>
      </c>
      <c r="AK328" s="129" t="s">
        <v>6356</v>
      </c>
      <c r="AL328" s="129" t="s">
        <v>6410</v>
      </c>
      <c r="AM328" s="133" t="s">
        <v>6311</v>
      </c>
      <c r="AN328" s="133" t="s">
        <v>6454</v>
      </c>
      <c r="AO328" s="133" t="s">
        <v>6349</v>
      </c>
      <c r="AP328" s="133" t="s">
        <v>13</v>
      </c>
      <c r="AQ328" s="134">
        <v>5</v>
      </c>
      <c r="AR328" s="143" t="s">
        <v>95</v>
      </c>
      <c r="AS328" t="s">
        <v>72</v>
      </c>
    </row>
    <row r="329" spans="1:45" s="133" customFormat="1">
      <c r="A329" s="129" t="s">
        <v>6773</v>
      </c>
      <c r="B329" s="130">
        <v>43755</v>
      </c>
      <c r="C329" s="129" t="s">
        <v>6397</v>
      </c>
      <c r="D329" s="129" t="s">
        <v>6398</v>
      </c>
      <c r="E329" s="129" t="s">
        <v>6774</v>
      </c>
      <c r="F329" s="129" t="s">
        <v>6312</v>
      </c>
      <c r="G329" s="129" t="s">
        <v>6313</v>
      </c>
      <c r="H329" s="129" t="s">
        <v>6314</v>
      </c>
      <c r="I329" s="129" t="str">
        <f t="shared" si="8"/>
        <v>BIG C - DA LAT</v>
      </c>
      <c r="J329" s="129" t="s">
        <v>6354</v>
      </c>
      <c r="K329" s="129" t="s">
        <v>6400</v>
      </c>
      <c r="L329" s="129" t="s">
        <v>6401</v>
      </c>
      <c r="M329" s="129" t="s">
        <v>6402</v>
      </c>
      <c r="N329" s="129" t="s">
        <v>6354</v>
      </c>
      <c r="O329" s="129" t="s">
        <v>6403</v>
      </c>
      <c r="P329" s="129" t="s">
        <v>6404</v>
      </c>
      <c r="Q329" s="129" t="s">
        <v>6405</v>
      </c>
      <c r="R329" s="129" t="s">
        <v>6415</v>
      </c>
      <c r="S329" s="129" t="s">
        <v>6416</v>
      </c>
      <c r="T329" s="137">
        <v>4</v>
      </c>
      <c r="U329" s="137">
        <v>4</v>
      </c>
      <c r="V329" s="129" t="s">
        <v>6408</v>
      </c>
      <c r="W329" s="129" t="s">
        <v>6408</v>
      </c>
      <c r="X329" s="131">
        <v>313.63600000000002</v>
      </c>
      <c r="Y329" s="131">
        <v>313.63600000000002</v>
      </c>
      <c r="Z329" s="129" t="s">
        <v>6311</v>
      </c>
      <c r="AA329" s="132">
        <v>1254.5440000000001</v>
      </c>
      <c r="AB329" s="132">
        <v>0</v>
      </c>
      <c r="AC329" s="132">
        <v>125.45399999999999</v>
      </c>
      <c r="AD329" s="132">
        <v>1379.998</v>
      </c>
      <c r="AE329" s="129" t="s">
        <v>6316</v>
      </c>
      <c r="AF329" s="129" t="s">
        <v>6311</v>
      </c>
      <c r="AG329" s="129" t="s">
        <v>6311</v>
      </c>
      <c r="AH329" s="129" t="s">
        <v>6775</v>
      </c>
      <c r="AI329" s="129" t="s">
        <v>6311</v>
      </c>
      <c r="AJ329" s="129" t="s">
        <v>6355</v>
      </c>
      <c r="AK329" s="129" t="s">
        <v>6356</v>
      </c>
      <c r="AL329" s="129" t="s">
        <v>6410</v>
      </c>
      <c r="AM329" s="133" t="s">
        <v>6311</v>
      </c>
      <c r="AN329" s="133" t="s">
        <v>6454</v>
      </c>
      <c r="AO329" s="133" t="s">
        <v>6349</v>
      </c>
      <c r="AP329" s="133" t="s">
        <v>13</v>
      </c>
      <c r="AQ329" s="134">
        <v>4</v>
      </c>
      <c r="AR329" s="143" t="s">
        <v>95</v>
      </c>
      <c r="AS329" t="s">
        <v>72</v>
      </c>
    </row>
    <row r="330" spans="1:45" s="133" customFormat="1">
      <c r="A330" s="129" t="s">
        <v>6773</v>
      </c>
      <c r="B330" s="130">
        <v>43755</v>
      </c>
      <c r="C330" s="129" t="s">
        <v>6397</v>
      </c>
      <c r="D330" s="129" t="s">
        <v>6398</v>
      </c>
      <c r="E330" s="129" t="s">
        <v>6774</v>
      </c>
      <c r="F330" s="129" t="s">
        <v>6312</v>
      </c>
      <c r="G330" s="129" t="s">
        <v>6313</v>
      </c>
      <c r="H330" s="129" t="s">
        <v>6314</v>
      </c>
      <c r="I330" s="129" t="str">
        <f t="shared" si="8"/>
        <v>BIG C - DA LAT</v>
      </c>
      <c r="J330" s="129" t="s">
        <v>6354</v>
      </c>
      <c r="K330" s="129" t="s">
        <v>6400</v>
      </c>
      <c r="L330" s="129" t="s">
        <v>6401</v>
      </c>
      <c r="M330" s="129" t="s">
        <v>6402</v>
      </c>
      <c r="N330" s="129" t="s">
        <v>6354</v>
      </c>
      <c r="O330" s="129" t="s">
        <v>6403</v>
      </c>
      <c r="P330" s="129" t="s">
        <v>6404</v>
      </c>
      <c r="Q330" s="129" t="s">
        <v>6405</v>
      </c>
      <c r="R330" s="129" t="s">
        <v>6419</v>
      </c>
      <c r="S330" s="129" t="s">
        <v>6420</v>
      </c>
      <c r="T330" s="137">
        <v>4</v>
      </c>
      <c r="U330" s="137">
        <v>4</v>
      </c>
      <c r="V330" s="129" t="s">
        <v>6408</v>
      </c>
      <c r="W330" s="129" t="s">
        <v>6408</v>
      </c>
      <c r="X330" s="131">
        <v>313.63600000000002</v>
      </c>
      <c r="Y330" s="131">
        <v>313.63600000000002</v>
      </c>
      <c r="Z330" s="129" t="s">
        <v>6311</v>
      </c>
      <c r="AA330" s="132">
        <v>1254.5440000000001</v>
      </c>
      <c r="AB330" s="132">
        <v>0</v>
      </c>
      <c r="AC330" s="132">
        <v>125.45399999999999</v>
      </c>
      <c r="AD330" s="132">
        <v>1379.998</v>
      </c>
      <c r="AE330" s="129" t="s">
        <v>6316</v>
      </c>
      <c r="AF330" s="129" t="s">
        <v>6311</v>
      </c>
      <c r="AG330" s="129" t="s">
        <v>6311</v>
      </c>
      <c r="AH330" s="129" t="s">
        <v>6775</v>
      </c>
      <c r="AI330" s="129" t="s">
        <v>6311</v>
      </c>
      <c r="AJ330" s="129" t="s">
        <v>6355</v>
      </c>
      <c r="AK330" s="129" t="s">
        <v>6356</v>
      </c>
      <c r="AL330" s="129" t="s">
        <v>6410</v>
      </c>
      <c r="AM330" s="133" t="s">
        <v>6311</v>
      </c>
      <c r="AN330" s="133" t="s">
        <v>6454</v>
      </c>
      <c r="AO330" s="133" t="s">
        <v>6349</v>
      </c>
      <c r="AP330" s="133" t="s">
        <v>13</v>
      </c>
      <c r="AQ330" s="134">
        <v>4</v>
      </c>
      <c r="AR330" s="143" t="s">
        <v>95</v>
      </c>
      <c r="AS330" t="s">
        <v>72</v>
      </c>
    </row>
    <row r="331" spans="1:45" s="133" customFormat="1">
      <c r="A331" s="129" t="s">
        <v>6776</v>
      </c>
      <c r="B331" s="130">
        <v>43755</v>
      </c>
      <c r="C331" s="129" t="s">
        <v>6397</v>
      </c>
      <c r="D331" s="129" t="s">
        <v>6398</v>
      </c>
      <c r="E331" s="129" t="s">
        <v>6777</v>
      </c>
      <c r="F331" s="129" t="s">
        <v>6312</v>
      </c>
      <c r="G331" s="129" t="s">
        <v>6313</v>
      </c>
      <c r="H331" s="129" t="s">
        <v>6314</v>
      </c>
      <c r="I331" s="129" t="str">
        <f t="shared" si="8"/>
        <v>BIG C - HA LONG</v>
      </c>
      <c r="J331" s="129" t="s">
        <v>6354</v>
      </c>
      <c r="K331" s="129" t="s">
        <v>6400</v>
      </c>
      <c r="L331" s="129" t="s">
        <v>6401</v>
      </c>
      <c r="M331" s="129" t="s">
        <v>6402</v>
      </c>
      <c r="N331" s="129" t="s">
        <v>6354</v>
      </c>
      <c r="O331" s="129" t="s">
        <v>6403</v>
      </c>
      <c r="P331" s="129" t="s">
        <v>6404</v>
      </c>
      <c r="Q331" s="129" t="s">
        <v>6405</v>
      </c>
      <c r="R331" s="129" t="s">
        <v>6406</v>
      </c>
      <c r="S331" s="129" t="s">
        <v>6407</v>
      </c>
      <c r="T331" s="137">
        <v>5</v>
      </c>
      <c r="U331" s="137">
        <v>5</v>
      </c>
      <c r="V331" s="129" t="s">
        <v>6408</v>
      </c>
      <c r="W331" s="129" t="s">
        <v>6408</v>
      </c>
      <c r="X331" s="131">
        <v>155.45500000000001</v>
      </c>
      <c r="Y331" s="131">
        <v>155.45500000000001</v>
      </c>
      <c r="Z331" s="129" t="s">
        <v>6311</v>
      </c>
      <c r="AA331" s="132">
        <v>777.27499999999998</v>
      </c>
      <c r="AB331" s="132">
        <v>0</v>
      </c>
      <c r="AC331" s="132">
        <v>77.727000000000004</v>
      </c>
      <c r="AD331" s="132">
        <v>855.00199999999995</v>
      </c>
      <c r="AE331" s="129" t="s">
        <v>6316</v>
      </c>
      <c r="AF331" s="129" t="s">
        <v>6311</v>
      </c>
      <c r="AG331" s="129" t="s">
        <v>6311</v>
      </c>
      <c r="AH331" s="129" t="s">
        <v>6778</v>
      </c>
      <c r="AI331" s="129" t="s">
        <v>6311</v>
      </c>
      <c r="AJ331" s="129" t="s">
        <v>6355</v>
      </c>
      <c r="AK331" s="129" t="s">
        <v>6356</v>
      </c>
      <c r="AL331" s="129" t="s">
        <v>6410</v>
      </c>
      <c r="AM331" s="133" t="s">
        <v>6311</v>
      </c>
      <c r="AN331" s="133" t="s">
        <v>6458</v>
      </c>
      <c r="AO331" s="133" t="s">
        <v>6340</v>
      </c>
      <c r="AP331" s="133" t="s">
        <v>6369</v>
      </c>
      <c r="AQ331" s="134">
        <v>5</v>
      </c>
      <c r="AR331" s="143" t="s">
        <v>34</v>
      </c>
      <c r="AS331" s="133" t="s">
        <v>30</v>
      </c>
    </row>
    <row r="332" spans="1:45" s="133" customFormat="1">
      <c r="A332" s="129" t="s">
        <v>6776</v>
      </c>
      <c r="B332" s="130">
        <v>43755</v>
      </c>
      <c r="C332" s="129" t="s">
        <v>6397</v>
      </c>
      <c r="D332" s="129" t="s">
        <v>6398</v>
      </c>
      <c r="E332" s="129" t="s">
        <v>6777</v>
      </c>
      <c r="F332" s="129" t="s">
        <v>6312</v>
      </c>
      <c r="G332" s="129" t="s">
        <v>6313</v>
      </c>
      <c r="H332" s="129" t="s">
        <v>6314</v>
      </c>
      <c r="I332" s="129" t="str">
        <f t="shared" si="8"/>
        <v>BIG C - HA LONG</v>
      </c>
      <c r="J332" s="129" t="s">
        <v>6354</v>
      </c>
      <c r="K332" s="129" t="s">
        <v>6400</v>
      </c>
      <c r="L332" s="129" t="s">
        <v>6401</v>
      </c>
      <c r="M332" s="129" t="s">
        <v>6402</v>
      </c>
      <c r="N332" s="129" t="s">
        <v>6354</v>
      </c>
      <c r="O332" s="129" t="s">
        <v>6403</v>
      </c>
      <c r="P332" s="129" t="s">
        <v>6404</v>
      </c>
      <c r="Q332" s="129" t="s">
        <v>6405</v>
      </c>
      <c r="R332" s="129" t="s">
        <v>6415</v>
      </c>
      <c r="S332" s="129" t="s">
        <v>6416</v>
      </c>
      <c r="T332" s="137">
        <v>1</v>
      </c>
      <c r="U332" s="137">
        <v>1</v>
      </c>
      <c r="V332" s="129" t="s">
        <v>6408</v>
      </c>
      <c r="W332" s="129" t="s">
        <v>6408</v>
      </c>
      <c r="X332" s="131">
        <v>313.63600000000002</v>
      </c>
      <c r="Y332" s="131">
        <v>313.63600000000002</v>
      </c>
      <c r="Z332" s="129" t="s">
        <v>6311</v>
      </c>
      <c r="AA332" s="132">
        <v>313.63600000000002</v>
      </c>
      <c r="AB332" s="132">
        <v>0</v>
      </c>
      <c r="AC332" s="132">
        <v>31.364000000000001</v>
      </c>
      <c r="AD332" s="132">
        <v>345</v>
      </c>
      <c r="AE332" s="129" t="s">
        <v>6316</v>
      </c>
      <c r="AF332" s="129" t="s">
        <v>6311</v>
      </c>
      <c r="AG332" s="129" t="s">
        <v>6311</v>
      </c>
      <c r="AH332" s="129" t="s">
        <v>6778</v>
      </c>
      <c r="AI332" s="129" t="s">
        <v>6311</v>
      </c>
      <c r="AJ332" s="129" t="s">
        <v>6355</v>
      </c>
      <c r="AK332" s="129" t="s">
        <v>6356</v>
      </c>
      <c r="AL332" s="129" t="s">
        <v>6410</v>
      </c>
      <c r="AM332" s="133" t="s">
        <v>6311</v>
      </c>
      <c r="AN332" s="133" t="s">
        <v>6458</v>
      </c>
      <c r="AO332" s="133" t="s">
        <v>6340</v>
      </c>
      <c r="AP332" s="133" t="s">
        <v>6369</v>
      </c>
      <c r="AQ332" s="134">
        <v>1</v>
      </c>
      <c r="AR332" s="143" t="s">
        <v>34</v>
      </c>
      <c r="AS332" s="133" t="s">
        <v>30</v>
      </c>
    </row>
    <row r="333" spans="1:45" s="133" customFormat="1">
      <c r="A333" s="129" t="s">
        <v>6779</v>
      </c>
      <c r="B333" s="130">
        <v>43755</v>
      </c>
      <c r="C333" s="129" t="s">
        <v>6397</v>
      </c>
      <c r="D333" s="129" t="s">
        <v>6398</v>
      </c>
      <c r="E333" s="129" t="s">
        <v>6780</v>
      </c>
      <c r="F333" s="129" t="s">
        <v>6312</v>
      </c>
      <c r="G333" s="129" t="s">
        <v>6313</v>
      </c>
      <c r="H333" s="129" t="s">
        <v>6314</v>
      </c>
      <c r="I333" s="129" t="str">
        <f t="shared" si="8"/>
        <v>BIG C - HO GUOM</v>
      </c>
      <c r="J333" s="129" t="s">
        <v>6354</v>
      </c>
      <c r="K333" s="129" t="s">
        <v>6400</v>
      </c>
      <c r="L333" s="129" t="s">
        <v>6401</v>
      </c>
      <c r="M333" s="129" t="s">
        <v>6402</v>
      </c>
      <c r="N333" s="129" t="s">
        <v>6354</v>
      </c>
      <c r="O333" s="129" t="s">
        <v>6403</v>
      </c>
      <c r="P333" s="129" t="s">
        <v>6404</v>
      </c>
      <c r="Q333" s="129" t="s">
        <v>6405</v>
      </c>
      <c r="R333" s="129" t="s">
        <v>6406</v>
      </c>
      <c r="S333" s="129" t="s">
        <v>6407</v>
      </c>
      <c r="T333" s="137">
        <v>8</v>
      </c>
      <c r="U333" s="137">
        <v>8</v>
      </c>
      <c r="V333" s="129" t="s">
        <v>6408</v>
      </c>
      <c r="W333" s="129" t="s">
        <v>6408</v>
      </c>
      <c r="X333" s="131">
        <v>155.45500000000001</v>
      </c>
      <c r="Y333" s="131">
        <v>155.45500000000001</v>
      </c>
      <c r="Z333" s="129" t="s">
        <v>6311</v>
      </c>
      <c r="AA333" s="132">
        <v>1243.6400000000001</v>
      </c>
      <c r="AB333" s="132">
        <v>0</v>
      </c>
      <c r="AC333" s="132">
        <v>124.364</v>
      </c>
      <c r="AD333" s="132">
        <v>1368.0039999999999</v>
      </c>
      <c r="AE333" s="129" t="s">
        <v>6316</v>
      </c>
      <c r="AF333" s="129" t="s">
        <v>6311</v>
      </c>
      <c r="AG333" s="129" t="s">
        <v>6311</v>
      </c>
      <c r="AH333" s="129" t="s">
        <v>6781</v>
      </c>
      <c r="AI333" s="129" t="s">
        <v>6311</v>
      </c>
      <c r="AJ333" s="129" t="s">
        <v>6355</v>
      </c>
      <c r="AK333" s="129" t="s">
        <v>6356</v>
      </c>
      <c r="AL333" s="129" t="s">
        <v>6410</v>
      </c>
      <c r="AM333" s="133" t="s">
        <v>6311</v>
      </c>
      <c r="AN333" s="133" t="s">
        <v>6782</v>
      </c>
      <c r="AO333" s="133" t="s">
        <v>6335</v>
      </c>
      <c r="AP333" s="133" t="s">
        <v>6369</v>
      </c>
      <c r="AQ333" s="134">
        <v>8</v>
      </c>
      <c r="AR333" s="143" t="s">
        <v>34</v>
      </c>
      <c r="AS333" s="133" t="s">
        <v>30</v>
      </c>
    </row>
    <row r="334" spans="1:45" s="133" customFormat="1">
      <c r="A334" s="129" t="s">
        <v>6779</v>
      </c>
      <c r="B334" s="130">
        <v>43755</v>
      </c>
      <c r="C334" s="129" t="s">
        <v>6397</v>
      </c>
      <c r="D334" s="129" t="s">
        <v>6398</v>
      </c>
      <c r="E334" s="129" t="s">
        <v>6780</v>
      </c>
      <c r="F334" s="129" t="s">
        <v>6312</v>
      </c>
      <c r="G334" s="129" t="s">
        <v>6313</v>
      </c>
      <c r="H334" s="129" t="s">
        <v>6314</v>
      </c>
      <c r="I334" s="129" t="str">
        <f t="shared" si="8"/>
        <v>BIG C - HO GUOM</v>
      </c>
      <c r="J334" s="129" t="s">
        <v>6354</v>
      </c>
      <c r="K334" s="129" t="s">
        <v>6400</v>
      </c>
      <c r="L334" s="129" t="s">
        <v>6401</v>
      </c>
      <c r="M334" s="129" t="s">
        <v>6402</v>
      </c>
      <c r="N334" s="129" t="s">
        <v>6354</v>
      </c>
      <c r="O334" s="129" t="s">
        <v>6403</v>
      </c>
      <c r="P334" s="129" t="s">
        <v>6404</v>
      </c>
      <c r="Q334" s="129" t="s">
        <v>6405</v>
      </c>
      <c r="R334" s="129" t="s">
        <v>6415</v>
      </c>
      <c r="S334" s="129" t="s">
        <v>6416</v>
      </c>
      <c r="T334" s="137">
        <v>2</v>
      </c>
      <c r="U334" s="137">
        <v>2</v>
      </c>
      <c r="V334" s="129" t="s">
        <v>6408</v>
      </c>
      <c r="W334" s="129" t="s">
        <v>6408</v>
      </c>
      <c r="X334" s="131">
        <v>313.63600000000002</v>
      </c>
      <c r="Y334" s="131">
        <v>313.63600000000002</v>
      </c>
      <c r="Z334" s="129" t="s">
        <v>6311</v>
      </c>
      <c r="AA334" s="132">
        <v>627.27200000000005</v>
      </c>
      <c r="AB334" s="132">
        <v>0</v>
      </c>
      <c r="AC334" s="132">
        <v>62.726999999999997</v>
      </c>
      <c r="AD334" s="132">
        <v>689.99900000000002</v>
      </c>
      <c r="AE334" s="129" t="s">
        <v>6316</v>
      </c>
      <c r="AF334" s="129" t="s">
        <v>6311</v>
      </c>
      <c r="AG334" s="129" t="s">
        <v>6311</v>
      </c>
      <c r="AH334" s="129" t="s">
        <v>6781</v>
      </c>
      <c r="AI334" s="129" t="s">
        <v>6311</v>
      </c>
      <c r="AJ334" s="129" t="s">
        <v>6355</v>
      </c>
      <c r="AK334" s="129" t="s">
        <v>6356</v>
      </c>
      <c r="AL334" s="129" t="s">
        <v>6410</v>
      </c>
      <c r="AM334" s="133" t="s">
        <v>6311</v>
      </c>
      <c r="AN334" s="133" t="s">
        <v>6782</v>
      </c>
      <c r="AO334" s="133" t="s">
        <v>6335</v>
      </c>
      <c r="AP334" s="133" t="s">
        <v>6369</v>
      </c>
      <c r="AQ334" s="134">
        <v>2</v>
      </c>
      <c r="AR334" s="143" t="s">
        <v>34</v>
      </c>
      <c r="AS334" s="133" t="s">
        <v>30</v>
      </c>
    </row>
    <row r="335" spans="1:45" s="133" customFormat="1">
      <c r="A335" s="129" t="s">
        <v>6779</v>
      </c>
      <c r="B335" s="130">
        <v>43755</v>
      </c>
      <c r="C335" s="129" t="s">
        <v>6397</v>
      </c>
      <c r="D335" s="129" t="s">
        <v>6398</v>
      </c>
      <c r="E335" s="129" t="s">
        <v>6780</v>
      </c>
      <c r="F335" s="129" t="s">
        <v>6312</v>
      </c>
      <c r="G335" s="129" t="s">
        <v>6313</v>
      </c>
      <c r="H335" s="129" t="s">
        <v>6314</v>
      </c>
      <c r="I335" s="129" t="str">
        <f t="shared" si="8"/>
        <v>BIG C - HO GUOM</v>
      </c>
      <c r="J335" s="129" t="s">
        <v>6354</v>
      </c>
      <c r="K335" s="129" t="s">
        <v>6400</v>
      </c>
      <c r="L335" s="129" t="s">
        <v>6401</v>
      </c>
      <c r="M335" s="129" t="s">
        <v>6402</v>
      </c>
      <c r="N335" s="129" t="s">
        <v>6354</v>
      </c>
      <c r="O335" s="129" t="s">
        <v>6403</v>
      </c>
      <c r="P335" s="129" t="s">
        <v>6404</v>
      </c>
      <c r="Q335" s="129" t="s">
        <v>6405</v>
      </c>
      <c r="R335" s="129" t="s">
        <v>6419</v>
      </c>
      <c r="S335" s="129" t="s">
        <v>6420</v>
      </c>
      <c r="T335" s="137">
        <v>2</v>
      </c>
      <c r="U335" s="137">
        <v>2</v>
      </c>
      <c r="V335" s="129" t="s">
        <v>6408</v>
      </c>
      <c r="W335" s="129" t="s">
        <v>6408</v>
      </c>
      <c r="X335" s="131">
        <v>313.63600000000002</v>
      </c>
      <c r="Y335" s="131">
        <v>313.63600000000002</v>
      </c>
      <c r="Z335" s="129" t="s">
        <v>6311</v>
      </c>
      <c r="AA335" s="132">
        <v>627.27200000000005</v>
      </c>
      <c r="AB335" s="132">
        <v>0</v>
      </c>
      <c r="AC335" s="132">
        <v>62.726999999999997</v>
      </c>
      <c r="AD335" s="132">
        <v>689.99900000000002</v>
      </c>
      <c r="AE335" s="129" t="s">
        <v>6316</v>
      </c>
      <c r="AF335" s="129" t="s">
        <v>6311</v>
      </c>
      <c r="AG335" s="129" t="s">
        <v>6311</v>
      </c>
      <c r="AH335" s="129" t="s">
        <v>6781</v>
      </c>
      <c r="AI335" s="129" t="s">
        <v>6311</v>
      </c>
      <c r="AJ335" s="129" t="s">
        <v>6355</v>
      </c>
      <c r="AK335" s="129" t="s">
        <v>6356</v>
      </c>
      <c r="AL335" s="129" t="s">
        <v>6410</v>
      </c>
      <c r="AM335" s="133" t="s">
        <v>6311</v>
      </c>
      <c r="AN335" s="133" t="s">
        <v>6782</v>
      </c>
      <c r="AO335" s="133" t="s">
        <v>6335</v>
      </c>
      <c r="AP335" s="133" t="s">
        <v>6369</v>
      </c>
      <c r="AQ335" s="134">
        <v>2</v>
      </c>
      <c r="AR335" s="143" t="s">
        <v>34</v>
      </c>
      <c r="AS335" s="133" t="s">
        <v>30</v>
      </c>
    </row>
    <row r="336" spans="1:45" s="133" customFormat="1">
      <c r="A336" s="129" t="s">
        <v>6783</v>
      </c>
      <c r="B336" s="130">
        <v>43755</v>
      </c>
      <c r="C336" s="129" t="s">
        <v>6397</v>
      </c>
      <c r="D336" s="129" t="s">
        <v>6398</v>
      </c>
      <c r="E336" s="129" t="s">
        <v>6784</v>
      </c>
      <c r="F336" s="129" t="s">
        <v>6312</v>
      </c>
      <c r="G336" s="129" t="s">
        <v>6313</v>
      </c>
      <c r="H336" s="129" t="s">
        <v>6314</v>
      </c>
      <c r="I336" s="129" t="str">
        <f t="shared" si="8"/>
        <v>BIG C - LE TRONG TAN</v>
      </c>
      <c r="J336" s="129" t="s">
        <v>6354</v>
      </c>
      <c r="K336" s="129" t="s">
        <v>6400</v>
      </c>
      <c r="L336" s="129" t="s">
        <v>6401</v>
      </c>
      <c r="M336" s="129" t="s">
        <v>6402</v>
      </c>
      <c r="N336" s="129" t="s">
        <v>6354</v>
      </c>
      <c r="O336" s="129" t="s">
        <v>6403</v>
      </c>
      <c r="P336" s="129" t="s">
        <v>6404</v>
      </c>
      <c r="Q336" s="129" t="s">
        <v>6405</v>
      </c>
      <c r="R336" s="129" t="s">
        <v>6406</v>
      </c>
      <c r="S336" s="129" t="s">
        <v>6407</v>
      </c>
      <c r="T336" s="137">
        <v>5</v>
      </c>
      <c r="U336" s="137">
        <v>5</v>
      </c>
      <c r="V336" s="129" t="s">
        <v>6408</v>
      </c>
      <c r="W336" s="129" t="s">
        <v>6408</v>
      </c>
      <c r="X336" s="131">
        <v>155.45500000000001</v>
      </c>
      <c r="Y336" s="131">
        <v>155.45500000000001</v>
      </c>
      <c r="Z336" s="129" t="s">
        <v>6311</v>
      </c>
      <c r="AA336" s="132">
        <v>777.27499999999998</v>
      </c>
      <c r="AB336" s="132">
        <v>0</v>
      </c>
      <c r="AC336" s="132">
        <v>77.727999999999994</v>
      </c>
      <c r="AD336" s="132">
        <v>855.00300000000004</v>
      </c>
      <c r="AE336" s="129" t="s">
        <v>6316</v>
      </c>
      <c r="AF336" s="129" t="s">
        <v>6311</v>
      </c>
      <c r="AG336" s="129" t="s">
        <v>6311</v>
      </c>
      <c r="AH336" s="129" t="s">
        <v>6785</v>
      </c>
      <c r="AI336" s="129" t="s">
        <v>6311</v>
      </c>
      <c r="AJ336" s="129" t="s">
        <v>6355</v>
      </c>
      <c r="AK336" s="129" t="s">
        <v>6356</v>
      </c>
      <c r="AL336" s="129" t="s">
        <v>6410</v>
      </c>
      <c r="AM336" s="133" t="s">
        <v>6311</v>
      </c>
      <c r="AN336" s="133" t="s">
        <v>6462</v>
      </c>
      <c r="AO336" s="133" t="s">
        <v>6324</v>
      </c>
      <c r="AP336" s="133" t="s">
        <v>6369</v>
      </c>
      <c r="AQ336" s="134">
        <v>5</v>
      </c>
      <c r="AR336" s="143" t="s">
        <v>34</v>
      </c>
      <c r="AS336" s="133" t="s">
        <v>30</v>
      </c>
    </row>
    <row r="337" spans="1:45" s="133" customFormat="1">
      <c r="A337" s="129" t="s">
        <v>6783</v>
      </c>
      <c r="B337" s="130">
        <v>43755</v>
      </c>
      <c r="C337" s="129" t="s">
        <v>6397</v>
      </c>
      <c r="D337" s="129" t="s">
        <v>6398</v>
      </c>
      <c r="E337" s="129" t="s">
        <v>6784</v>
      </c>
      <c r="F337" s="129" t="s">
        <v>6312</v>
      </c>
      <c r="G337" s="129" t="s">
        <v>6313</v>
      </c>
      <c r="H337" s="129" t="s">
        <v>6314</v>
      </c>
      <c r="I337" s="129" t="str">
        <f t="shared" si="8"/>
        <v>BIG C - LE TRONG TAN</v>
      </c>
      <c r="J337" s="129" t="s">
        <v>6354</v>
      </c>
      <c r="K337" s="129" t="s">
        <v>6400</v>
      </c>
      <c r="L337" s="129" t="s">
        <v>6401</v>
      </c>
      <c r="M337" s="129" t="s">
        <v>6402</v>
      </c>
      <c r="N337" s="129" t="s">
        <v>6354</v>
      </c>
      <c r="O337" s="129" t="s">
        <v>6403</v>
      </c>
      <c r="P337" s="129" t="s">
        <v>6404</v>
      </c>
      <c r="Q337" s="129" t="s">
        <v>6405</v>
      </c>
      <c r="R337" s="129" t="s">
        <v>6415</v>
      </c>
      <c r="S337" s="129" t="s">
        <v>6416</v>
      </c>
      <c r="T337" s="137">
        <v>3</v>
      </c>
      <c r="U337" s="137">
        <v>3</v>
      </c>
      <c r="V337" s="129" t="s">
        <v>6408</v>
      </c>
      <c r="W337" s="129" t="s">
        <v>6408</v>
      </c>
      <c r="X337" s="131">
        <v>313.63600000000002</v>
      </c>
      <c r="Y337" s="131">
        <v>313.63600000000002</v>
      </c>
      <c r="Z337" s="129" t="s">
        <v>6311</v>
      </c>
      <c r="AA337" s="132">
        <v>940.90800000000002</v>
      </c>
      <c r="AB337" s="132">
        <v>0</v>
      </c>
      <c r="AC337" s="132">
        <v>94.09</v>
      </c>
      <c r="AD337" s="132">
        <v>1034.998</v>
      </c>
      <c r="AE337" s="129" t="s">
        <v>6316</v>
      </c>
      <c r="AF337" s="129" t="s">
        <v>6311</v>
      </c>
      <c r="AG337" s="129" t="s">
        <v>6311</v>
      </c>
      <c r="AH337" s="129" t="s">
        <v>6785</v>
      </c>
      <c r="AI337" s="129" t="s">
        <v>6311</v>
      </c>
      <c r="AJ337" s="129" t="s">
        <v>6355</v>
      </c>
      <c r="AK337" s="129" t="s">
        <v>6356</v>
      </c>
      <c r="AL337" s="129" t="s">
        <v>6410</v>
      </c>
      <c r="AM337" s="133" t="s">
        <v>6311</v>
      </c>
      <c r="AN337" s="133" t="s">
        <v>6462</v>
      </c>
      <c r="AO337" s="133" t="s">
        <v>6324</v>
      </c>
      <c r="AP337" s="133" t="s">
        <v>6369</v>
      </c>
      <c r="AQ337" s="134">
        <v>3</v>
      </c>
      <c r="AR337" s="143" t="s">
        <v>34</v>
      </c>
      <c r="AS337" s="133" t="s">
        <v>30</v>
      </c>
    </row>
    <row r="338" spans="1:45" s="133" customFormat="1">
      <c r="A338" s="129" t="s">
        <v>6786</v>
      </c>
      <c r="B338" s="130">
        <v>43755</v>
      </c>
      <c r="C338" s="129" t="s">
        <v>6397</v>
      </c>
      <c r="D338" s="129" t="s">
        <v>6398</v>
      </c>
      <c r="E338" s="129" t="s">
        <v>6787</v>
      </c>
      <c r="F338" s="129" t="s">
        <v>6312</v>
      </c>
      <c r="G338" s="129" t="s">
        <v>6313</v>
      </c>
      <c r="H338" s="129" t="s">
        <v>6314</v>
      </c>
      <c r="I338" s="129" t="str">
        <f t="shared" si="8"/>
        <v>BIG C - MY THO</v>
      </c>
      <c r="J338" s="129" t="s">
        <v>6354</v>
      </c>
      <c r="K338" s="129" t="s">
        <v>6400</v>
      </c>
      <c r="L338" s="129" t="s">
        <v>6401</v>
      </c>
      <c r="M338" s="129" t="s">
        <v>6402</v>
      </c>
      <c r="N338" s="129" t="s">
        <v>6354</v>
      </c>
      <c r="O338" s="129" t="s">
        <v>6403</v>
      </c>
      <c r="P338" s="129" t="s">
        <v>6404</v>
      </c>
      <c r="Q338" s="129" t="s">
        <v>6405</v>
      </c>
      <c r="R338" s="129" t="s">
        <v>6406</v>
      </c>
      <c r="S338" s="129" t="s">
        <v>6407</v>
      </c>
      <c r="T338" s="137">
        <v>9</v>
      </c>
      <c r="U338" s="137">
        <v>9</v>
      </c>
      <c r="V338" s="129" t="s">
        <v>6408</v>
      </c>
      <c r="W338" s="129" t="s">
        <v>6408</v>
      </c>
      <c r="X338" s="131">
        <v>155.45500000000001</v>
      </c>
      <c r="Y338" s="131">
        <v>155.45500000000001</v>
      </c>
      <c r="Z338" s="129" t="s">
        <v>6311</v>
      </c>
      <c r="AA338" s="132">
        <v>1399.095</v>
      </c>
      <c r="AB338" s="132">
        <v>0</v>
      </c>
      <c r="AC338" s="132">
        <v>139.90899999999999</v>
      </c>
      <c r="AD338" s="132">
        <v>1539.0039999999999</v>
      </c>
      <c r="AE338" s="129" t="s">
        <v>6316</v>
      </c>
      <c r="AF338" s="129" t="s">
        <v>6311</v>
      </c>
      <c r="AG338" s="129" t="s">
        <v>6311</v>
      </c>
      <c r="AH338" s="129" t="s">
        <v>6788</v>
      </c>
      <c r="AI338" s="129" t="s">
        <v>6311</v>
      </c>
      <c r="AJ338" s="129" t="s">
        <v>6355</v>
      </c>
      <c r="AK338" s="129" t="s">
        <v>6356</v>
      </c>
      <c r="AL338" s="129" t="s">
        <v>6410</v>
      </c>
      <c r="AM338" s="133" t="s">
        <v>6311</v>
      </c>
      <c r="AN338" s="133" t="s">
        <v>6789</v>
      </c>
      <c r="AO338" s="133" t="s">
        <v>6341</v>
      </c>
      <c r="AP338" s="133" t="s">
        <v>13</v>
      </c>
      <c r="AQ338" s="134">
        <v>9</v>
      </c>
      <c r="AR338" s="143" t="s">
        <v>95</v>
      </c>
      <c r="AS338" t="s">
        <v>72</v>
      </c>
    </row>
    <row r="339" spans="1:45" s="133" customFormat="1">
      <c r="A339" s="129" t="s">
        <v>6786</v>
      </c>
      <c r="B339" s="130">
        <v>43755</v>
      </c>
      <c r="C339" s="129" t="s">
        <v>6397</v>
      </c>
      <c r="D339" s="129" t="s">
        <v>6398</v>
      </c>
      <c r="E339" s="129" t="s">
        <v>6787</v>
      </c>
      <c r="F339" s="129" t="s">
        <v>6312</v>
      </c>
      <c r="G339" s="129" t="s">
        <v>6313</v>
      </c>
      <c r="H339" s="129" t="s">
        <v>6314</v>
      </c>
      <c r="I339" s="129" t="str">
        <f t="shared" si="8"/>
        <v>BIG C - MY THO</v>
      </c>
      <c r="J339" s="129" t="s">
        <v>6354</v>
      </c>
      <c r="K339" s="129" t="s">
        <v>6400</v>
      </c>
      <c r="L339" s="129" t="s">
        <v>6401</v>
      </c>
      <c r="M339" s="129" t="s">
        <v>6402</v>
      </c>
      <c r="N339" s="129" t="s">
        <v>6354</v>
      </c>
      <c r="O339" s="129" t="s">
        <v>6403</v>
      </c>
      <c r="P339" s="129" t="s">
        <v>6404</v>
      </c>
      <c r="Q339" s="129" t="s">
        <v>6405</v>
      </c>
      <c r="R339" s="129" t="s">
        <v>6415</v>
      </c>
      <c r="S339" s="129" t="s">
        <v>6416</v>
      </c>
      <c r="T339" s="137">
        <v>2</v>
      </c>
      <c r="U339" s="137">
        <v>2</v>
      </c>
      <c r="V339" s="129" t="s">
        <v>6408</v>
      </c>
      <c r="W339" s="129" t="s">
        <v>6408</v>
      </c>
      <c r="X339" s="131">
        <v>313.63600000000002</v>
      </c>
      <c r="Y339" s="131">
        <v>313.63600000000002</v>
      </c>
      <c r="Z339" s="129" t="s">
        <v>6311</v>
      </c>
      <c r="AA339" s="132">
        <v>627.27200000000005</v>
      </c>
      <c r="AB339" s="132">
        <v>0</v>
      </c>
      <c r="AC339" s="132">
        <v>62.726999999999997</v>
      </c>
      <c r="AD339" s="132">
        <v>689.99900000000002</v>
      </c>
      <c r="AE339" s="129" t="s">
        <v>6316</v>
      </c>
      <c r="AF339" s="129" t="s">
        <v>6311</v>
      </c>
      <c r="AG339" s="129" t="s">
        <v>6311</v>
      </c>
      <c r="AH339" s="129" t="s">
        <v>6788</v>
      </c>
      <c r="AI339" s="129" t="s">
        <v>6311</v>
      </c>
      <c r="AJ339" s="129" t="s">
        <v>6355</v>
      </c>
      <c r="AK339" s="129" t="s">
        <v>6356</v>
      </c>
      <c r="AL339" s="129" t="s">
        <v>6410</v>
      </c>
      <c r="AM339" s="133" t="s">
        <v>6311</v>
      </c>
      <c r="AN339" s="133" t="s">
        <v>6789</v>
      </c>
      <c r="AO339" s="133" t="s">
        <v>6341</v>
      </c>
      <c r="AP339" s="133" t="s">
        <v>13</v>
      </c>
      <c r="AQ339" s="134">
        <v>2</v>
      </c>
      <c r="AR339" s="143" t="s">
        <v>95</v>
      </c>
      <c r="AS339" t="s">
        <v>72</v>
      </c>
    </row>
    <row r="340" spans="1:45" s="133" customFormat="1">
      <c r="A340" s="129" t="s">
        <v>6786</v>
      </c>
      <c r="B340" s="130">
        <v>43755</v>
      </c>
      <c r="C340" s="129" t="s">
        <v>6397</v>
      </c>
      <c r="D340" s="129" t="s">
        <v>6398</v>
      </c>
      <c r="E340" s="129" t="s">
        <v>6787</v>
      </c>
      <c r="F340" s="129" t="s">
        <v>6312</v>
      </c>
      <c r="G340" s="129" t="s">
        <v>6313</v>
      </c>
      <c r="H340" s="129" t="s">
        <v>6314</v>
      </c>
      <c r="I340" s="129" t="str">
        <f t="shared" si="8"/>
        <v>BIG C - MY THO</v>
      </c>
      <c r="J340" s="129" t="s">
        <v>6354</v>
      </c>
      <c r="K340" s="129" t="s">
        <v>6400</v>
      </c>
      <c r="L340" s="129" t="s">
        <v>6401</v>
      </c>
      <c r="M340" s="129" t="s">
        <v>6402</v>
      </c>
      <c r="N340" s="129" t="s">
        <v>6354</v>
      </c>
      <c r="O340" s="129" t="s">
        <v>6403</v>
      </c>
      <c r="P340" s="129" t="s">
        <v>6404</v>
      </c>
      <c r="Q340" s="129" t="s">
        <v>6405</v>
      </c>
      <c r="R340" s="129" t="s">
        <v>6419</v>
      </c>
      <c r="S340" s="129" t="s">
        <v>6420</v>
      </c>
      <c r="T340" s="137">
        <v>1</v>
      </c>
      <c r="U340" s="137">
        <v>1</v>
      </c>
      <c r="V340" s="129" t="s">
        <v>6408</v>
      </c>
      <c r="W340" s="129" t="s">
        <v>6408</v>
      </c>
      <c r="X340" s="131">
        <v>313.63600000000002</v>
      </c>
      <c r="Y340" s="131">
        <v>313.63600000000002</v>
      </c>
      <c r="Z340" s="129" t="s">
        <v>6311</v>
      </c>
      <c r="AA340" s="132">
        <v>313.63600000000002</v>
      </c>
      <c r="AB340" s="132">
        <v>0</v>
      </c>
      <c r="AC340" s="132">
        <v>31.364000000000001</v>
      </c>
      <c r="AD340" s="132">
        <v>345</v>
      </c>
      <c r="AE340" s="129" t="s">
        <v>6316</v>
      </c>
      <c r="AF340" s="129" t="s">
        <v>6311</v>
      </c>
      <c r="AG340" s="129" t="s">
        <v>6311</v>
      </c>
      <c r="AH340" s="129" t="s">
        <v>6788</v>
      </c>
      <c r="AI340" s="129" t="s">
        <v>6311</v>
      </c>
      <c r="AJ340" s="129" t="s">
        <v>6355</v>
      </c>
      <c r="AK340" s="129" t="s">
        <v>6356</v>
      </c>
      <c r="AL340" s="129" t="s">
        <v>6410</v>
      </c>
      <c r="AM340" s="133" t="s">
        <v>6311</v>
      </c>
      <c r="AN340" s="133" t="s">
        <v>6789</v>
      </c>
      <c r="AO340" s="133" t="s">
        <v>6341</v>
      </c>
      <c r="AP340" s="133" t="s">
        <v>13</v>
      </c>
      <c r="AQ340" s="134">
        <v>1</v>
      </c>
      <c r="AR340" s="143" t="s">
        <v>95</v>
      </c>
      <c r="AS340" t="s">
        <v>72</v>
      </c>
    </row>
    <row r="341" spans="1:45" s="133" customFormat="1">
      <c r="A341" s="129" t="s">
        <v>6790</v>
      </c>
      <c r="B341" s="130">
        <v>43755</v>
      </c>
      <c r="C341" s="129" t="s">
        <v>6397</v>
      </c>
      <c r="D341" s="129" t="s">
        <v>6398</v>
      </c>
      <c r="E341" s="129" t="s">
        <v>6791</v>
      </c>
      <c r="F341" s="129" t="s">
        <v>6312</v>
      </c>
      <c r="G341" s="129" t="s">
        <v>6313</v>
      </c>
      <c r="H341" s="129" t="s">
        <v>6314</v>
      </c>
      <c r="I341" s="129" t="str">
        <f t="shared" si="8"/>
        <v>BIG C - MY THO</v>
      </c>
      <c r="J341" s="129" t="s">
        <v>6354</v>
      </c>
      <c r="K341" s="129" t="s">
        <v>6400</v>
      </c>
      <c r="L341" s="129" t="s">
        <v>6401</v>
      </c>
      <c r="M341" s="129" t="s">
        <v>6402</v>
      </c>
      <c r="N341" s="129" t="s">
        <v>6354</v>
      </c>
      <c r="O341" s="129" t="s">
        <v>6403</v>
      </c>
      <c r="P341" s="129" t="s">
        <v>6404</v>
      </c>
      <c r="Q341" s="129" t="s">
        <v>6405</v>
      </c>
      <c r="R341" s="129" t="s">
        <v>6406</v>
      </c>
      <c r="S341" s="129" t="s">
        <v>6407</v>
      </c>
      <c r="T341" s="137">
        <v>5</v>
      </c>
      <c r="U341" s="137">
        <v>5</v>
      </c>
      <c r="V341" s="129" t="s">
        <v>6408</v>
      </c>
      <c r="W341" s="129" t="s">
        <v>6408</v>
      </c>
      <c r="X341" s="131">
        <v>155.45500000000001</v>
      </c>
      <c r="Y341" s="131">
        <v>155.45500000000001</v>
      </c>
      <c r="Z341" s="129" t="s">
        <v>6311</v>
      </c>
      <c r="AA341" s="132">
        <v>777.27499999999998</v>
      </c>
      <c r="AB341" s="132">
        <v>0</v>
      </c>
      <c r="AC341" s="132">
        <v>77.727000000000004</v>
      </c>
      <c r="AD341" s="132">
        <v>855.00199999999995</v>
      </c>
      <c r="AE341" s="129" t="s">
        <v>6316</v>
      </c>
      <c r="AF341" s="129" t="s">
        <v>6311</v>
      </c>
      <c r="AG341" s="129" t="s">
        <v>6311</v>
      </c>
      <c r="AH341" s="129" t="s">
        <v>6792</v>
      </c>
      <c r="AI341" s="129" t="s">
        <v>6311</v>
      </c>
      <c r="AJ341" s="129" t="s">
        <v>6355</v>
      </c>
      <c r="AK341" s="129" t="s">
        <v>6356</v>
      </c>
      <c r="AL341" s="129" t="s">
        <v>6410</v>
      </c>
      <c r="AM341" s="133" t="s">
        <v>6311</v>
      </c>
      <c r="AN341" s="133" t="s">
        <v>6789</v>
      </c>
      <c r="AO341" s="133" t="s">
        <v>6341</v>
      </c>
      <c r="AP341" s="133" t="s">
        <v>13</v>
      </c>
      <c r="AQ341" s="134">
        <v>5</v>
      </c>
      <c r="AR341" s="143" t="s">
        <v>95</v>
      </c>
      <c r="AS341" t="s">
        <v>72</v>
      </c>
    </row>
    <row r="342" spans="1:45" s="133" customFormat="1">
      <c r="A342" s="129" t="s">
        <v>6790</v>
      </c>
      <c r="B342" s="130">
        <v>43755</v>
      </c>
      <c r="C342" s="129" t="s">
        <v>6397</v>
      </c>
      <c r="D342" s="129" t="s">
        <v>6398</v>
      </c>
      <c r="E342" s="129" t="s">
        <v>6791</v>
      </c>
      <c r="F342" s="129" t="s">
        <v>6312</v>
      </c>
      <c r="G342" s="129" t="s">
        <v>6313</v>
      </c>
      <c r="H342" s="129" t="s">
        <v>6314</v>
      </c>
      <c r="I342" s="129" t="str">
        <f t="shared" si="8"/>
        <v>BIG C - MY THO</v>
      </c>
      <c r="J342" s="129" t="s">
        <v>6354</v>
      </c>
      <c r="K342" s="129" t="s">
        <v>6400</v>
      </c>
      <c r="L342" s="129" t="s">
        <v>6401</v>
      </c>
      <c r="M342" s="129" t="s">
        <v>6402</v>
      </c>
      <c r="N342" s="129" t="s">
        <v>6354</v>
      </c>
      <c r="O342" s="129" t="s">
        <v>6403</v>
      </c>
      <c r="P342" s="129" t="s">
        <v>6404</v>
      </c>
      <c r="Q342" s="129" t="s">
        <v>6405</v>
      </c>
      <c r="R342" s="129" t="s">
        <v>6419</v>
      </c>
      <c r="S342" s="129" t="s">
        <v>6420</v>
      </c>
      <c r="T342" s="137">
        <v>1</v>
      </c>
      <c r="U342" s="137">
        <v>1</v>
      </c>
      <c r="V342" s="129" t="s">
        <v>6408</v>
      </c>
      <c r="W342" s="129" t="s">
        <v>6408</v>
      </c>
      <c r="X342" s="131">
        <v>313.63600000000002</v>
      </c>
      <c r="Y342" s="131">
        <v>313.63600000000002</v>
      </c>
      <c r="Z342" s="129" t="s">
        <v>6311</v>
      </c>
      <c r="AA342" s="132">
        <v>313.63600000000002</v>
      </c>
      <c r="AB342" s="132">
        <v>0</v>
      </c>
      <c r="AC342" s="132">
        <v>31.364000000000001</v>
      </c>
      <c r="AD342" s="132">
        <v>345</v>
      </c>
      <c r="AE342" s="129" t="s">
        <v>6316</v>
      </c>
      <c r="AF342" s="129" t="s">
        <v>6311</v>
      </c>
      <c r="AG342" s="129" t="s">
        <v>6311</v>
      </c>
      <c r="AH342" s="129" t="s">
        <v>6792</v>
      </c>
      <c r="AI342" s="129" t="s">
        <v>6311</v>
      </c>
      <c r="AJ342" s="129" t="s">
        <v>6355</v>
      </c>
      <c r="AK342" s="129" t="s">
        <v>6356</v>
      </c>
      <c r="AL342" s="129" t="s">
        <v>6410</v>
      </c>
      <c r="AM342" s="133" t="s">
        <v>6311</v>
      </c>
      <c r="AN342" s="133" t="s">
        <v>6789</v>
      </c>
      <c r="AO342" s="133" t="s">
        <v>6341</v>
      </c>
      <c r="AP342" s="133" t="s">
        <v>13</v>
      </c>
      <c r="AQ342" s="134">
        <v>1</v>
      </c>
      <c r="AR342" s="143" t="s">
        <v>95</v>
      </c>
      <c r="AS342" t="s">
        <v>72</v>
      </c>
    </row>
    <row r="343" spans="1:45" s="133" customFormat="1">
      <c r="A343" s="129" t="s">
        <v>6793</v>
      </c>
      <c r="B343" s="130">
        <v>43755</v>
      </c>
      <c r="C343" s="129" t="s">
        <v>6397</v>
      </c>
      <c r="D343" s="129" t="s">
        <v>6398</v>
      </c>
      <c r="E343" s="129" t="s">
        <v>6794</v>
      </c>
      <c r="F343" s="129" t="s">
        <v>6312</v>
      </c>
      <c r="G343" s="129" t="s">
        <v>6384</v>
      </c>
      <c r="H343" s="129" t="s">
        <v>6385</v>
      </c>
      <c r="I343" s="129" t="s">
        <v>6386</v>
      </c>
      <c r="J343" s="129" t="s">
        <v>6354</v>
      </c>
      <c r="K343" s="129" t="s">
        <v>6400</v>
      </c>
      <c r="L343" s="129" t="s">
        <v>6401</v>
      </c>
      <c r="M343" s="129" t="s">
        <v>6402</v>
      </c>
      <c r="N343" s="129" t="s">
        <v>6354</v>
      </c>
      <c r="O343" s="129" t="s">
        <v>6403</v>
      </c>
      <c r="P343" s="129" t="s">
        <v>6404</v>
      </c>
      <c r="Q343" s="129" t="s">
        <v>6405</v>
      </c>
      <c r="R343" s="129" t="s">
        <v>6406</v>
      </c>
      <c r="S343" s="129" t="s">
        <v>6407</v>
      </c>
      <c r="T343" s="137">
        <v>50</v>
      </c>
      <c r="U343" s="137">
        <v>50</v>
      </c>
      <c r="V343" s="129" t="s">
        <v>6408</v>
      </c>
      <c r="W343" s="129" t="s">
        <v>6408</v>
      </c>
      <c r="X343" s="131">
        <v>119.7</v>
      </c>
      <c r="Y343" s="131">
        <v>119.7</v>
      </c>
      <c r="Z343" s="129" t="s">
        <v>6311</v>
      </c>
      <c r="AA343" s="132">
        <v>5985.0169999999998</v>
      </c>
      <c r="AB343" s="132">
        <v>-1787.7329999999999</v>
      </c>
      <c r="AC343" s="132">
        <v>598.50099999999998</v>
      </c>
      <c r="AD343" s="132">
        <v>6583.518</v>
      </c>
      <c r="AE343" s="129" t="s">
        <v>6316</v>
      </c>
      <c r="AF343" s="129" t="s">
        <v>6311</v>
      </c>
      <c r="AG343" s="129" t="s">
        <v>6311</v>
      </c>
      <c r="AH343" s="129" t="s">
        <v>6795</v>
      </c>
      <c r="AI343" s="129" t="s">
        <v>6311</v>
      </c>
      <c r="AJ343" s="129" t="s">
        <v>6355</v>
      </c>
      <c r="AK343" s="129" t="s">
        <v>6356</v>
      </c>
      <c r="AL343" s="129" t="s">
        <v>6410</v>
      </c>
      <c r="AM343" s="133" t="s">
        <v>13</v>
      </c>
      <c r="AN343" s="133" t="s">
        <v>6384</v>
      </c>
      <c r="AO343" s="133" t="s">
        <v>6311</v>
      </c>
      <c r="AP343" s="133" t="s">
        <v>6311</v>
      </c>
      <c r="AQ343" s="134">
        <v>50</v>
      </c>
      <c r="AR343" s="143" t="s">
        <v>95</v>
      </c>
      <c r="AS343" t="s">
        <v>72</v>
      </c>
    </row>
    <row r="344" spans="1:45" s="133" customFormat="1">
      <c r="A344" s="129" t="s">
        <v>6793</v>
      </c>
      <c r="B344" s="130">
        <v>43755</v>
      </c>
      <c r="C344" s="129" t="s">
        <v>6397</v>
      </c>
      <c r="D344" s="129" t="s">
        <v>6398</v>
      </c>
      <c r="E344" s="129" t="s">
        <v>6794</v>
      </c>
      <c r="F344" s="129" t="s">
        <v>6312</v>
      </c>
      <c r="G344" s="129" t="s">
        <v>6384</v>
      </c>
      <c r="H344" s="129" t="s">
        <v>6385</v>
      </c>
      <c r="I344" s="129" t="s">
        <v>6386</v>
      </c>
      <c r="J344" s="129" t="s">
        <v>6354</v>
      </c>
      <c r="K344" s="129" t="s">
        <v>6400</v>
      </c>
      <c r="L344" s="129" t="s">
        <v>6401</v>
      </c>
      <c r="M344" s="129" t="s">
        <v>6402</v>
      </c>
      <c r="N344" s="129" t="s">
        <v>6354</v>
      </c>
      <c r="O344" s="129" t="s">
        <v>6403</v>
      </c>
      <c r="P344" s="129" t="s">
        <v>6404</v>
      </c>
      <c r="Q344" s="129" t="s">
        <v>6405</v>
      </c>
      <c r="R344" s="129" t="s">
        <v>6413</v>
      </c>
      <c r="S344" s="129" t="s">
        <v>6414</v>
      </c>
      <c r="T344" s="137">
        <v>2</v>
      </c>
      <c r="U344" s="137">
        <v>2</v>
      </c>
      <c r="V344" s="129" t="s">
        <v>6408</v>
      </c>
      <c r="W344" s="129" t="s">
        <v>6408</v>
      </c>
      <c r="X344" s="131">
        <v>213.273</v>
      </c>
      <c r="Y344" s="131">
        <v>213.273</v>
      </c>
      <c r="Z344" s="129" t="s">
        <v>6311</v>
      </c>
      <c r="AA344" s="132">
        <v>426.54599999999999</v>
      </c>
      <c r="AB344" s="132">
        <v>0</v>
      </c>
      <c r="AC344" s="132">
        <v>42.655000000000001</v>
      </c>
      <c r="AD344" s="132">
        <v>469.20100000000002</v>
      </c>
      <c r="AE344" s="129" t="s">
        <v>6316</v>
      </c>
      <c r="AF344" s="129" t="s">
        <v>6311</v>
      </c>
      <c r="AG344" s="129" t="s">
        <v>6311</v>
      </c>
      <c r="AH344" s="129" t="s">
        <v>6795</v>
      </c>
      <c r="AI344" s="129" t="s">
        <v>6311</v>
      </c>
      <c r="AJ344" s="129" t="s">
        <v>6355</v>
      </c>
      <c r="AK344" s="129" t="s">
        <v>6356</v>
      </c>
      <c r="AL344" s="129" t="s">
        <v>6410</v>
      </c>
      <c r="AM344" s="133" t="s">
        <v>13</v>
      </c>
      <c r="AN344" s="133" t="s">
        <v>6384</v>
      </c>
      <c r="AO344" s="133" t="s">
        <v>6311</v>
      </c>
      <c r="AP344" s="133" t="s">
        <v>6311</v>
      </c>
      <c r="AQ344" s="134">
        <v>2</v>
      </c>
      <c r="AR344" s="143" t="s">
        <v>95</v>
      </c>
      <c r="AS344" t="s">
        <v>72</v>
      </c>
    </row>
    <row r="345" spans="1:45" s="133" customFormat="1">
      <c r="A345" s="129" t="s">
        <v>6793</v>
      </c>
      <c r="B345" s="130">
        <v>43755</v>
      </c>
      <c r="C345" s="129" t="s">
        <v>6397</v>
      </c>
      <c r="D345" s="129" t="s">
        <v>6398</v>
      </c>
      <c r="E345" s="129" t="s">
        <v>6794</v>
      </c>
      <c r="F345" s="129" t="s">
        <v>6312</v>
      </c>
      <c r="G345" s="129" t="s">
        <v>6384</v>
      </c>
      <c r="H345" s="129" t="s">
        <v>6385</v>
      </c>
      <c r="I345" s="129" t="s">
        <v>6386</v>
      </c>
      <c r="J345" s="129" t="s">
        <v>6354</v>
      </c>
      <c r="K345" s="129" t="s">
        <v>6400</v>
      </c>
      <c r="L345" s="129" t="s">
        <v>6401</v>
      </c>
      <c r="M345" s="129" t="s">
        <v>6402</v>
      </c>
      <c r="N345" s="129" t="s">
        <v>6354</v>
      </c>
      <c r="O345" s="129" t="s">
        <v>6403</v>
      </c>
      <c r="P345" s="129" t="s">
        <v>6404</v>
      </c>
      <c r="Q345" s="129" t="s">
        <v>6405</v>
      </c>
      <c r="R345" s="129" t="s">
        <v>6521</v>
      </c>
      <c r="S345" s="129" t="s">
        <v>6522</v>
      </c>
      <c r="T345" s="137">
        <v>2</v>
      </c>
      <c r="U345" s="137">
        <v>2</v>
      </c>
      <c r="V345" s="129" t="s">
        <v>6408</v>
      </c>
      <c r="W345" s="129" t="s">
        <v>6408</v>
      </c>
      <c r="X345" s="131">
        <v>300</v>
      </c>
      <c r="Y345" s="131">
        <v>300</v>
      </c>
      <c r="Z345" s="129" t="s">
        <v>6311</v>
      </c>
      <c r="AA345" s="132">
        <v>600</v>
      </c>
      <c r="AB345" s="132">
        <v>0</v>
      </c>
      <c r="AC345" s="132">
        <v>60</v>
      </c>
      <c r="AD345" s="132">
        <v>660</v>
      </c>
      <c r="AE345" s="129" t="s">
        <v>6316</v>
      </c>
      <c r="AF345" s="129" t="s">
        <v>6311</v>
      </c>
      <c r="AG345" s="129" t="s">
        <v>6311</v>
      </c>
      <c r="AH345" s="129" t="s">
        <v>6795</v>
      </c>
      <c r="AI345" s="129" t="s">
        <v>6311</v>
      </c>
      <c r="AJ345" s="129" t="s">
        <v>6355</v>
      </c>
      <c r="AK345" s="129" t="s">
        <v>6356</v>
      </c>
      <c r="AL345" s="129" t="s">
        <v>6410</v>
      </c>
      <c r="AM345" s="133" t="s">
        <v>13</v>
      </c>
      <c r="AN345" s="133" t="s">
        <v>6384</v>
      </c>
      <c r="AO345" s="133" t="s">
        <v>6311</v>
      </c>
      <c r="AP345" s="133" t="s">
        <v>6311</v>
      </c>
      <c r="AQ345" s="134">
        <v>2</v>
      </c>
      <c r="AR345" s="143" t="s">
        <v>95</v>
      </c>
      <c r="AS345" t="s">
        <v>72</v>
      </c>
    </row>
    <row r="346" spans="1:45" s="133" customFormat="1">
      <c r="A346" s="129" t="s">
        <v>6793</v>
      </c>
      <c r="B346" s="130">
        <v>43755</v>
      </c>
      <c r="C346" s="129" t="s">
        <v>6397</v>
      </c>
      <c r="D346" s="129" t="s">
        <v>6398</v>
      </c>
      <c r="E346" s="129" t="s">
        <v>6794</v>
      </c>
      <c r="F346" s="129" t="s">
        <v>6312</v>
      </c>
      <c r="G346" s="129" t="s">
        <v>6384</v>
      </c>
      <c r="H346" s="129" t="s">
        <v>6385</v>
      </c>
      <c r="I346" s="129" t="s">
        <v>6386</v>
      </c>
      <c r="J346" s="129" t="s">
        <v>6354</v>
      </c>
      <c r="K346" s="129" t="s">
        <v>6400</v>
      </c>
      <c r="L346" s="129" t="s">
        <v>6401</v>
      </c>
      <c r="M346" s="129" t="s">
        <v>6402</v>
      </c>
      <c r="N346" s="129" t="s">
        <v>6354</v>
      </c>
      <c r="O346" s="129" t="s">
        <v>6403</v>
      </c>
      <c r="P346" s="129" t="s">
        <v>6404</v>
      </c>
      <c r="Q346" s="129" t="s">
        <v>6405</v>
      </c>
      <c r="R346" s="129" t="s">
        <v>6519</v>
      </c>
      <c r="S346" s="129" t="s">
        <v>6520</v>
      </c>
      <c r="T346" s="137">
        <v>5</v>
      </c>
      <c r="U346" s="137">
        <v>5</v>
      </c>
      <c r="V346" s="129" t="s">
        <v>6408</v>
      </c>
      <c r="W346" s="129" t="s">
        <v>6408</v>
      </c>
      <c r="X346" s="131">
        <v>213.273</v>
      </c>
      <c r="Y346" s="131">
        <v>213.273</v>
      </c>
      <c r="Z346" s="129" t="s">
        <v>6311</v>
      </c>
      <c r="AA346" s="132">
        <v>1066.365</v>
      </c>
      <c r="AB346" s="132">
        <v>0</v>
      </c>
      <c r="AC346" s="132">
        <v>106.637</v>
      </c>
      <c r="AD346" s="132">
        <v>1173.002</v>
      </c>
      <c r="AE346" s="129" t="s">
        <v>6316</v>
      </c>
      <c r="AF346" s="129" t="s">
        <v>6311</v>
      </c>
      <c r="AG346" s="129" t="s">
        <v>6311</v>
      </c>
      <c r="AH346" s="129" t="s">
        <v>6795</v>
      </c>
      <c r="AI346" s="129" t="s">
        <v>6311</v>
      </c>
      <c r="AJ346" s="129" t="s">
        <v>6355</v>
      </c>
      <c r="AK346" s="129" t="s">
        <v>6356</v>
      </c>
      <c r="AL346" s="129" t="s">
        <v>6410</v>
      </c>
      <c r="AM346" s="133" t="s">
        <v>13</v>
      </c>
      <c r="AN346" s="133" t="s">
        <v>6384</v>
      </c>
      <c r="AO346" s="133" t="s">
        <v>6311</v>
      </c>
      <c r="AP346" s="133" t="s">
        <v>6311</v>
      </c>
      <c r="AQ346" s="134">
        <v>5</v>
      </c>
      <c r="AR346" s="143" t="s">
        <v>95</v>
      </c>
      <c r="AS346" t="s">
        <v>72</v>
      </c>
    </row>
    <row r="347" spans="1:45" s="133" customFormat="1">
      <c r="A347" s="129" t="s">
        <v>6796</v>
      </c>
      <c r="B347" s="130">
        <v>43755</v>
      </c>
      <c r="C347" s="129" t="s">
        <v>6397</v>
      </c>
      <c r="D347" s="129" t="s">
        <v>6398</v>
      </c>
      <c r="E347" s="129" t="s">
        <v>6797</v>
      </c>
      <c r="F347" s="129" t="s">
        <v>6312</v>
      </c>
      <c r="G347" s="129" t="s">
        <v>6390</v>
      </c>
      <c r="H347" s="129" t="s">
        <v>6391</v>
      </c>
      <c r="I347" s="129" t="s">
        <v>6392</v>
      </c>
      <c r="J347" s="129" t="s">
        <v>6354</v>
      </c>
      <c r="K347" s="129" t="s">
        <v>6400</v>
      </c>
      <c r="L347" s="129" t="s">
        <v>6401</v>
      </c>
      <c r="M347" s="129" t="s">
        <v>6402</v>
      </c>
      <c r="N347" s="129" t="s">
        <v>6354</v>
      </c>
      <c r="O347" s="129" t="s">
        <v>6403</v>
      </c>
      <c r="P347" s="129" t="s">
        <v>6404</v>
      </c>
      <c r="Q347" s="129" t="s">
        <v>6405</v>
      </c>
      <c r="R347" s="129" t="s">
        <v>6406</v>
      </c>
      <c r="S347" s="129" t="s">
        <v>6407</v>
      </c>
      <c r="T347" s="137">
        <v>12</v>
      </c>
      <c r="U347" s="137">
        <v>12</v>
      </c>
      <c r="V347" s="129" t="s">
        <v>6408</v>
      </c>
      <c r="W347" s="129" t="s">
        <v>6408</v>
      </c>
      <c r="X347" s="131">
        <v>119.7</v>
      </c>
      <c r="Y347" s="131">
        <v>119.7</v>
      </c>
      <c r="Z347" s="129" t="s">
        <v>6311</v>
      </c>
      <c r="AA347" s="132">
        <v>1436.404</v>
      </c>
      <c r="AB347" s="132">
        <v>-429.05599999999998</v>
      </c>
      <c r="AC347" s="132">
        <v>143.63999999999999</v>
      </c>
      <c r="AD347" s="132">
        <v>1580.0440000000001</v>
      </c>
      <c r="AE347" s="129" t="s">
        <v>6316</v>
      </c>
      <c r="AF347" s="129" t="s">
        <v>6311</v>
      </c>
      <c r="AG347" s="129" t="s">
        <v>6311</v>
      </c>
      <c r="AH347" s="129" t="s">
        <v>6798</v>
      </c>
      <c r="AI347" s="129" t="s">
        <v>6311</v>
      </c>
      <c r="AJ347" s="129" t="s">
        <v>6355</v>
      </c>
      <c r="AK347" s="129" t="s">
        <v>6356</v>
      </c>
      <c r="AL347" s="129" t="s">
        <v>6410</v>
      </c>
      <c r="AM347" s="133" t="s">
        <v>13</v>
      </c>
      <c r="AN347" s="133" t="s">
        <v>6390</v>
      </c>
      <c r="AO347" s="133" t="s">
        <v>6311</v>
      </c>
      <c r="AP347" s="133" t="s">
        <v>6311</v>
      </c>
      <c r="AQ347" s="134">
        <v>12</v>
      </c>
      <c r="AR347" s="143" t="s">
        <v>95</v>
      </c>
      <c r="AS347" t="s">
        <v>72</v>
      </c>
    </row>
    <row r="348" spans="1:45" s="133" customFormat="1">
      <c r="A348" s="129" t="s">
        <v>6796</v>
      </c>
      <c r="B348" s="130">
        <v>43755</v>
      </c>
      <c r="C348" s="129" t="s">
        <v>6397</v>
      </c>
      <c r="D348" s="129" t="s">
        <v>6398</v>
      </c>
      <c r="E348" s="129" t="s">
        <v>6797</v>
      </c>
      <c r="F348" s="129" t="s">
        <v>6312</v>
      </c>
      <c r="G348" s="129" t="s">
        <v>6390</v>
      </c>
      <c r="H348" s="129" t="s">
        <v>6391</v>
      </c>
      <c r="I348" s="129" t="s">
        <v>6392</v>
      </c>
      <c r="J348" s="129" t="s">
        <v>6354</v>
      </c>
      <c r="K348" s="129" t="s">
        <v>6400</v>
      </c>
      <c r="L348" s="129" t="s">
        <v>6401</v>
      </c>
      <c r="M348" s="129" t="s">
        <v>6402</v>
      </c>
      <c r="N348" s="129" t="s">
        <v>6354</v>
      </c>
      <c r="O348" s="129" t="s">
        <v>6403</v>
      </c>
      <c r="P348" s="129" t="s">
        <v>6404</v>
      </c>
      <c r="Q348" s="129" t="s">
        <v>6405</v>
      </c>
      <c r="R348" s="129" t="s">
        <v>6415</v>
      </c>
      <c r="S348" s="129" t="s">
        <v>6416</v>
      </c>
      <c r="T348" s="137">
        <v>1</v>
      </c>
      <c r="U348" s="137">
        <v>1</v>
      </c>
      <c r="V348" s="129" t="s">
        <v>6408</v>
      </c>
      <c r="W348" s="129" t="s">
        <v>6408</v>
      </c>
      <c r="X348" s="131">
        <v>300</v>
      </c>
      <c r="Y348" s="131">
        <v>300</v>
      </c>
      <c r="Z348" s="129" t="s">
        <v>6311</v>
      </c>
      <c r="AA348" s="132">
        <v>300</v>
      </c>
      <c r="AB348" s="132">
        <v>0</v>
      </c>
      <c r="AC348" s="132">
        <v>30</v>
      </c>
      <c r="AD348" s="132">
        <v>330</v>
      </c>
      <c r="AE348" s="129" t="s">
        <v>6316</v>
      </c>
      <c r="AF348" s="129" t="s">
        <v>6311</v>
      </c>
      <c r="AG348" s="129" t="s">
        <v>6311</v>
      </c>
      <c r="AH348" s="129" t="s">
        <v>6798</v>
      </c>
      <c r="AI348" s="129" t="s">
        <v>6311</v>
      </c>
      <c r="AJ348" s="129" t="s">
        <v>6355</v>
      </c>
      <c r="AK348" s="129" t="s">
        <v>6356</v>
      </c>
      <c r="AL348" s="129" t="s">
        <v>6410</v>
      </c>
      <c r="AM348" s="133" t="s">
        <v>13</v>
      </c>
      <c r="AN348" s="133" t="s">
        <v>6390</v>
      </c>
      <c r="AO348" s="133" t="s">
        <v>6311</v>
      </c>
      <c r="AP348" s="133" t="s">
        <v>6311</v>
      </c>
      <c r="AQ348" s="134">
        <v>1</v>
      </c>
      <c r="AR348" s="143" t="s">
        <v>95</v>
      </c>
      <c r="AS348" t="s">
        <v>72</v>
      </c>
    </row>
    <row r="349" spans="1:45" s="133" customFormat="1">
      <c r="A349" s="129" t="s">
        <v>6796</v>
      </c>
      <c r="B349" s="130">
        <v>43755</v>
      </c>
      <c r="C349" s="129" t="s">
        <v>6397</v>
      </c>
      <c r="D349" s="129" t="s">
        <v>6398</v>
      </c>
      <c r="E349" s="129" t="s">
        <v>6797</v>
      </c>
      <c r="F349" s="129" t="s">
        <v>6312</v>
      </c>
      <c r="G349" s="129" t="s">
        <v>6390</v>
      </c>
      <c r="H349" s="129" t="s">
        <v>6391</v>
      </c>
      <c r="I349" s="129" t="s">
        <v>6392</v>
      </c>
      <c r="J349" s="129" t="s">
        <v>6354</v>
      </c>
      <c r="K349" s="129" t="s">
        <v>6400</v>
      </c>
      <c r="L349" s="129" t="s">
        <v>6401</v>
      </c>
      <c r="M349" s="129" t="s">
        <v>6402</v>
      </c>
      <c r="N349" s="129" t="s">
        <v>6354</v>
      </c>
      <c r="O349" s="129" t="s">
        <v>6403</v>
      </c>
      <c r="P349" s="129" t="s">
        <v>6404</v>
      </c>
      <c r="Q349" s="129" t="s">
        <v>6405</v>
      </c>
      <c r="R349" s="129" t="s">
        <v>6521</v>
      </c>
      <c r="S349" s="129" t="s">
        <v>6522</v>
      </c>
      <c r="T349" s="137">
        <v>1</v>
      </c>
      <c r="U349" s="137">
        <v>1</v>
      </c>
      <c r="V349" s="129" t="s">
        <v>6408</v>
      </c>
      <c r="W349" s="129" t="s">
        <v>6408</v>
      </c>
      <c r="X349" s="131">
        <v>300</v>
      </c>
      <c r="Y349" s="131">
        <v>300</v>
      </c>
      <c r="Z349" s="129" t="s">
        <v>6311</v>
      </c>
      <c r="AA349" s="132">
        <v>300</v>
      </c>
      <c r="AB349" s="132">
        <v>0</v>
      </c>
      <c r="AC349" s="132">
        <v>30</v>
      </c>
      <c r="AD349" s="132">
        <v>330</v>
      </c>
      <c r="AE349" s="129" t="s">
        <v>6316</v>
      </c>
      <c r="AF349" s="129" t="s">
        <v>6311</v>
      </c>
      <c r="AG349" s="129" t="s">
        <v>6311</v>
      </c>
      <c r="AH349" s="129" t="s">
        <v>6798</v>
      </c>
      <c r="AI349" s="129" t="s">
        <v>6311</v>
      </c>
      <c r="AJ349" s="129" t="s">
        <v>6355</v>
      </c>
      <c r="AK349" s="129" t="s">
        <v>6356</v>
      </c>
      <c r="AL349" s="129" t="s">
        <v>6410</v>
      </c>
      <c r="AM349" s="133" t="s">
        <v>13</v>
      </c>
      <c r="AN349" s="133" t="s">
        <v>6390</v>
      </c>
      <c r="AO349" s="133" t="s">
        <v>6311</v>
      </c>
      <c r="AP349" s="133" t="s">
        <v>6311</v>
      </c>
      <c r="AQ349" s="134">
        <v>1</v>
      </c>
      <c r="AR349" s="143" t="s">
        <v>95</v>
      </c>
      <c r="AS349" t="s">
        <v>72</v>
      </c>
    </row>
    <row r="350" spans="1:45" s="133" customFormat="1">
      <c r="A350" s="129" t="s">
        <v>6796</v>
      </c>
      <c r="B350" s="130">
        <v>43755</v>
      </c>
      <c r="C350" s="129" t="s">
        <v>6397</v>
      </c>
      <c r="D350" s="129" t="s">
        <v>6398</v>
      </c>
      <c r="E350" s="129" t="s">
        <v>6797</v>
      </c>
      <c r="F350" s="129" t="s">
        <v>6312</v>
      </c>
      <c r="G350" s="129" t="s">
        <v>6390</v>
      </c>
      <c r="H350" s="129" t="s">
        <v>6391</v>
      </c>
      <c r="I350" s="129" t="s">
        <v>6392</v>
      </c>
      <c r="J350" s="129" t="s">
        <v>6354</v>
      </c>
      <c r="K350" s="129" t="s">
        <v>6400</v>
      </c>
      <c r="L350" s="129" t="s">
        <v>6401</v>
      </c>
      <c r="M350" s="129" t="s">
        <v>6402</v>
      </c>
      <c r="N350" s="129" t="s">
        <v>6354</v>
      </c>
      <c r="O350" s="129" t="s">
        <v>6403</v>
      </c>
      <c r="P350" s="129" t="s">
        <v>6404</v>
      </c>
      <c r="Q350" s="129" t="s">
        <v>6405</v>
      </c>
      <c r="R350" s="129" t="s">
        <v>6519</v>
      </c>
      <c r="S350" s="129" t="s">
        <v>6520</v>
      </c>
      <c r="T350" s="137">
        <v>5</v>
      </c>
      <c r="U350" s="137">
        <v>5</v>
      </c>
      <c r="V350" s="129" t="s">
        <v>6408</v>
      </c>
      <c r="W350" s="129" t="s">
        <v>6408</v>
      </c>
      <c r="X350" s="131">
        <v>213.273</v>
      </c>
      <c r="Y350" s="131">
        <v>213.273</v>
      </c>
      <c r="Z350" s="129" t="s">
        <v>6311</v>
      </c>
      <c r="AA350" s="132">
        <v>1066.365</v>
      </c>
      <c r="AB350" s="132">
        <v>0</v>
      </c>
      <c r="AC350" s="132">
        <v>106.637</v>
      </c>
      <c r="AD350" s="132">
        <v>1173.002</v>
      </c>
      <c r="AE350" s="129" t="s">
        <v>6316</v>
      </c>
      <c r="AF350" s="129" t="s">
        <v>6311</v>
      </c>
      <c r="AG350" s="129" t="s">
        <v>6311</v>
      </c>
      <c r="AH350" s="129" t="s">
        <v>6798</v>
      </c>
      <c r="AI350" s="129" t="s">
        <v>6311</v>
      </c>
      <c r="AJ350" s="129" t="s">
        <v>6355</v>
      </c>
      <c r="AK350" s="129" t="s">
        <v>6356</v>
      </c>
      <c r="AL350" s="129" t="s">
        <v>6410</v>
      </c>
      <c r="AM350" s="133" t="s">
        <v>13</v>
      </c>
      <c r="AN350" s="133" t="s">
        <v>6390</v>
      </c>
      <c r="AO350" s="133" t="s">
        <v>6311</v>
      </c>
      <c r="AP350" s="133" t="s">
        <v>6311</v>
      </c>
      <c r="AQ350" s="134">
        <v>5</v>
      </c>
      <c r="AR350" s="143" t="s">
        <v>95</v>
      </c>
      <c r="AS350" t="s">
        <v>72</v>
      </c>
    </row>
    <row r="351" spans="1:45" s="133" customFormat="1">
      <c r="A351" s="129" t="s">
        <v>6796</v>
      </c>
      <c r="B351" s="130">
        <v>43755</v>
      </c>
      <c r="C351" s="129" t="s">
        <v>6397</v>
      </c>
      <c r="D351" s="129" t="s">
        <v>6398</v>
      </c>
      <c r="E351" s="129" t="s">
        <v>6797</v>
      </c>
      <c r="F351" s="129" t="s">
        <v>6312</v>
      </c>
      <c r="G351" s="129" t="s">
        <v>6390</v>
      </c>
      <c r="H351" s="129" t="s">
        <v>6391</v>
      </c>
      <c r="I351" s="129" t="s">
        <v>6392</v>
      </c>
      <c r="J351" s="129" t="s">
        <v>6354</v>
      </c>
      <c r="K351" s="129" t="s">
        <v>6400</v>
      </c>
      <c r="L351" s="129" t="s">
        <v>6401</v>
      </c>
      <c r="M351" s="129" t="s">
        <v>6402</v>
      </c>
      <c r="N351" s="129" t="s">
        <v>6354</v>
      </c>
      <c r="O351" s="129" t="s">
        <v>6403</v>
      </c>
      <c r="P351" s="129" t="s">
        <v>6404</v>
      </c>
      <c r="Q351" s="129" t="s">
        <v>6405</v>
      </c>
      <c r="R351" s="129" t="s">
        <v>6419</v>
      </c>
      <c r="S351" s="129" t="s">
        <v>6420</v>
      </c>
      <c r="T351" s="137">
        <v>2</v>
      </c>
      <c r="U351" s="137">
        <v>2</v>
      </c>
      <c r="V351" s="129" t="s">
        <v>6408</v>
      </c>
      <c r="W351" s="129" t="s">
        <v>6408</v>
      </c>
      <c r="X351" s="131">
        <v>300</v>
      </c>
      <c r="Y351" s="131">
        <v>300</v>
      </c>
      <c r="Z351" s="129" t="s">
        <v>6311</v>
      </c>
      <c r="AA351" s="132">
        <v>600</v>
      </c>
      <c r="AB351" s="132">
        <v>0</v>
      </c>
      <c r="AC351" s="132">
        <v>60</v>
      </c>
      <c r="AD351" s="132">
        <v>660</v>
      </c>
      <c r="AE351" s="129" t="s">
        <v>6316</v>
      </c>
      <c r="AF351" s="129" t="s">
        <v>6311</v>
      </c>
      <c r="AG351" s="129" t="s">
        <v>6311</v>
      </c>
      <c r="AH351" s="129" t="s">
        <v>6798</v>
      </c>
      <c r="AI351" s="129" t="s">
        <v>6311</v>
      </c>
      <c r="AJ351" s="129" t="s">
        <v>6355</v>
      </c>
      <c r="AK351" s="129" t="s">
        <v>6356</v>
      </c>
      <c r="AL351" s="129" t="s">
        <v>6410</v>
      </c>
      <c r="AM351" s="133" t="s">
        <v>13</v>
      </c>
      <c r="AN351" s="133" t="s">
        <v>6390</v>
      </c>
      <c r="AO351" s="133" t="s">
        <v>6311</v>
      </c>
      <c r="AP351" s="133" t="s">
        <v>6311</v>
      </c>
      <c r="AQ351" s="134">
        <v>2</v>
      </c>
      <c r="AR351" s="143" t="s">
        <v>95</v>
      </c>
      <c r="AS351" t="s">
        <v>72</v>
      </c>
    </row>
    <row r="352" spans="1:45" s="133" customFormat="1">
      <c r="A352" s="129" t="s">
        <v>6799</v>
      </c>
      <c r="B352" s="130">
        <v>43755</v>
      </c>
      <c r="C352" s="129" t="s">
        <v>6397</v>
      </c>
      <c r="D352" s="129" t="s">
        <v>6398</v>
      </c>
      <c r="E352" s="129" t="s">
        <v>6800</v>
      </c>
      <c r="F352" s="129" t="s">
        <v>6312</v>
      </c>
      <c r="G352" s="129" t="s">
        <v>6373</v>
      </c>
      <c r="H352" s="129" t="s">
        <v>6374</v>
      </c>
      <c r="I352" s="129" t="s">
        <v>6375</v>
      </c>
      <c r="J352" s="129" t="s">
        <v>6354</v>
      </c>
      <c r="K352" s="129" t="s">
        <v>6400</v>
      </c>
      <c r="L352" s="129" t="s">
        <v>6401</v>
      </c>
      <c r="M352" s="129" t="s">
        <v>6402</v>
      </c>
      <c r="N352" s="129" t="s">
        <v>6354</v>
      </c>
      <c r="O352" s="129" t="s">
        <v>6403</v>
      </c>
      <c r="P352" s="129" t="s">
        <v>6404</v>
      </c>
      <c r="Q352" s="129" t="s">
        <v>6405</v>
      </c>
      <c r="R352" s="129" t="s">
        <v>6406</v>
      </c>
      <c r="S352" s="129" t="s">
        <v>6407</v>
      </c>
      <c r="T352" s="137">
        <v>40</v>
      </c>
      <c r="U352" s="137">
        <v>40</v>
      </c>
      <c r="V352" s="129" t="s">
        <v>6408</v>
      </c>
      <c r="W352" s="129" t="s">
        <v>6408</v>
      </c>
      <c r="X352" s="131">
        <v>119.7</v>
      </c>
      <c r="Y352" s="131">
        <v>119.7</v>
      </c>
      <c r="Z352" s="129" t="s">
        <v>6311</v>
      </c>
      <c r="AA352" s="132">
        <v>4788.0140000000001</v>
      </c>
      <c r="AB352" s="132">
        <v>-1430.1859999999999</v>
      </c>
      <c r="AC352" s="132">
        <v>478.80099999999999</v>
      </c>
      <c r="AD352" s="132">
        <v>5266.8149999999996</v>
      </c>
      <c r="AE352" s="129" t="s">
        <v>6316</v>
      </c>
      <c r="AF352" s="129" t="s">
        <v>6311</v>
      </c>
      <c r="AG352" s="129" t="s">
        <v>6311</v>
      </c>
      <c r="AH352" s="129" t="s">
        <v>6801</v>
      </c>
      <c r="AI352" s="129" t="s">
        <v>6311</v>
      </c>
      <c r="AJ352" s="129" t="s">
        <v>6355</v>
      </c>
      <c r="AK352" s="129" t="s">
        <v>6356</v>
      </c>
      <c r="AL352" s="129" t="s">
        <v>6410</v>
      </c>
      <c r="AM352" s="133" t="s">
        <v>13</v>
      </c>
      <c r="AN352" s="133" t="s">
        <v>6373</v>
      </c>
      <c r="AO352" s="133" t="s">
        <v>6311</v>
      </c>
      <c r="AP352" s="133" t="s">
        <v>6311</v>
      </c>
      <c r="AQ352" s="134">
        <v>40</v>
      </c>
      <c r="AR352" s="143" t="s">
        <v>95</v>
      </c>
      <c r="AS352" t="s">
        <v>72</v>
      </c>
    </row>
    <row r="353" spans="1:45" s="133" customFormat="1">
      <c r="A353" s="129" t="s">
        <v>6799</v>
      </c>
      <c r="B353" s="130">
        <v>43755</v>
      </c>
      <c r="C353" s="129" t="s">
        <v>6397</v>
      </c>
      <c r="D353" s="129" t="s">
        <v>6398</v>
      </c>
      <c r="E353" s="129" t="s">
        <v>6800</v>
      </c>
      <c r="F353" s="129" t="s">
        <v>6312</v>
      </c>
      <c r="G353" s="129" t="s">
        <v>6373</v>
      </c>
      <c r="H353" s="129" t="s">
        <v>6374</v>
      </c>
      <c r="I353" s="129" t="s">
        <v>6375</v>
      </c>
      <c r="J353" s="129" t="s">
        <v>6354</v>
      </c>
      <c r="K353" s="129" t="s">
        <v>6400</v>
      </c>
      <c r="L353" s="129" t="s">
        <v>6401</v>
      </c>
      <c r="M353" s="129" t="s">
        <v>6402</v>
      </c>
      <c r="N353" s="129" t="s">
        <v>6354</v>
      </c>
      <c r="O353" s="129" t="s">
        <v>6403</v>
      </c>
      <c r="P353" s="129" t="s">
        <v>6404</v>
      </c>
      <c r="Q353" s="129" t="s">
        <v>6405</v>
      </c>
      <c r="R353" s="129" t="s">
        <v>6521</v>
      </c>
      <c r="S353" s="129" t="s">
        <v>6522</v>
      </c>
      <c r="T353" s="137">
        <v>2</v>
      </c>
      <c r="U353" s="137">
        <v>2</v>
      </c>
      <c r="V353" s="129" t="s">
        <v>6408</v>
      </c>
      <c r="W353" s="129" t="s">
        <v>6408</v>
      </c>
      <c r="X353" s="131">
        <v>300</v>
      </c>
      <c r="Y353" s="131">
        <v>300</v>
      </c>
      <c r="Z353" s="129" t="s">
        <v>6311</v>
      </c>
      <c r="AA353" s="132">
        <v>600</v>
      </c>
      <c r="AB353" s="132">
        <v>0</v>
      </c>
      <c r="AC353" s="132">
        <v>60</v>
      </c>
      <c r="AD353" s="132">
        <v>660</v>
      </c>
      <c r="AE353" s="129" t="s">
        <v>6316</v>
      </c>
      <c r="AF353" s="129" t="s">
        <v>6311</v>
      </c>
      <c r="AG353" s="129" t="s">
        <v>6311</v>
      </c>
      <c r="AH353" s="129" t="s">
        <v>6801</v>
      </c>
      <c r="AI353" s="129" t="s">
        <v>6311</v>
      </c>
      <c r="AJ353" s="129" t="s">
        <v>6355</v>
      </c>
      <c r="AK353" s="129" t="s">
        <v>6356</v>
      </c>
      <c r="AL353" s="129" t="s">
        <v>6410</v>
      </c>
      <c r="AM353" s="133" t="s">
        <v>13</v>
      </c>
      <c r="AN353" s="133" t="s">
        <v>6373</v>
      </c>
      <c r="AO353" s="133" t="s">
        <v>6311</v>
      </c>
      <c r="AP353" s="133" t="s">
        <v>6311</v>
      </c>
      <c r="AQ353" s="134">
        <v>2</v>
      </c>
      <c r="AR353" s="143" t="s">
        <v>95</v>
      </c>
      <c r="AS353" t="s">
        <v>72</v>
      </c>
    </row>
    <row r="354" spans="1:45" s="133" customFormat="1">
      <c r="A354" s="129" t="s">
        <v>6799</v>
      </c>
      <c r="B354" s="130">
        <v>43755</v>
      </c>
      <c r="C354" s="129" t="s">
        <v>6397</v>
      </c>
      <c r="D354" s="129" t="s">
        <v>6398</v>
      </c>
      <c r="E354" s="129" t="s">
        <v>6800</v>
      </c>
      <c r="F354" s="129" t="s">
        <v>6312</v>
      </c>
      <c r="G354" s="129" t="s">
        <v>6373</v>
      </c>
      <c r="H354" s="129" t="s">
        <v>6374</v>
      </c>
      <c r="I354" s="129" t="s">
        <v>6375</v>
      </c>
      <c r="J354" s="129" t="s">
        <v>6354</v>
      </c>
      <c r="K354" s="129" t="s">
        <v>6400</v>
      </c>
      <c r="L354" s="129" t="s">
        <v>6401</v>
      </c>
      <c r="M354" s="129" t="s">
        <v>6402</v>
      </c>
      <c r="N354" s="129" t="s">
        <v>6354</v>
      </c>
      <c r="O354" s="129" t="s">
        <v>6403</v>
      </c>
      <c r="P354" s="129" t="s">
        <v>6404</v>
      </c>
      <c r="Q354" s="129" t="s">
        <v>6405</v>
      </c>
      <c r="R354" s="129" t="s">
        <v>6519</v>
      </c>
      <c r="S354" s="129" t="s">
        <v>6520</v>
      </c>
      <c r="T354" s="137">
        <v>50</v>
      </c>
      <c r="U354" s="137">
        <v>50</v>
      </c>
      <c r="V354" s="129" t="s">
        <v>6408</v>
      </c>
      <c r="W354" s="129" t="s">
        <v>6408</v>
      </c>
      <c r="X354" s="131">
        <v>213.273</v>
      </c>
      <c r="Y354" s="131">
        <v>213.273</v>
      </c>
      <c r="Z354" s="129" t="s">
        <v>6311</v>
      </c>
      <c r="AA354" s="132">
        <v>10663.65</v>
      </c>
      <c r="AB354" s="132">
        <v>0</v>
      </c>
      <c r="AC354" s="132">
        <v>1066.365</v>
      </c>
      <c r="AD354" s="132">
        <v>11730.014999999999</v>
      </c>
      <c r="AE354" s="129" t="s">
        <v>6316</v>
      </c>
      <c r="AF354" s="129" t="s">
        <v>6311</v>
      </c>
      <c r="AG354" s="129" t="s">
        <v>6311</v>
      </c>
      <c r="AH354" s="129" t="s">
        <v>6801</v>
      </c>
      <c r="AI354" s="129" t="s">
        <v>6311</v>
      </c>
      <c r="AJ354" s="129" t="s">
        <v>6355</v>
      </c>
      <c r="AK354" s="129" t="s">
        <v>6356</v>
      </c>
      <c r="AL354" s="129" t="s">
        <v>6410</v>
      </c>
      <c r="AM354" s="133" t="s">
        <v>13</v>
      </c>
      <c r="AN354" s="133" t="s">
        <v>6373</v>
      </c>
      <c r="AO354" s="133" t="s">
        <v>6311</v>
      </c>
      <c r="AP354" s="133" t="s">
        <v>6311</v>
      </c>
      <c r="AQ354" s="134">
        <v>50</v>
      </c>
      <c r="AR354" s="143" t="s">
        <v>95</v>
      </c>
      <c r="AS354" t="s">
        <v>72</v>
      </c>
    </row>
    <row r="355" spans="1:45" s="133" customFormat="1">
      <c r="A355" s="129" t="s">
        <v>6799</v>
      </c>
      <c r="B355" s="130">
        <v>43755</v>
      </c>
      <c r="C355" s="129" t="s">
        <v>6397</v>
      </c>
      <c r="D355" s="129" t="s">
        <v>6398</v>
      </c>
      <c r="E355" s="129" t="s">
        <v>6800</v>
      </c>
      <c r="F355" s="129" t="s">
        <v>6312</v>
      </c>
      <c r="G355" s="129" t="s">
        <v>6373</v>
      </c>
      <c r="H355" s="129" t="s">
        <v>6374</v>
      </c>
      <c r="I355" s="129" t="s">
        <v>6375</v>
      </c>
      <c r="J355" s="129" t="s">
        <v>6354</v>
      </c>
      <c r="K355" s="129" t="s">
        <v>6400</v>
      </c>
      <c r="L355" s="129" t="s">
        <v>6401</v>
      </c>
      <c r="M355" s="129" t="s">
        <v>6402</v>
      </c>
      <c r="N355" s="129" t="s">
        <v>6354</v>
      </c>
      <c r="O355" s="129" t="s">
        <v>6403</v>
      </c>
      <c r="P355" s="129" t="s">
        <v>6404</v>
      </c>
      <c r="Q355" s="129" t="s">
        <v>6405</v>
      </c>
      <c r="R355" s="129" t="s">
        <v>6419</v>
      </c>
      <c r="S355" s="129" t="s">
        <v>6420</v>
      </c>
      <c r="T355" s="137">
        <v>2</v>
      </c>
      <c r="U355" s="137">
        <v>2</v>
      </c>
      <c r="V355" s="129" t="s">
        <v>6408</v>
      </c>
      <c r="W355" s="129" t="s">
        <v>6408</v>
      </c>
      <c r="X355" s="131">
        <v>300</v>
      </c>
      <c r="Y355" s="131">
        <v>300</v>
      </c>
      <c r="Z355" s="129" t="s">
        <v>6311</v>
      </c>
      <c r="AA355" s="132">
        <v>600</v>
      </c>
      <c r="AB355" s="132">
        <v>0</v>
      </c>
      <c r="AC355" s="132">
        <v>60</v>
      </c>
      <c r="AD355" s="132">
        <v>660</v>
      </c>
      <c r="AE355" s="129" t="s">
        <v>6316</v>
      </c>
      <c r="AF355" s="129" t="s">
        <v>6311</v>
      </c>
      <c r="AG355" s="129" t="s">
        <v>6311</v>
      </c>
      <c r="AH355" s="129" t="s">
        <v>6801</v>
      </c>
      <c r="AI355" s="129" t="s">
        <v>6311</v>
      </c>
      <c r="AJ355" s="129" t="s">
        <v>6355</v>
      </c>
      <c r="AK355" s="129" t="s">
        <v>6356</v>
      </c>
      <c r="AL355" s="129" t="s">
        <v>6410</v>
      </c>
      <c r="AM355" s="133" t="s">
        <v>13</v>
      </c>
      <c r="AN355" s="133" t="s">
        <v>6373</v>
      </c>
      <c r="AO355" s="133" t="s">
        <v>6311</v>
      </c>
      <c r="AP355" s="133" t="s">
        <v>6311</v>
      </c>
      <c r="AQ355" s="134">
        <v>2</v>
      </c>
      <c r="AR355" s="143" t="s">
        <v>95</v>
      </c>
      <c r="AS355" t="s">
        <v>72</v>
      </c>
    </row>
    <row r="356" spans="1:45" s="133" customFormat="1">
      <c r="A356" s="129" t="s">
        <v>6802</v>
      </c>
      <c r="B356" s="130">
        <v>43756</v>
      </c>
      <c r="C356" s="129" t="s">
        <v>6397</v>
      </c>
      <c r="D356" s="129" t="s">
        <v>6398</v>
      </c>
      <c r="E356" s="129" t="s">
        <v>6803</v>
      </c>
      <c r="F356" s="129" t="s">
        <v>6312</v>
      </c>
      <c r="G356" s="129" t="s">
        <v>6569</v>
      </c>
      <c r="H356" s="129" t="s">
        <v>5300</v>
      </c>
      <c r="I356" s="129" t="s">
        <v>6570</v>
      </c>
      <c r="J356" s="129" t="s">
        <v>6354</v>
      </c>
      <c r="K356" s="129" t="s">
        <v>6571</v>
      </c>
      <c r="L356" s="129" t="s">
        <v>6572</v>
      </c>
      <c r="M356" s="129" t="s">
        <v>6402</v>
      </c>
      <c r="N356" s="129" t="s">
        <v>6354</v>
      </c>
      <c r="O356" s="129" t="s">
        <v>6403</v>
      </c>
      <c r="P356" s="129" t="s">
        <v>6573</v>
      </c>
      <c r="Q356" s="129" t="s">
        <v>6574</v>
      </c>
      <c r="R356" s="129" t="s">
        <v>6804</v>
      </c>
      <c r="S356" s="129" t="s">
        <v>6805</v>
      </c>
      <c r="T356" s="137">
        <v>20</v>
      </c>
      <c r="U356" s="137">
        <v>20</v>
      </c>
      <c r="V356" s="129" t="s">
        <v>6408</v>
      </c>
      <c r="W356" s="129" t="s">
        <v>6408</v>
      </c>
      <c r="X356" s="131">
        <v>276</v>
      </c>
      <c r="Y356" s="131">
        <v>276</v>
      </c>
      <c r="Z356" s="129" t="s">
        <v>6311</v>
      </c>
      <c r="AA356" s="132">
        <v>5520</v>
      </c>
      <c r="AB356" s="132">
        <v>0</v>
      </c>
      <c r="AC356" s="132">
        <v>552</v>
      </c>
      <c r="AD356" s="132">
        <v>6072</v>
      </c>
      <c r="AE356" s="129" t="s">
        <v>6316</v>
      </c>
      <c r="AF356" s="129" t="s">
        <v>6311</v>
      </c>
      <c r="AG356" s="129" t="s">
        <v>6311</v>
      </c>
      <c r="AH356" s="129" t="s">
        <v>6806</v>
      </c>
      <c r="AI356" s="129" t="s">
        <v>6311</v>
      </c>
      <c r="AJ356" s="129" t="s">
        <v>6382</v>
      </c>
      <c r="AK356" s="129" t="s">
        <v>6383</v>
      </c>
      <c r="AL356" s="129" t="s">
        <v>6410</v>
      </c>
      <c r="AM356" s="133" t="s">
        <v>6311</v>
      </c>
      <c r="AN356" s="133" t="s">
        <v>6569</v>
      </c>
      <c r="AO356" s="133" t="s">
        <v>6311</v>
      </c>
      <c r="AP356" s="133" t="s">
        <v>6311</v>
      </c>
      <c r="AQ356" s="134">
        <v>20</v>
      </c>
      <c r="AR356" s="143">
        <v>0</v>
      </c>
      <c r="AS356" t="s">
        <v>30</v>
      </c>
    </row>
    <row r="357" spans="1:45" s="133" customFormat="1">
      <c r="A357" s="129" t="s">
        <v>6802</v>
      </c>
      <c r="B357" s="130">
        <v>43756</v>
      </c>
      <c r="C357" s="129" t="s">
        <v>6397</v>
      </c>
      <c r="D357" s="129" t="s">
        <v>6398</v>
      </c>
      <c r="E357" s="129" t="s">
        <v>6803</v>
      </c>
      <c r="F357" s="129" t="s">
        <v>6312</v>
      </c>
      <c r="G357" s="129" t="s">
        <v>6569</v>
      </c>
      <c r="H357" s="129" t="s">
        <v>5300</v>
      </c>
      <c r="I357" s="129" t="s">
        <v>6570</v>
      </c>
      <c r="J357" s="129" t="s">
        <v>6354</v>
      </c>
      <c r="K357" s="129" t="s">
        <v>6571</v>
      </c>
      <c r="L357" s="129" t="s">
        <v>6572</v>
      </c>
      <c r="M357" s="129" t="s">
        <v>6402</v>
      </c>
      <c r="N357" s="129" t="s">
        <v>6354</v>
      </c>
      <c r="O357" s="129" t="s">
        <v>6403</v>
      </c>
      <c r="P357" s="129" t="s">
        <v>6573</v>
      </c>
      <c r="Q357" s="129" t="s">
        <v>6574</v>
      </c>
      <c r="R357" s="129" t="s">
        <v>6415</v>
      </c>
      <c r="S357" s="129" t="s">
        <v>6416</v>
      </c>
      <c r="T357" s="137">
        <v>100</v>
      </c>
      <c r="U357" s="137">
        <v>100</v>
      </c>
      <c r="V357" s="129" t="s">
        <v>6408</v>
      </c>
      <c r="W357" s="129" t="s">
        <v>6408</v>
      </c>
      <c r="X357" s="131">
        <v>234.6</v>
      </c>
      <c r="Y357" s="131">
        <v>234.6</v>
      </c>
      <c r="Z357" s="129" t="s">
        <v>6311</v>
      </c>
      <c r="AA357" s="132">
        <v>23460</v>
      </c>
      <c r="AB357" s="132">
        <v>-4140</v>
      </c>
      <c r="AC357" s="132">
        <v>2346</v>
      </c>
      <c r="AD357" s="132">
        <v>25806</v>
      </c>
      <c r="AE357" s="129" t="s">
        <v>6316</v>
      </c>
      <c r="AF357" s="129" t="s">
        <v>6311</v>
      </c>
      <c r="AG357" s="129" t="s">
        <v>6311</v>
      </c>
      <c r="AH357" s="129" t="s">
        <v>6806</v>
      </c>
      <c r="AI357" s="129" t="s">
        <v>6311</v>
      </c>
      <c r="AJ357" s="129" t="s">
        <v>6382</v>
      </c>
      <c r="AK357" s="129" t="s">
        <v>6383</v>
      </c>
      <c r="AL357" s="129" t="s">
        <v>6410</v>
      </c>
      <c r="AM357" s="133" t="s">
        <v>6311</v>
      </c>
      <c r="AN357" s="133" t="s">
        <v>6569</v>
      </c>
      <c r="AO357" s="133" t="s">
        <v>6311</v>
      </c>
      <c r="AP357" s="133" t="s">
        <v>6311</v>
      </c>
      <c r="AQ357" s="134">
        <v>100</v>
      </c>
      <c r="AR357" s="143">
        <v>0</v>
      </c>
      <c r="AS357" t="s">
        <v>30</v>
      </c>
    </row>
    <row r="358" spans="1:45" s="133" customFormat="1">
      <c r="A358" s="129" t="s">
        <v>6802</v>
      </c>
      <c r="B358" s="130">
        <v>43756</v>
      </c>
      <c r="C358" s="129" t="s">
        <v>6397</v>
      </c>
      <c r="D358" s="129" t="s">
        <v>6398</v>
      </c>
      <c r="E358" s="129" t="s">
        <v>6803</v>
      </c>
      <c r="F358" s="129" t="s">
        <v>6312</v>
      </c>
      <c r="G358" s="129" t="s">
        <v>6569</v>
      </c>
      <c r="H358" s="129" t="s">
        <v>5300</v>
      </c>
      <c r="I358" s="129" t="s">
        <v>6570</v>
      </c>
      <c r="J358" s="129" t="s">
        <v>6354</v>
      </c>
      <c r="K358" s="129" t="s">
        <v>6571</v>
      </c>
      <c r="L358" s="129" t="s">
        <v>6572</v>
      </c>
      <c r="M358" s="129" t="s">
        <v>6402</v>
      </c>
      <c r="N358" s="129" t="s">
        <v>6354</v>
      </c>
      <c r="O358" s="129" t="s">
        <v>6403</v>
      </c>
      <c r="P358" s="129" t="s">
        <v>6573</v>
      </c>
      <c r="Q358" s="129" t="s">
        <v>6574</v>
      </c>
      <c r="R358" s="129" t="s">
        <v>6521</v>
      </c>
      <c r="S358" s="129" t="s">
        <v>6522</v>
      </c>
      <c r="T358" s="137">
        <v>120</v>
      </c>
      <c r="U358" s="137">
        <v>120</v>
      </c>
      <c r="V358" s="129" t="s">
        <v>6408</v>
      </c>
      <c r="W358" s="129" t="s">
        <v>6408</v>
      </c>
      <c r="X358" s="131">
        <v>234.6</v>
      </c>
      <c r="Y358" s="131">
        <v>234.6</v>
      </c>
      <c r="Z358" s="129" t="s">
        <v>6311</v>
      </c>
      <c r="AA358" s="132">
        <v>28152</v>
      </c>
      <c r="AB358" s="132">
        <v>-4968</v>
      </c>
      <c r="AC358" s="132">
        <v>2815.2</v>
      </c>
      <c r="AD358" s="132">
        <v>30967.200000000001</v>
      </c>
      <c r="AE358" s="129" t="s">
        <v>6316</v>
      </c>
      <c r="AF358" s="129" t="s">
        <v>6311</v>
      </c>
      <c r="AG358" s="129" t="s">
        <v>6311</v>
      </c>
      <c r="AH358" s="129" t="s">
        <v>6806</v>
      </c>
      <c r="AI358" s="129" t="s">
        <v>6311</v>
      </c>
      <c r="AJ358" s="129" t="s">
        <v>6382</v>
      </c>
      <c r="AK358" s="129" t="s">
        <v>6383</v>
      </c>
      <c r="AL358" s="129" t="s">
        <v>6410</v>
      </c>
      <c r="AM358" s="133" t="s">
        <v>6311</v>
      </c>
      <c r="AN358" s="133" t="s">
        <v>6569</v>
      </c>
      <c r="AO358" s="133" t="s">
        <v>6311</v>
      </c>
      <c r="AP358" s="133" t="s">
        <v>6311</v>
      </c>
      <c r="AQ358" s="134">
        <v>120</v>
      </c>
      <c r="AR358" s="143">
        <v>0</v>
      </c>
      <c r="AS358" t="s">
        <v>30</v>
      </c>
    </row>
    <row r="359" spans="1:45" s="133" customFormat="1">
      <c r="A359" s="129" t="s">
        <v>6802</v>
      </c>
      <c r="B359" s="130">
        <v>43756</v>
      </c>
      <c r="C359" s="129" t="s">
        <v>6397</v>
      </c>
      <c r="D359" s="129" t="s">
        <v>6398</v>
      </c>
      <c r="E359" s="129" t="s">
        <v>6803</v>
      </c>
      <c r="F359" s="129" t="s">
        <v>6312</v>
      </c>
      <c r="G359" s="129" t="s">
        <v>6569</v>
      </c>
      <c r="H359" s="129" t="s">
        <v>5300</v>
      </c>
      <c r="I359" s="129" t="s">
        <v>6570</v>
      </c>
      <c r="J359" s="129" t="s">
        <v>6354</v>
      </c>
      <c r="K359" s="129" t="s">
        <v>6571</v>
      </c>
      <c r="L359" s="129" t="s">
        <v>6572</v>
      </c>
      <c r="M359" s="129" t="s">
        <v>6402</v>
      </c>
      <c r="N359" s="129" t="s">
        <v>6354</v>
      </c>
      <c r="O359" s="129" t="s">
        <v>6403</v>
      </c>
      <c r="P359" s="129" t="s">
        <v>6573</v>
      </c>
      <c r="Q359" s="129" t="s">
        <v>6574</v>
      </c>
      <c r="R359" s="129" t="s">
        <v>6519</v>
      </c>
      <c r="S359" s="129" t="s">
        <v>6520</v>
      </c>
      <c r="T359" s="137">
        <v>50</v>
      </c>
      <c r="U359" s="137">
        <v>50</v>
      </c>
      <c r="V359" s="129" t="s">
        <v>6408</v>
      </c>
      <c r="W359" s="129" t="s">
        <v>6408</v>
      </c>
      <c r="X359" s="131">
        <v>187.68</v>
      </c>
      <c r="Y359" s="131">
        <v>187.68</v>
      </c>
      <c r="Z359" s="129" t="s">
        <v>6311</v>
      </c>
      <c r="AA359" s="132">
        <v>9384</v>
      </c>
      <c r="AB359" s="132">
        <v>0</v>
      </c>
      <c r="AC359" s="132">
        <v>938.4</v>
      </c>
      <c r="AD359" s="132">
        <v>10322.4</v>
      </c>
      <c r="AE359" s="129" t="s">
        <v>6316</v>
      </c>
      <c r="AF359" s="129" t="s">
        <v>6311</v>
      </c>
      <c r="AG359" s="129" t="s">
        <v>6311</v>
      </c>
      <c r="AH359" s="129" t="s">
        <v>6806</v>
      </c>
      <c r="AI359" s="129" t="s">
        <v>6311</v>
      </c>
      <c r="AJ359" s="129" t="s">
        <v>6382</v>
      </c>
      <c r="AK359" s="129" t="s">
        <v>6383</v>
      </c>
      <c r="AL359" s="129" t="s">
        <v>6410</v>
      </c>
      <c r="AM359" s="133" t="s">
        <v>6311</v>
      </c>
      <c r="AN359" s="133" t="s">
        <v>6569</v>
      </c>
      <c r="AO359" s="133" t="s">
        <v>6311</v>
      </c>
      <c r="AP359" s="133" t="s">
        <v>6311</v>
      </c>
      <c r="AQ359" s="134">
        <v>50</v>
      </c>
      <c r="AR359" s="143">
        <v>0</v>
      </c>
      <c r="AS359" t="s">
        <v>30</v>
      </c>
    </row>
    <row r="360" spans="1:45" s="133" customFormat="1">
      <c r="A360" s="129" t="s">
        <v>6802</v>
      </c>
      <c r="B360" s="130">
        <v>43756</v>
      </c>
      <c r="C360" s="129" t="s">
        <v>6397</v>
      </c>
      <c r="D360" s="129" t="s">
        <v>6398</v>
      </c>
      <c r="E360" s="129" t="s">
        <v>6803</v>
      </c>
      <c r="F360" s="129" t="s">
        <v>6312</v>
      </c>
      <c r="G360" s="129" t="s">
        <v>6569</v>
      </c>
      <c r="H360" s="129" t="s">
        <v>5300</v>
      </c>
      <c r="I360" s="129" t="s">
        <v>6570</v>
      </c>
      <c r="J360" s="129" t="s">
        <v>6354</v>
      </c>
      <c r="K360" s="129" t="s">
        <v>6571</v>
      </c>
      <c r="L360" s="129" t="s">
        <v>6572</v>
      </c>
      <c r="M360" s="129" t="s">
        <v>6402</v>
      </c>
      <c r="N360" s="129" t="s">
        <v>6354</v>
      </c>
      <c r="O360" s="129" t="s">
        <v>6403</v>
      </c>
      <c r="P360" s="129" t="s">
        <v>6573</v>
      </c>
      <c r="Q360" s="129" t="s">
        <v>6574</v>
      </c>
      <c r="R360" s="129" t="s">
        <v>6807</v>
      </c>
      <c r="S360" s="129" t="s">
        <v>6808</v>
      </c>
      <c r="T360" s="137">
        <v>20</v>
      </c>
      <c r="U360" s="137">
        <v>20</v>
      </c>
      <c r="V360" s="129" t="s">
        <v>6408</v>
      </c>
      <c r="W360" s="129" t="s">
        <v>6408</v>
      </c>
      <c r="X360" s="131">
        <v>229.32</v>
      </c>
      <c r="Y360" s="131">
        <v>229.32</v>
      </c>
      <c r="Z360" s="129" t="s">
        <v>6311</v>
      </c>
      <c r="AA360" s="132">
        <v>4586.3999999999996</v>
      </c>
      <c r="AB360" s="132">
        <v>0</v>
      </c>
      <c r="AC360" s="132">
        <v>458.64</v>
      </c>
      <c r="AD360" s="132">
        <v>5045.04</v>
      </c>
      <c r="AE360" s="129" t="s">
        <v>6316</v>
      </c>
      <c r="AF360" s="129" t="s">
        <v>6311</v>
      </c>
      <c r="AG360" s="129" t="s">
        <v>6311</v>
      </c>
      <c r="AH360" s="129" t="s">
        <v>6806</v>
      </c>
      <c r="AI360" s="129" t="s">
        <v>6311</v>
      </c>
      <c r="AJ360" s="129" t="s">
        <v>6382</v>
      </c>
      <c r="AK360" s="129" t="s">
        <v>6383</v>
      </c>
      <c r="AL360" s="129" t="s">
        <v>6410</v>
      </c>
      <c r="AM360" s="133" t="s">
        <v>6311</v>
      </c>
      <c r="AN360" s="133" t="s">
        <v>6569</v>
      </c>
      <c r="AO360" s="133" t="s">
        <v>6311</v>
      </c>
      <c r="AP360" s="133" t="s">
        <v>6311</v>
      </c>
      <c r="AQ360" s="134">
        <v>20</v>
      </c>
      <c r="AR360" s="143">
        <v>0</v>
      </c>
      <c r="AS360" t="s">
        <v>30</v>
      </c>
    </row>
    <row r="361" spans="1:45" s="133" customFormat="1">
      <c r="A361" s="129" t="s">
        <v>6809</v>
      </c>
      <c r="B361" s="130">
        <v>43755</v>
      </c>
      <c r="C361" s="129" t="s">
        <v>6397</v>
      </c>
      <c r="D361" s="129" t="s">
        <v>6398</v>
      </c>
      <c r="E361" s="129" t="s">
        <v>6810</v>
      </c>
      <c r="F361" s="129" t="s">
        <v>6312</v>
      </c>
      <c r="G361" s="129" t="s">
        <v>6363</v>
      </c>
      <c r="H361" s="129" t="s">
        <v>6364</v>
      </c>
      <c r="I361" s="129" t="s">
        <v>6365</v>
      </c>
      <c r="J361" s="129" t="s">
        <v>6354</v>
      </c>
      <c r="K361" s="129" t="s">
        <v>6400</v>
      </c>
      <c r="L361" s="129" t="s">
        <v>6401</v>
      </c>
      <c r="M361" s="129" t="s">
        <v>6402</v>
      </c>
      <c r="N361" s="129" t="s">
        <v>6354</v>
      </c>
      <c r="O361" s="129" t="s">
        <v>6403</v>
      </c>
      <c r="P361" s="129" t="s">
        <v>6404</v>
      </c>
      <c r="Q361" s="129" t="s">
        <v>6405</v>
      </c>
      <c r="R361" s="129" t="s">
        <v>6406</v>
      </c>
      <c r="S361" s="129" t="s">
        <v>6407</v>
      </c>
      <c r="T361" s="137">
        <v>10</v>
      </c>
      <c r="U361" s="137">
        <v>10</v>
      </c>
      <c r="V361" s="129" t="s">
        <v>6408</v>
      </c>
      <c r="W361" s="129" t="s">
        <v>6408</v>
      </c>
      <c r="X361" s="131">
        <v>119.7</v>
      </c>
      <c r="Y361" s="131">
        <v>119.7</v>
      </c>
      <c r="Z361" s="129" t="s">
        <v>6311</v>
      </c>
      <c r="AA361" s="132">
        <v>1197.0029999999999</v>
      </c>
      <c r="AB361" s="132">
        <v>-357.54700000000003</v>
      </c>
      <c r="AC361" s="132">
        <v>119.7</v>
      </c>
      <c r="AD361" s="132">
        <v>1316.703</v>
      </c>
      <c r="AE361" s="129" t="s">
        <v>6316</v>
      </c>
      <c r="AF361" s="129" t="s">
        <v>6311</v>
      </c>
      <c r="AG361" s="129" t="s">
        <v>6311</v>
      </c>
      <c r="AH361" s="129" t="s">
        <v>6811</v>
      </c>
      <c r="AI361" s="129" t="s">
        <v>6311</v>
      </c>
      <c r="AJ361" s="129" t="s">
        <v>6355</v>
      </c>
      <c r="AK361" s="129" t="s">
        <v>6356</v>
      </c>
      <c r="AL361" s="129" t="s">
        <v>6410</v>
      </c>
      <c r="AM361" s="133" t="s">
        <v>13</v>
      </c>
      <c r="AN361" s="133" t="s">
        <v>6363</v>
      </c>
      <c r="AO361" s="133" t="s">
        <v>6311</v>
      </c>
      <c r="AP361" s="133" t="s">
        <v>6311</v>
      </c>
      <c r="AQ361" s="134">
        <v>10</v>
      </c>
      <c r="AR361" s="143" t="s">
        <v>95</v>
      </c>
      <c r="AS361" t="s">
        <v>72</v>
      </c>
    </row>
    <row r="362" spans="1:45" s="133" customFormat="1">
      <c r="A362" s="129" t="s">
        <v>6809</v>
      </c>
      <c r="B362" s="130">
        <v>43755</v>
      </c>
      <c r="C362" s="129" t="s">
        <v>6397</v>
      </c>
      <c r="D362" s="129" t="s">
        <v>6398</v>
      </c>
      <c r="E362" s="129" t="s">
        <v>6810</v>
      </c>
      <c r="F362" s="129" t="s">
        <v>6312</v>
      </c>
      <c r="G362" s="129" t="s">
        <v>6363</v>
      </c>
      <c r="H362" s="129" t="s">
        <v>6364</v>
      </c>
      <c r="I362" s="129" t="s">
        <v>6365</v>
      </c>
      <c r="J362" s="129" t="s">
        <v>6354</v>
      </c>
      <c r="K362" s="129" t="s">
        <v>6400</v>
      </c>
      <c r="L362" s="129" t="s">
        <v>6401</v>
      </c>
      <c r="M362" s="129" t="s">
        <v>6402</v>
      </c>
      <c r="N362" s="129" t="s">
        <v>6354</v>
      </c>
      <c r="O362" s="129" t="s">
        <v>6403</v>
      </c>
      <c r="P362" s="129" t="s">
        <v>6404</v>
      </c>
      <c r="Q362" s="129" t="s">
        <v>6405</v>
      </c>
      <c r="R362" s="129" t="s">
        <v>6519</v>
      </c>
      <c r="S362" s="129" t="s">
        <v>6520</v>
      </c>
      <c r="T362" s="137">
        <v>8</v>
      </c>
      <c r="U362" s="137">
        <v>8</v>
      </c>
      <c r="V362" s="129" t="s">
        <v>6408</v>
      </c>
      <c r="W362" s="129" t="s">
        <v>6408</v>
      </c>
      <c r="X362" s="131">
        <v>213.273</v>
      </c>
      <c r="Y362" s="131">
        <v>213.273</v>
      </c>
      <c r="Z362" s="129" t="s">
        <v>6311</v>
      </c>
      <c r="AA362" s="132">
        <v>1706.184</v>
      </c>
      <c r="AB362" s="132">
        <v>0</v>
      </c>
      <c r="AC362" s="132">
        <v>170.619</v>
      </c>
      <c r="AD362" s="132">
        <v>1876.8030000000001</v>
      </c>
      <c r="AE362" s="129" t="s">
        <v>6316</v>
      </c>
      <c r="AF362" s="129" t="s">
        <v>6311</v>
      </c>
      <c r="AG362" s="129" t="s">
        <v>6311</v>
      </c>
      <c r="AH362" s="129" t="s">
        <v>6811</v>
      </c>
      <c r="AI362" s="129" t="s">
        <v>6311</v>
      </c>
      <c r="AJ362" s="129" t="s">
        <v>6355</v>
      </c>
      <c r="AK362" s="129" t="s">
        <v>6356</v>
      </c>
      <c r="AL362" s="129" t="s">
        <v>6410</v>
      </c>
      <c r="AM362" s="133" t="s">
        <v>13</v>
      </c>
      <c r="AN362" s="133" t="s">
        <v>6363</v>
      </c>
      <c r="AO362" s="133" t="s">
        <v>6311</v>
      </c>
      <c r="AP362" s="133" t="s">
        <v>6311</v>
      </c>
      <c r="AQ362" s="134">
        <v>8</v>
      </c>
      <c r="AR362" s="143" t="s">
        <v>95</v>
      </c>
      <c r="AS362" t="s">
        <v>72</v>
      </c>
    </row>
    <row r="363" spans="1:45" s="133" customFormat="1">
      <c r="A363" s="129" t="s">
        <v>6809</v>
      </c>
      <c r="B363" s="130">
        <v>43755</v>
      </c>
      <c r="C363" s="129" t="s">
        <v>6397</v>
      </c>
      <c r="D363" s="129" t="s">
        <v>6398</v>
      </c>
      <c r="E363" s="129" t="s">
        <v>6810</v>
      </c>
      <c r="F363" s="129" t="s">
        <v>6312</v>
      </c>
      <c r="G363" s="129" t="s">
        <v>6363</v>
      </c>
      <c r="H363" s="129" t="s">
        <v>6364</v>
      </c>
      <c r="I363" s="129" t="s">
        <v>6365</v>
      </c>
      <c r="J363" s="129" t="s">
        <v>6354</v>
      </c>
      <c r="K363" s="129" t="s">
        <v>6400</v>
      </c>
      <c r="L363" s="129" t="s">
        <v>6401</v>
      </c>
      <c r="M363" s="129" t="s">
        <v>6402</v>
      </c>
      <c r="N363" s="129" t="s">
        <v>6354</v>
      </c>
      <c r="O363" s="129" t="s">
        <v>6403</v>
      </c>
      <c r="P363" s="129" t="s">
        <v>6404</v>
      </c>
      <c r="Q363" s="129" t="s">
        <v>6405</v>
      </c>
      <c r="R363" s="129" t="s">
        <v>6419</v>
      </c>
      <c r="S363" s="129" t="s">
        <v>6420</v>
      </c>
      <c r="T363" s="137">
        <v>2</v>
      </c>
      <c r="U363" s="137">
        <v>2</v>
      </c>
      <c r="V363" s="129" t="s">
        <v>6408</v>
      </c>
      <c r="W363" s="129" t="s">
        <v>6408</v>
      </c>
      <c r="X363" s="131">
        <v>300</v>
      </c>
      <c r="Y363" s="131">
        <v>300</v>
      </c>
      <c r="Z363" s="129" t="s">
        <v>6311</v>
      </c>
      <c r="AA363" s="132">
        <v>600</v>
      </c>
      <c r="AB363" s="132">
        <v>0</v>
      </c>
      <c r="AC363" s="132">
        <v>60</v>
      </c>
      <c r="AD363" s="132">
        <v>660</v>
      </c>
      <c r="AE363" s="129" t="s">
        <v>6316</v>
      </c>
      <c r="AF363" s="129" t="s">
        <v>6311</v>
      </c>
      <c r="AG363" s="129" t="s">
        <v>6311</v>
      </c>
      <c r="AH363" s="129" t="s">
        <v>6811</v>
      </c>
      <c r="AI363" s="129" t="s">
        <v>6311</v>
      </c>
      <c r="AJ363" s="129" t="s">
        <v>6355</v>
      </c>
      <c r="AK363" s="129" t="s">
        <v>6356</v>
      </c>
      <c r="AL363" s="129" t="s">
        <v>6410</v>
      </c>
      <c r="AM363" s="133" t="s">
        <v>13</v>
      </c>
      <c r="AN363" s="133" t="s">
        <v>6363</v>
      </c>
      <c r="AO363" s="133" t="s">
        <v>6311</v>
      </c>
      <c r="AP363" s="133" t="s">
        <v>6311</v>
      </c>
      <c r="AQ363" s="134">
        <v>2</v>
      </c>
      <c r="AR363" s="143" t="s">
        <v>95</v>
      </c>
      <c r="AS363" t="s">
        <v>72</v>
      </c>
    </row>
    <row r="364" spans="1:45" s="133" customFormat="1">
      <c r="A364" s="129" t="s">
        <v>6812</v>
      </c>
      <c r="B364" s="130">
        <v>43756</v>
      </c>
      <c r="C364" s="129" t="s">
        <v>6397</v>
      </c>
      <c r="D364" s="129" t="s">
        <v>6398</v>
      </c>
      <c r="E364" s="129" t="s">
        <v>6813</v>
      </c>
      <c r="F364" s="129" t="s">
        <v>6312</v>
      </c>
      <c r="G364" s="129" t="s">
        <v>6475</v>
      </c>
      <c r="H364" s="129" t="s">
        <v>5299</v>
      </c>
      <c r="I364" s="129" t="s">
        <v>6476</v>
      </c>
      <c r="J364" s="129" t="s">
        <v>6354</v>
      </c>
      <c r="K364" s="129" t="s">
        <v>6477</v>
      </c>
      <c r="L364" s="129" t="s">
        <v>6478</v>
      </c>
      <c r="M364" s="129" t="s">
        <v>6402</v>
      </c>
      <c r="N364" s="129" t="s">
        <v>6354</v>
      </c>
      <c r="O364" s="129" t="s">
        <v>6403</v>
      </c>
      <c r="P364" s="129" t="s">
        <v>6479</v>
      </c>
      <c r="Q364" s="129" t="s">
        <v>6480</v>
      </c>
      <c r="R364" s="129" t="s">
        <v>6406</v>
      </c>
      <c r="S364" s="129" t="s">
        <v>6407</v>
      </c>
      <c r="T364" s="137">
        <v>300</v>
      </c>
      <c r="U364" s="137">
        <v>300</v>
      </c>
      <c r="V364" s="129" t="s">
        <v>6408</v>
      </c>
      <c r="W364" s="129" t="s">
        <v>6408</v>
      </c>
      <c r="X364" s="131">
        <v>138.982</v>
      </c>
      <c r="Y364" s="131">
        <v>138.982</v>
      </c>
      <c r="Z364" s="129" t="s">
        <v>6311</v>
      </c>
      <c r="AA364" s="132">
        <v>41694.6</v>
      </c>
      <c r="AB364" s="132">
        <v>0</v>
      </c>
      <c r="AC364" s="132">
        <v>4169.46</v>
      </c>
      <c r="AD364" s="132">
        <v>45864.06</v>
      </c>
      <c r="AE364" s="129" t="s">
        <v>6316</v>
      </c>
      <c r="AF364" s="129" t="s">
        <v>6311</v>
      </c>
      <c r="AG364" s="129" t="s">
        <v>6311</v>
      </c>
      <c r="AH364" s="129" t="s">
        <v>6814</v>
      </c>
      <c r="AI364" s="129" t="s">
        <v>6311</v>
      </c>
      <c r="AJ364" s="129" t="s">
        <v>6355</v>
      </c>
      <c r="AK364" s="129" t="s">
        <v>6356</v>
      </c>
      <c r="AL364" s="129" t="s">
        <v>6410</v>
      </c>
      <c r="AM364" s="133" t="s">
        <v>6311</v>
      </c>
      <c r="AN364" s="133" t="s">
        <v>6475</v>
      </c>
      <c r="AO364" s="133" t="s">
        <v>6311</v>
      </c>
      <c r="AP364" s="133" t="s">
        <v>6311</v>
      </c>
      <c r="AQ364" s="134">
        <v>300</v>
      </c>
      <c r="AR364" s="143">
        <v>0</v>
      </c>
      <c r="AS364" t="s">
        <v>27</v>
      </c>
    </row>
    <row r="365" spans="1:45" s="133" customFormat="1">
      <c r="A365" s="129" t="s">
        <v>6812</v>
      </c>
      <c r="B365" s="130">
        <v>43756</v>
      </c>
      <c r="C365" s="129" t="s">
        <v>6397</v>
      </c>
      <c r="D365" s="129" t="s">
        <v>6398</v>
      </c>
      <c r="E365" s="129" t="s">
        <v>6813</v>
      </c>
      <c r="F365" s="129" t="s">
        <v>6312</v>
      </c>
      <c r="G365" s="129" t="s">
        <v>6475</v>
      </c>
      <c r="H365" s="129" t="s">
        <v>5299</v>
      </c>
      <c r="I365" s="129" t="s">
        <v>6476</v>
      </c>
      <c r="J365" s="129" t="s">
        <v>6354</v>
      </c>
      <c r="K365" s="129" t="s">
        <v>6477</v>
      </c>
      <c r="L365" s="129" t="s">
        <v>6478</v>
      </c>
      <c r="M365" s="129" t="s">
        <v>6402</v>
      </c>
      <c r="N365" s="129" t="s">
        <v>6354</v>
      </c>
      <c r="O365" s="129" t="s">
        <v>6403</v>
      </c>
      <c r="P365" s="129" t="s">
        <v>6479</v>
      </c>
      <c r="Q365" s="129" t="s">
        <v>6480</v>
      </c>
      <c r="R365" s="129" t="s">
        <v>6413</v>
      </c>
      <c r="S365" s="129" t="s">
        <v>6414</v>
      </c>
      <c r="T365" s="137">
        <v>100</v>
      </c>
      <c r="U365" s="137">
        <v>100</v>
      </c>
      <c r="V365" s="129" t="s">
        <v>6408</v>
      </c>
      <c r="W365" s="129" t="s">
        <v>6408</v>
      </c>
      <c r="X365" s="131">
        <v>185.64</v>
      </c>
      <c r="Y365" s="131">
        <v>185.64</v>
      </c>
      <c r="Z365" s="129" t="s">
        <v>6311</v>
      </c>
      <c r="AA365" s="132">
        <v>18564</v>
      </c>
      <c r="AB365" s="132">
        <v>0</v>
      </c>
      <c r="AC365" s="132">
        <v>1856.4</v>
      </c>
      <c r="AD365" s="132">
        <v>20420.400000000001</v>
      </c>
      <c r="AE365" s="129" t="s">
        <v>6316</v>
      </c>
      <c r="AF365" s="129" t="s">
        <v>6311</v>
      </c>
      <c r="AG365" s="129" t="s">
        <v>6311</v>
      </c>
      <c r="AH365" s="129" t="s">
        <v>6814</v>
      </c>
      <c r="AI365" s="129" t="s">
        <v>6311</v>
      </c>
      <c r="AJ365" s="129" t="s">
        <v>6355</v>
      </c>
      <c r="AK365" s="129" t="s">
        <v>6356</v>
      </c>
      <c r="AL365" s="129" t="s">
        <v>6410</v>
      </c>
      <c r="AM365" s="133" t="s">
        <v>6311</v>
      </c>
      <c r="AN365" s="133" t="s">
        <v>6475</v>
      </c>
      <c r="AO365" s="133" t="s">
        <v>6311</v>
      </c>
      <c r="AP365" s="133" t="s">
        <v>6311</v>
      </c>
      <c r="AQ365" s="134">
        <v>100</v>
      </c>
      <c r="AR365" s="143">
        <v>0</v>
      </c>
      <c r="AS365" t="s">
        <v>27</v>
      </c>
    </row>
    <row r="366" spans="1:45" s="133" customFormat="1">
      <c r="A366" s="129" t="s">
        <v>6812</v>
      </c>
      <c r="B366" s="130">
        <v>43756</v>
      </c>
      <c r="C366" s="129" t="s">
        <v>6397</v>
      </c>
      <c r="D366" s="129" t="s">
        <v>6398</v>
      </c>
      <c r="E366" s="129" t="s">
        <v>6813</v>
      </c>
      <c r="F366" s="129" t="s">
        <v>6312</v>
      </c>
      <c r="G366" s="129" t="s">
        <v>6475</v>
      </c>
      <c r="H366" s="129" t="s">
        <v>5299</v>
      </c>
      <c r="I366" s="129" t="s">
        <v>6476</v>
      </c>
      <c r="J366" s="129" t="s">
        <v>6354</v>
      </c>
      <c r="K366" s="129" t="s">
        <v>6477</v>
      </c>
      <c r="L366" s="129" t="s">
        <v>6478</v>
      </c>
      <c r="M366" s="129" t="s">
        <v>6402</v>
      </c>
      <c r="N366" s="129" t="s">
        <v>6354</v>
      </c>
      <c r="O366" s="129" t="s">
        <v>6403</v>
      </c>
      <c r="P366" s="129" t="s">
        <v>6479</v>
      </c>
      <c r="Q366" s="129" t="s">
        <v>6480</v>
      </c>
      <c r="R366" s="129" t="s">
        <v>6521</v>
      </c>
      <c r="S366" s="129" t="s">
        <v>6522</v>
      </c>
      <c r="T366" s="137">
        <v>300</v>
      </c>
      <c r="U366" s="137">
        <v>300</v>
      </c>
      <c r="V366" s="129" t="s">
        <v>6408</v>
      </c>
      <c r="W366" s="129" t="s">
        <v>6408</v>
      </c>
      <c r="X366" s="131">
        <v>232.05</v>
      </c>
      <c r="Y366" s="131">
        <v>232.05</v>
      </c>
      <c r="Z366" s="129" t="s">
        <v>6311</v>
      </c>
      <c r="AA366" s="132">
        <v>69615</v>
      </c>
      <c r="AB366" s="132">
        <v>-12285</v>
      </c>
      <c r="AC366" s="132">
        <v>6961.5</v>
      </c>
      <c r="AD366" s="132">
        <v>76576.5</v>
      </c>
      <c r="AE366" s="129" t="s">
        <v>6316</v>
      </c>
      <c r="AF366" s="129" t="s">
        <v>6311</v>
      </c>
      <c r="AG366" s="129" t="s">
        <v>6311</v>
      </c>
      <c r="AH366" s="129" t="s">
        <v>6814</v>
      </c>
      <c r="AI366" s="129" t="s">
        <v>6311</v>
      </c>
      <c r="AJ366" s="129" t="s">
        <v>6355</v>
      </c>
      <c r="AK366" s="129" t="s">
        <v>6356</v>
      </c>
      <c r="AL366" s="129" t="s">
        <v>6410</v>
      </c>
      <c r="AM366" s="133" t="s">
        <v>6311</v>
      </c>
      <c r="AN366" s="133" t="s">
        <v>6475</v>
      </c>
      <c r="AO366" s="133" t="s">
        <v>6311</v>
      </c>
      <c r="AP366" s="133" t="s">
        <v>6311</v>
      </c>
      <c r="AQ366" s="134">
        <v>300</v>
      </c>
      <c r="AR366" s="143">
        <v>0</v>
      </c>
      <c r="AS366" t="s">
        <v>27</v>
      </c>
    </row>
    <row r="367" spans="1:45" s="133" customFormat="1">
      <c r="A367" s="129" t="s">
        <v>6812</v>
      </c>
      <c r="B367" s="130">
        <v>43756</v>
      </c>
      <c r="C367" s="129" t="s">
        <v>6397</v>
      </c>
      <c r="D367" s="129" t="s">
        <v>6398</v>
      </c>
      <c r="E367" s="129" t="s">
        <v>6813</v>
      </c>
      <c r="F367" s="129" t="s">
        <v>6312</v>
      </c>
      <c r="G367" s="129" t="s">
        <v>6475</v>
      </c>
      <c r="H367" s="129" t="s">
        <v>5299</v>
      </c>
      <c r="I367" s="129" t="s">
        <v>6476</v>
      </c>
      <c r="J367" s="129" t="s">
        <v>6354</v>
      </c>
      <c r="K367" s="129" t="s">
        <v>6477</v>
      </c>
      <c r="L367" s="129" t="s">
        <v>6478</v>
      </c>
      <c r="M367" s="129" t="s">
        <v>6402</v>
      </c>
      <c r="N367" s="129" t="s">
        <v>6354</v>
      </c>
      <c r="O367" s="129" t="s">
        <v>6403</v>
      </c>
      <c r="P367" s="129" t="s">
        <v>6479</v>
      </c>
      <c r="Q367" s="129" t="s">
        <v>6480</v>
      </c>
      <c r="R367" s="129" t="s">
        <v>6415</v>
      </c>
      <c r="S367" s="129" t="s">
        <v>6416</v>
      </c>
      <c r="T367" s="137">
        <v>200</v>
      </c>
      <c r="U367" s="137">
        <v>200</v>
      </c>
      <c r="V367" s="129" t="s">
        <v>6408</v>
      </c>
      <c r="W367" s="129" t="s">
        <v>6408</v>
      </c>
      <c r="X367" s="131">
        <v>232.05</v>
      </c>
      <c r="Y367" s="131">
        <v>232.05</v>
      </c>
      <c r="Z367" s="129" t="s">
        <v>6311</v>
      </c>
      <c r="AA367" s="132">
        <v>46410</v>
      </c>
      <c r="AB367" s="132">
        <v>-8190</v>
      </c>
      <c r="AC367" s="132">
        <v>4641</v>
      </c>
      <c r="AD367" s="132">
        <v>51051</v>
      </c>
      <c r="AE367" s="129" t="s">
        <v>6316</v>
      </c>
      <c r="AF367" s="129" t="s">
        <v>6311</v>
      </c>
      <c r="AG367" s="129" t="s">
        <v>6311</v>
      </c>
      <c r="AH367" s="129" t="s">
        <v>6814</v>
      </c>
      <c r="AI367" s="129" t="s">
        <v>6311</v>
      </c>
      <c r="AJ367" s="129" t="s">
        <v>6355</v>
      </c>
      <c r="AK367" s="129" t="s">
        <v>6356</v>
      </c>
      <c r="AL367" s="129" t="s">
        <v>6410</v>
      </c>
      <c r="AM367" s="133" t="s">
        <v>6311</v>
      </c>
      <c r="AN367" s="133" t="s">
        <v>6475</v>
      </c>
      <c r="AO367" s="133" t="s">
        <v>6311</v>
      </c>
      <c r="AP367" s="133" t="s">
        <v>6311</v>
      </c>
      <c r="AQ367" s="134">
        <v>200</v>
      </c>
      <c r="AR367" s="143">
        <v>0</v>
      </c>
      <c r="AS367" t="s">
        <v>27</v>
      </c>
    </row>
    <row r="368" spans="1:45" s="133" customFormat="1">
      <c r="A368" s="129" t="s">
        <v>6815</v>
      </c>
      <c r="B368" s="130">
        <v>43755</v>
      </c>
      <c r="C368" s="129" t="s">
        <v>6397</v>
      </c>
      <c r="D368" s="129" t="s">
        <v>6398</v>
      </c>
      <c r="E368" s="129" t="s">
        <v>6816</v>
      </c>
      <c r="F368" s="129" t="s">
        <v>6312</v>
      </c>
      <c r="G368" s="129" t="s">
        <v>6569</v>
      </c>
      <c r="H368" s="129" t="s">
        <v>5300</v>
      </c>
      <c r="I368" s="129" t="s">
        <v>6570</v>
      </c>
      <c r="J368" s="129" t="s">
        <v>6354</v>
      </c>
      <c r="K368" s="129" t="s">
        <v>6571</v>
      </c>
      <c r="L368" s="129" t="s">
        <v>6572</v>
      </c>
      <c r="M368" s="129" t="s">
        <v>6402</v>
      </c>
      <c r="N368" s="129" t="s">
        <v>6354</v>
      </c>
      <c r="O368" s="129" t="s">
        <v>6403</v>
      </c>
      <c r="P368" s="129" t="s">
        <v>6573</v>
      </c>
      <c r="Q368" s="129" t="s">
        <v>6574</v>
      </c>
      <c r="R368" s="129" t="s">
        <v>6415</v>
      </c>
      <c r="S368" s="129" t="s">
        <v>6416</v>
      </c>
      <c r="T368" s="137">
        <v>45</v>
      </c>
      <c r="U368" s="137">
        <v>45</v>
      </c>
      <c r="V368" s="129" t="s">
        <v>6408</v>
      </c>
      <c r="W368" s="129" t="s">
        <v>6408</v>
      </c>
      <c r="X368" s="131">
        <v>234.6</v>
      </c>
      <c r="Y368" s="131">
        <v>234.6</v>
      </c>
      <c r="Z368" s="129" t="s">
        <v>6311</v>
      </c>
      <c r="AA368" s="132">
        <v>10557</v>
      </c>
      <c r="AB368" s="132">
        <v>-1863</v>
      </c>
      <c r="AC368" s="132">
        <v>1055.7</v>
      </c>
      <c r="AD368" s="132">
        <v>11612.7</v>
      </c>
      <c r="AE368" s="129" t="s">
        <v>6316</v>
      </c>
      <c r="AF368" s="129" t="s">
        <v>6311</v>
      </c>
      <c r="AG368" s="129" t="s">
        <v>6311</v>
      </c>
      <c r="AH368" s="129" t="s">
        <v>6817</v>
      </c>
      <c r="AI368" s="129" t="s">
        <v>6311</v>
      </c>
      <c r="AJ368" s="129" t="s">
        <v>6382</v>
      </c>
      <c r="AK368" s="129" t="s">
        <v>6383</v>
      </c>
      <c r="AL368" s="129" t="s">
        <v>6410</v>
      </c>
      <c r="AM368" s="133" t="s">
        <v>6311</v>
      </c>
      <c r="AN368" s="133" t="s">
        <v>6569</v>
      </c>
      <c r="AO368" s="133" t="s">
        <v>6311</v>
      </c>
      <c r="AP368" s="133" t="s">
        <v>6311</v>
      </c>
      <c r="AQ368" s="134">
        <v>45</v>
      </c>
      <c r="AR368" s="143">
        <v>0</v>
      </c>
      <c r="AS368" t="s">
        <v>30</v>
      </c>
    </row>
    <row r="369" spans="1:45" s="133" customFormat="1">
      <c r="A369" s="129" t="s">
        <v>6818</v>
      </c>
      <c r="B369" s="130">
        <v>43756</v>
      </c>
      <c r="C369" s="129" t="s">
        <v>6397</v>
      </c>
      <c r="D369" s="129" t="s">
        <v>6398</v>
      </c>
      <c r="E369" s="129" t="s">
        <v>6819</v>
      </c>
      <c r="F369" s="129" t="s">
        <v>6312</v>
      </c>
      <c r="G369" s="129" t="s">
        <v>6360</v>
      </c>
      <c r="H369" s="129" t="s">
        <v>6361</v>
      </c>
      <c r="I369" s="129" t="s">
        <v>6362</v>
      </c>
      <c r="J369" s="129" t="s">
        <v>6354</v>
      </c>
      <c r="K369" s="129" t="s">
        <v>6400</v>
      </c>
      <c r="L369" s="129" t="s">
        <v>6401</v>
      </c>
      <c r="M369" s="129" t="s">
        <v>6402</v>
      </c>
      <c r="N369" s="129" t="s">
        <v>6354</v>
      </c>
      <c r="O369" s="129" t="s">
        <v>6403</v>
      </c>
      <c r="P369" s="129" t="s">
        <v>6404</v>
      </c>
      <c r="Q369" s="129" t="s">
        <v>6405</v>
      </c>
      <c r="R369" s="129" t="s">
        <v>6406</v>
      </c>
      <c r="S369" s="129" t="s">
        <v>6407</v>
      </c>
      <c r="T369" s="137">
        <v>3</v>
      </c>
      <c r="U369" s="137">
        <v>3</v>
      </c>
      <c r="V369" s="129" t="s">
        <v>6408</v>
      </c>
      <c r="W369" s="129" t="s">
        <v>6408</v>
      </c>
      <c r="X369" s="131">
        <v>119.7</v>
      </c>
      <c r="Y369" s="131">
        <v>119.7</v>
      </c>
      <c r="Z369" s="129" t="s">
        <v>6311</v>
      </c>
      <c r="AA369" s="132">
        <v>359.101</v>
      </c>
      <c r="AB369" s="132">
        <v>-107.264</v>
      </c>
      <c r="AC369" s="132">
        <v>35.909999999999997</v>
      </c>
      <c r="AD369" s="132">
        <v>395.01100000000002</v>
      </c>
      <c r="AE369" s="129" t="s">
        <v>6316</v>
      </c>
      <c r="AF369" s="129" t="s">
        <v>6311</v>
      </c>
      <c r="AG369" s="129" t="s">
        <v>6311</v>
      </c>
      <c r="AH369" s="129" t="s">
        <v>6820</v>
      </c>
      <c r="AI369" s="129" t="s">
        <v>6311</v>
      </c>
      <c r="AJ369" s="129" t="s">
        <v>6355</v>
      </c>
      <c r="AK369" s="129" t="s">
        <v>6356</v>
      </c>
      <c r="AL369" s="129" t="s">
        <v>6410</v>
      </c>
      <c r="AM369" s="133" t="s">
        <v>13</v>
      </c>
      <c r="AN369" s="133" t="s">
        <v>6360</v>
      </c>
      <c r="AO369" s="133" t="s">
        <v>6311</v>
      </c>
      <c r="AP369" s="133" t="s">
        <v>6311</v>
      </c>
      <c r="AQ369" s="134">
        <v>3</v>
      </c>
      <c r="AR369" s="143" t="s">
        <v>94</v>
      </c>
      <c r="AS369" t="s">
        <v>72</v>
      </c>
    </row>
    <row r="370" spans="1:45" s="133" customFormat="1">
      <c r="A370" s="129" t="s">
        <v>6818</v>
      </c>
      <c r="B370" s="130">
        <v>43756</v>
      </c>
      <c r="C370" s="129" t="s">
        <v>6397</v>
      </c>
      <c r="D370" s="129" t="s">
        <v>6398</v>
      </c>
      <c r="E370" s="129" t="s">
        <v>6819</v>
      </c>
      <c r="F370" s="129" t="s">
        <v>6312</v>
      </c>
      <c r="G370" s="129" t="s">
        <v>6360</v>
      </c>
      <c r="H370" s="129" t="s">
        <v>6361</v>
      </c>
      <c r="I370" s="129" t="s">
        <v>6362</v>
      </c>
      <c r="J370" s="129" t="s">
        <v>6354</v>
      </c>
      <c r="K370" s="129" t="s">
        <v>6400</v>
      </c>
      <c r="L370" s="129" t="s">
        <v>6401</v>
      </c>
      <c r="M370" s="129" t="s">
        <v>6402</v>
      </c>
      <c r="N370" s="129" t="s">
        <v>6354</v>
      </c>
      <c r="O370" s="129" t="s">
        <v>6403</v>
      </c>
      <c r="P370" s="129" t="s">
        <v>6404</v>
      </c>
      <c r="Q370" s="129" t="s">
        <v>6405</v>
      </c>
      <c r="R370" s="129" t="s">
        <v>6415</v>
      </c>
      <c r="S370" s="129" t="s">
        <v>6416</v>
      </c>
      <c r="T370" s="137">
        <v>10</v>
      </c>
      <c r="U370" s="137">
        <v>10</v>
      </c>
      <c r="V370" s="129" t="s">
        <v>6408</v>
      </c>
      <c r="W370" s="129" t="s">
        <v>6408</v>
      </c>
      <c r="X370" s="131">
        <v>300</v>
      </c>
      <c r="Y370" s="131">
        <v>300</v>
      </c>
      <c r="Z370" s="129" t="s">
        <v>6311</v>
      </c>
      <c r="AA370" s="132">
        <v>3000</v>
      </c>
      <c r="AB370" s="132">
        <v>0</v>
      </c>
      <c r="AC370" s="132">
        <v>300</v>
      </c>
      <c r="AD370" s="132">
        <v>3300</v>
      </c>
      <c r="AE370" s="129" t="s">
        <v>6316</v>
      </c>
      <c r="AF370" s="129" t="s">
        <v>6311</v>
      </c>
      <c r="AG370" s="129" t="s">
        <v>6311</v>
      </c>
      <c r="AH370" s="129" t="s">
        <v>6820</v>
      </c>
      <c r="AI370" s="129" t="s">
        <v>6311</v>
      </c>
      <c r="AJ370" s="129" t="s">
        <v>6355</v>
      </c>
      <c r="AK370" s="129" t="s">
        <v>6356</v>
      </c>
      <c r="AL370" s="129" t="s">
        <v>6410</v>
      </c>
      <c r="AM370" s="133" t="s">
        <v>13</v>
      </c>
      <c r="AN370" s="133" t="s">
        <v>6360</v>
      </c>
      <c r="AO370" s="133" t="s">
        <v>6311</v>
      </c>
      <c r="AP370" s="133" t="s">
        <v>6311</v>
      </c>
      <c r="AQ370" s="134">
        <v>10</v>
      </c>
      <c r="AR370" s="143" t="s">
        <v>94</v>
      </c>
      <c r="AS370" t="s">
        <v>72</v>
      </c>
    </row>
    <row r="371" spans="1:45" s="133" customFormat="1">
      <c r="A371" s="129" t="s">
        <v>6818</v>
      </c>
      <c r="B371" s="130">
        <v>43756</v>
      </c>
      <c r="C371" s="129" t="s">
        <v>6397</v>
      </c>
      <c r="D371" s="129" t="s">
        <v>6398</v>
      </c>
      <c r="E371" s="129" t="s">
        <v>6819</v>
      </c>
      <c r="F371" s="129" t="s">
        <v>6312</v>
      </c>
      <c r="G371" s="129" t="s">
        <v>6360</v>
      </c>
      <c r="H371" s="129" t="s">
        <v>6361</v>
      </c>
      <c r="I371" s="129" t="s">
        <v>6362</v>
      </c>
      <c r="J371" s="129" t="s">
        <v>6354</v>
      </c>
      <c r="K371" s="129" t="s">
        <v>6400</v>
      </c>
      <c r="L371" s="129" t="s">
        <v>6401</v>
      </c>
      <c r="M371" s="129" t="s">
        <v>6402</v>
      </c>
      <c r="N371" s="129" t="s">
        <v>6354</v>
      </c>
      <c r="O371" s="129" t="s">
        <v>6403</v>
      </c>
      <c r="P371" s="129" t="s">
        <v>6404</v>
      </c>
      <c r="Q371" s="129" t="s">
        <v>6405</v>
      </c>
      <c r="R371" s="129" t="s">
        <v>6521</v>
      </c>
      <c r="S371" s="129" t="s">
        <v>6522</v>
      </c>
      <c r="T371" s="137">
        <v>10</v>
      </c>
      <c r="U371" s="137">
        <v>10</v>
      </c>
      <c r="V371" s="129" t="s">
        <v>6408</v>
      </c>
      <c r="W371" s="129" t="s">
        <v>6408</v>
      </c>
      <c r="X371" s="131">
        <v>300</v>
      </c>
      <c r="Y371" s="131">
        <v>300</v>
      </c>
      <c r="Z371" s="129" t="s">
        <v>6311</v>
      </c>
      <c r="AA371" s="132">
        <v>3000</v>
      </c>
      <c r="AB371" s="132">
        <v>0</v>
      </c>
      <c r="AC371" s="132">
        <v>300</v>
      </c>
      <c r="AD371" s="132">
        <v>3300</v>
      </c>
      <c r="AE371" s="129" t="s">
        <v>6316</v>
      </c>
      <c r="AF371" s="129" t="s">
        <v>6311</v>
      </c>
      <c r="AG371" s="129" t="s">
        <v>6311</v>
      </c>
      <c r="AH371" s="129" t="s">
        <v>6820</v>
      </c>
      <c r="AI371" s="129" t="s">
        <v>6311</v>
      </c>
      <c r="AJ371" s="129" t="s">
        <v>6355</v>
      </c>
      <c r="AK371" s="129" t="s">
        <v>6356</v>
      </c>
      <c r="AL371" s="129" t="s">
        <v>6410</v>
      </c>
      <c r="AM371" s="133" t="s">
        <v>13</v>
      </c>
      <c r="AN371" s="133" t="s">
        <v>6360</v>
      </c>
      <c r="AO371" s="133" t="s">
        <v>6311</v>
      </c>
      <c r="AP371" s="133" t="s">
        <v>6311</v>
      </c>
      <c r="AQ371" s="134">
        <v>10</v>
      </c>
      <c r="AR371" s="143" t="s">
        <v>94</v>
      </c>
      <c r="AS371" t="s">
        <v>72</v>
      </c>
    </row>
    <row r="372" spans="1:45" s="133" customFormat="1">
      <c r="A372" s="129" t="s">
        <v>6818</v>
      </c>
      <c r="B372" s="130">
        <v>43756</v>
      </c>
      <c r="C372" s="129" t="s">
        <v>6397</v>
      </c>
      <c r="D372" s="129" t="s">
        <v>6398</v>
      </c>
      <c r="E372" s="129" t="s">
        <v>6819</v>
      </c>
      <c r="F372" s="129" t="s">
        <v>6312</v>
      </c>
      <c r="G372" s="129" t="s">
        <v>6360</v>
      </c>
      <c r="H372" s="129" t="s">
        <v>6361</v>
      </c>
      <c r="I372" s="129" t="s">
        <v>6362</v>
      </c>
      <c r="J372" s="129" t="s">
        <v>6354</v>
      </c>
      <c r="K372" s="129" t="s">
        <v>6400</v>
      </c>
      <c r="L372" s="129" t="s">
        <v>6401</v>
      </c>
      <c r="M372" s="129" t="s">
        <v>6402</v>
      </c>
      <c r="N372" s="129" t="s">
        <v>6354</v>
      </c>
      <c r="O372" s="129" t="s">
        <v>6403</v>
      </c>
      <c r="P372" s="129" t="s">
        <v>6404</v>
      </c>
      <c r="Q372" s="129" t="s">
        <v>6405</v>
      </c>
      <c r="R372" s="129" t="s">
        <v>6419</v>
      </c>
      <c r="S372" s="129" t="s">
        <v>6420</v>
      </c>
      <c r="T372" s="137">
        <v>5</v>
      </c>
      <c r="U372" s="137">
        <v>5</v>
      </c>
      <c r="V372" s="129" t="s">
        <v>6408</v>
      </c>
      <c r="W372" s="129" t="s">
        <v>6408</v>
      </c>
      <c r="X372" s="131">
        <v>300</v>
      </c>
      <c r="Y372" s="131">
        <v>300</v>
      </c>
      <c r="Z372" s="129" t="s">
        <v>6311</v>
      </c>
      <c r="AA372" s="132">
        <v>1500</v>
      </c>
      <c r="AB372" s="132">
        <v>0</v>
      </c>
      <c r="AC372" s="132">
        <v>150</v>
      </c>
      <c r="AD372" s="132">
        <v>1650</v>
      </c>
      <c r="AE372" s="129" t="s">
        <v>6316</v>
      </c>
      <c r="AF372" s="129" t="s">
        <v>6311</v>
      </c>
      <c r="AG372" s="129" t="s">
        <v>6311</v>
      </c>
      <c r="AH372" s="129" t="s">
        <v>6820</v>
      </c>
      <c r="AI372" s="129" t="s">
        <v>6311</v>
      </c>
      <c r="AJ372" s="129" t="s">
        <v>6355</v>
      </c>
      <c r="AK372" s="129" t="s">
        <v>6356</v>
      </c>
      <c r="AL372" s="129" t="s">
        <v>6410</v>
      </c>
      <c r="AM372" s="133" t="s">
        <v>13</v>
      </c>
      <c r="AN372" s="133" t="s">
        <v>6360</v>
      </c>
      <c r="AO372" s="133" t="s">
        <v>6311</v>
      </c>
      <c r="AP372" s="133" t="s">
        <v>6311</v>
      </c>
      <c r="AQ372" s="134">
        <v>5</v>
      </c>
      <c r="AR372" s="143" t="s">
        <v>94</v>
      </c>
      <c r="AS372" t="s">
        <v>72</v>
      </c>
    </row>
    <row r="373" spans="1:45" s="133" customFormat="1">
      <c r="A373" s="129" t="s">
        <v>6821</v>
      </c>
      <c r="B373" s="130">
        <v>43756</v>
      </c>
      <c r="C373" s="129" t="s">
        <v>6397</v>
      </c>
      <c r="D373" s="129" t="s">
        <v>6398</v>
      </c>
      <c r="E373" s="129" t="s">
        <v>6822</v>
      </c>
      <c r="F373" s="129" t="s">
        <v>6312</v>
      </c>
      <c r="G373" s="129" t="s">
        <v>6387</v>
      </c>
      <c r="H373" s="129" t="s">
        <v>6388</v>
      </c>
      <c r="I373" s="129" t="s">
        <v>6389</v>
      </c>
      <c r="J373" s="129" t="s">
        <v>6354</v>
      </c>
      <c r="K373" s="129" t="s">
        <v>6400</v>
      </c>
      <c r="L373" s="129" t="s">
        <v>6401</v>
      </c>
      <c r="M373" s="129" t="s">
        <v>6402</v>
      </c>
      <c r="N373" s="129" t="s">
        <v>6354</v>
      </c>
      <c r="O373" s="129" t="s">
        <v>6403</v>
      </c>
      <c r="P373" s="129" t="s">
        <v>6404</v>
      </c>
      <c r="Q373" s="129" t="s">
        <v>6405</v>
      </c>
      <c r="R373" s="129" t="s">
        <v>6411</v>
      </c>
      <c r="S373" s="129" t="s">
        <v>6412</v>
      </c>
      <c r="T373" s="137">
        <v>50</v>
      </c>
      <c r="U373" s="137">
        <v>50</v>
      </c>
      <c r="V373" s="129" t="s">
        <v>6408</v>
      </c>
      <c r="W373" s="129" t="s">
        <v>6408</v>
      </c>
      <c r="X373" s="131">
        <v>340</v>
      </c>
      <c r="Y373" s="131">
        <v>340</v>
      </c>
      <c r="Z373" s="129" t="s">
        <v>6311</v>
      </c>
      <c r="AA373" s="132">
        <v>17000</v>
      </c>
      <c r="AB373" s="132">
        <v>0</v>
      </c>
      <c r="AC373" s="132">
        <v>1699.999</v>
      </c>
      <c r="AD373" s="132">
        <v>18699.999</v>
      </c>
      <c r="AE373" s="129" t="s">
        <v>6316</v>
      </c>
      <c r="AF373" s="129" t="s">
        <v>6311</v>
      </c>
      <c r="AG373" s="129" t="s">
        <v>6311</v>
      </c>
      <c r="AH373" s="129" t="s">
        <v>6823</v>
      </c>
      <c r="AI373" s="129" t="s">
        <v>6311</v>
      </c>
      <c r="AJ373" s="129" t="s">
        <v>6355</v>
      </c>
      <c r="AK373" s="129" t="s">
        <v>6356</v>
      </c>
      <c r="AL373" s="129" t="s">
        <v>6410</v>
      </c>
      <c r="AM373" s="133" t="s">
        <v>13</v>
      </c>
      <c r="AN373" s="133" t="s">
        <v>6387</v>
      </c>
      <c r="AO373" s="133" t="s">
        <v>6311</v>
      </c>
      <c r="AP373" s="133" t="s">
        <v>6311</v>
      </c>
      <c r="AQ373" s="134">
        <v>50</v>
      </c>
      <c r="AR373" s="143" t="s">
        <v>94</v>
      </c>
      <c r="AS373" t="s">
        <v>72</v>
      </c>
    </row>
    <row r="374" spans="1:45" s="133" customFormat="1">
      <c r="A374" s="129" t="s">
        <v>6821</v>
      </c>
      <c r="B374" s="130">
        <v>43756</v>
      </c>
      <c r="C374" s="129" t="s">
        <v>6397</v>
      </c>
      <c r="D374" s="129" t="s">
        <v>6398</v>
      </c>
      <c r="E374" s="129" t="s">
        <v>6822</v>
      </c>
      <c r="F374" s="129" t="s">
        <v>6312</v>
      </c>
      <c r="G374" s="129" t="s">
        <v>6387</v>
      </c>
      <c r="H374" s="129" t="s">
        <v>6388</v>
      </c>
      <c r="I374" s="129" t="s">
        <v>6389</v>
      </c>
      <c r="J374" s="129" t="s">
        <v>6354</v>
      </c>
      <c r="K374" s="129" t="s">
        <v>6400</v>
      </c>
      <c r="L374" s="129" t="s">
        <v>6401</v>
      </c>
      <c r="M374" s="129" t="s">
        <v>6402</v>
      </c>
      <c r="N374" s="129" t="s">
        <v>6354</v>
      </c>
      <c r="O374" s="129" t="s">
        <v>6403</v>
      </c>
      <c r="P374" s="129" t="s">
        <v>6404</v>
      </c>
      <c r="Q374" s="129" t="s">
        <v>6405</v>
      </c>
      <c r="R374" s="129" t="s">
        <v>6413</v>
      </c>
      <c r="S374" s="129" t="s">
        <v>6414</v>
      </c>
      <c r="T374" s="137">
        <v>3</v>
      </c>
      <c r="U374" s="137">
        <v>3</v>
      </c>
      <c r="V374" s="129" t="s">
        <v>6408</v>
      </c>
      <c r="W374" s="129" t="s">
        <v>6408</v>
      </c>
      <c r="X374" s="131">
        <v>213.273</v>
      </c>
      <c r="Y374" s="131">
        <v>213.273</v>
      </c>
      <c r="Z374" s="129" t="s">
        <v>6311</v>
      </c>
      <c r="AA374" s="132">
        <v>639.81899999999996</v>
      </c>
      <c r="AB374" s="132">
        <v>0</v>
      </c>
      <c r="AC374" s="132">
        <v>63.981999999999999</v>
      </c>
      <c r="AD374" s="132">
        <v>703.80100000000004</v>
      </c>
      <c r="AE374" s="129" t="s">
        <v>6316</v>
      </c>
      <c r="AF374" s="129" t="s">
        <v>6311</v>
      </c>
      <c r="AG374" s="129" t="s">
        <v>6311</v>
      </c>
      <c r="AH374" s="129" t="s">
        <v>6823</v>
      </c>
      <c r="AI374" s="129" t="s">
        <v>6311</v>
      </c>
      <c r="AJ374" s="129" t="s">
        <v>6355</v>
      </c>
      <c r="AK374" s="129" t="s">
        <v>6356</v>
      </c>
      <c r="AL374" s="129" t="s">
        <v>6410</v>
      </c>
      <c r="AM374" s="133" t="s">
        <v>13</v>
      </c>
      <c r="AN374" s="133" t="s">
        <v>6387</v>
      </c>
      <c r="AO374" s="133" t="s">
        <v>6311</v>
      </c>
      <c r="AP374" s="133" t="s">
        <v>6311</v>
      </c>
      <c r="AQ374" s="134">
        <v>3</v>
      </c>
      <c r="AR374" s="143" t="s">
        <v>94</v>
      </c>
      <c r="AS374" t="s">
        <v>72</v>
      </c>
    </row>
    <row r="375" spans="1:45" s="133" customFormat="1">
      <c r="A375" s="129" t="s">
        <v>6821</v>
      </c>
      <c r="B375" s="130">
        <v>43756</v>
      </c>
      <c r="C375" s="129" t="s">
        <v>6397</v>
      </c>
      <c r="D375" s="129" t="s">
        <v>6398</v>
      </c>
      <c r="E375" s="129" t="s">
        <v>6822</v>
      </c>
      <c r="F375" s="129" t="s">
        <v>6312</v>
      </c>
      <c r="G375" s="129" t="s">
        <v>6387</v>
      </c>
      <c r="H375" s="129" t="s">
        <v>6388</v>
      </c>
      <c r="I375" s="129" t="s">
        <v>6389</v>
      </c>
      <c r="J375" s="129" t="s">
        <v>6354</v>
      </c>
      <c r="K375" s="129" t="s">
        <v>6400</v>
      </c>
      <c r="L375" s="129" t="s">
        <v>6401</v>
      </c>
      <c r="M375" s="129" t="s">
        <v>6402</v>
      </c>
      <c r="N375" s="129" t="s">
        <v>6354</v>
      </c>
      <c r="O375" s="129" t="s">
        <v>6403</v>
      </c>
      <c r="P375" s="129" t="s">
        <v>6404</v>
      </c>
      <c r="Q375" s="129" t="s">
        <v>6405</v>
      </c>
      <c r="R375" s="129" t="s">
        <v>6415</v>
      </c>
      <c r="S375" s="129" t="s">
        <v>6416</v>
      </c>
      <c r="T375" s="137">
        <v>1</v>
      </c>
      <c r="U375" s="137">
        <v>1</v>
      </c>
      <c r="V375" s="129" t="s">
        <v>6408</v>
      </c>
      <c r="W375" s="129" t="s">
        <v>6408</v>
      </c>
      <c r="X375" s="131">
        <v>300</v>
      </c>
      <c r="Y375" s="131">
        <v>300</v>
      </c>
      <c r="Z375" s="129" t="s">
        <v>6311</v>
      </c>
      <c r="AA375" s="132">
        <v>300</v>
      </c>
      <c r="AB375" s="132">
        <v>0</v>
      </c>
      <c r="AC375" s="132">
        <v>30</v>
      </c>
      <c r="AD375" s="132">
        <v>330</v>
      </c>
      <c r="AE375" s="129" t="s">
        <v>6316</v>
      </c>
      <c r="AF375" s="129" t="s">
        <v>6311</v>
      </c>
      <c r="AG375" s="129" t="s">
        <v>6311</v>
      </c>
      <c r="AH375" s="129" t="s">
        <v>6823</v>
      </c>
      <c r="AI375" s="129" t="s">
        <v>6311</v>
      </c>
      <c r="AJ375" s="129" t="s">
        <v>6355</v>
      </c>
      <c r="AK375" s="129" t="s">
        <v>6356</v>
      </c>
      <c r="AL375" s="129" t="s">
        <v>6410</v>
      </c>
      <c r="AM375" s="133" t="s">
        <v>13</v>
      </c>
      <c r="AN375" s="133" t="s">
        <v>6387</v>
      </c>
      <c r="AO375" s="133" t="s">
        <v>6311</v>
      </c>
      <c r="AP375" s="133" t="s">
        <v>6311</v>
      </c>
      <c r="AQ375" s="134">
        <v>1</v>
      </c>
      <c r="AR375" s="143" t="s">
        <v>94</v>
      </c>
      <c r="AS375" t="s">
        <v>72</v>
      </c>
    </row>
    <row r="376" spans="1:45" s="133" customFormat="1">
      <c r="A376" s="129" t="s">
        <v>6821</v>
      </c>
      <c r="B376" s="130">
        <v>43756</v>
      </c>
      <c r="C376" s="129" t="s">
        <v>6397</v>
      </c>
      <c r="D376" s="129" t="s">
        <v>6398</v>
      </c>
      <c r="E376" s="129" t="s">
        <v>6822</v>
      </c>
      <c r="F376" s="129" t="s">
        <v>6312</v>
      </c>
      <c r="G376" s="129" t="s">
        <v>6387</v>
      </c>
      <c r="H376" s="129" t="s">
        <v>6388</v>
      </c>
      <c r="I376" s="129" t="s">
        <v>6389</v>
      </c>
      <c r="J376" s="129" t="s">
        <v>6354</v>
      </c>
      <c r="K376" s="129" t="s">
        <v>6400</v>
      </c>
      <c r="L376" s="129" t="s">
        <v>6401</v>
      </c>
      <c r="M376" s="129" t="s">
        <v>6402</v>
      </c>
      <c r="N376" s="129" t="s">
        <v>6354</v>
      </c>
      <c r="O376" s="129" t="s">
        <v>6403</v>
      </c>
      <c r="P376" s="129" t="s">
        <v>6404</v>
      </c>
      <c r="Q376" s="129" t="s">
        <v>6405</v>
      </c>
      <c r="R376" s="129" t="s">
        <v>6519</v>
      </c>
      <c r="S376" s="129" t="s">
        <v>6520</v>
      </c>
      <c r="T376" s="137">
        <v>5</v>
      </c>
      <c r="U376" s="137">
        <v>5</v>
      </c>
      <c r="V376" s="129" t="s">
        <v>6408</v>
      </c>
      <c r="W376" s="129" t="s">
        <v>6408</v>
      </c>
      <c r="X376" s="131">
        <v>213.273</v>
      </c>
      <c r="Y376" s="131">
        <v>213.273</v>
      </c>
      <c r="Z376" s="129" t="s">
        <v>6311</v>
      </c>
      <c r="AA376" s="132">
        <v>1066.365</v>
      </c>
      <c r="AB376" s="132">
        <v>0</v>
      </c>
      <c r="AC376" s="132">
        <v>106.637</v>
      </c>
      <c r="AD376" s="132">
        <v>1173.002</v>
      </c>
      <c r="AE376" s="129" t="s">
        <v>6316</v>
      </c>
      <c r="AF376" s="129" t="s">
        <v>6311</v>
      </c>
      <c r="AG376" s="129" t="s">
        <v>6311</v>
      </c>
      <c r="AH376" s="129" t="s">
        <v>6823</v>
      </c>
      <c r="AI376" s="129" t="s">
        <v>6311</v>
      </c>
      <c r="AJ376" s="129" t="s">
        <v>6355</v>
      </c>
      <c r="AK376" s="129" t="s">
        <v>6356</v>
      </c>
      <c r="AL376" s="129" t="s">
        <v>6410</v>
      </c>
      <c r="AM376" s="133" t="s">
        <v>13</v>
      </c>
      <c r="AN376" s="133" t="s">
        <v>6387</v>
      </c>
      <c r="AO376" s="133" t="s">
        <v>6311</v>
      </c>
      <c r="AP376" s="133" t="s">
        <v>6311</v>
      </c>
      <c r="AQ376" s="134">
        <v>5</v>
      </c>
      <c r="AR376" s="143" t="s">
        <v>94</v>
      </c>
      <c r="AS376" t="s">
        <v>72</v>
      </c>
    </row>
    <row r="377" spans="1:45" s="133" customFormat="1">
      <c r="A377" s="129" t="s">
        <v>6821</v>
      </c>
      <c r="B377" s="130">
        <v>43756</v>
      </c>
      <c r="C377" s="129" t="s">
        <v>6397</v>
      </c>
      <c r="D377" s="129" t="s">
        <v>6398</v>
      </c>
      <c r="E377" s="129" t="s">
        <v>6822</v>
      </c>
      <c r="F377" s="129" t="s">
        <v>6312</v>
      </c>
      <c r="G377" s="129" t="s">
        <v>6387</v>
      </c>
      <c r="H377" s="129" t="s">
        <v>6388</v>
      </c>
      <c r="I377" s="129" t="s">
        <v>6389</v>
      </c>
      <c r="J377" s="129" t="s">
        <v>6354</v>
      </c>
      <c r="K377" s="129" t="s">
        <v>6400</v>
      </c>
      <c r="L377" s="129" t="s">
        <v>6401</v>
      </c>
      <c r="M377" s="129" t="s">
        <v>6402</v>
      </c>
      <c r="N377" s="129" t="s">
        <v>6354</v>
      </c>
      <c r="O377" s="129" t="s">
        <v>6403</v>
      </c>
      <c r="P377" s="129" t="s">
        <v>6404</v>
      </c>
      <c r="Q377" s="129" t="s">
        <v>6405</v>
      </c>
      <c r="R377" s="129" t="s">
        <v>6419</v>
      </c>
      <c r="S377" s="129" t="s">
        <v>6420</v>
      </c>
      <c r="T377" s="137">
        <v>5</v>
      </c>
      <c r="U377" s="137">
        <v>5</v>
      </c>
      <c r="V377" s="129" t="s">
        <v>6408</v>
      </c>
      <c r="W377" s="129" t="s">
        <v>6408</v>
      </c>
      <c r="X377" s="131">
        <v>300</v>
      </c>
      <c r="Y377" s="131">
        <v>300</v>
      </c>
      <c r="Z377" s="129" t="s">
        <v>6311</v>
      </c>
      <c r="AA377" s="132">
        <v>1500</v>
      </c>
      <c r="AB377" s="132">
        <v>0</v>
      </c>
      <c r="AC377" s="132">
        <v>150</v>
      </c>
      <c r="AD377" s="132">
        <v>1650</v>
      </c>
      <c r="AE377" s="129" t="s">
        <v>6316</v>
      </c>
      <c r="AF377" s="129" t="s">
        <v>6311</v>
      </c>
      <c r="AG377" s="129" t="s">
        <v>6311</v>
      </c>
      <c r="AH377" s="129" t="s">
        <v>6823</v>
      </c>
      <c r="AI377" s="129" t="s">
        <v>6311</v>
      </c>
      <c r="AJ377" s="129" t="s">
        <v>6355</v>
      </c>
      <c r="AK377" s="129" t="s">
        <v>6356</v>
      </c>
      <c r="AL377" s="129" t="s">
        <v>6410</v>
      </c>
      <c r="AM377" s="133" t="s">
        <v>13</v>
      </c>
      <c r="AN377" s="133" t="s">
        <v>6387</v>
      </c>
      <c r="AO377" s="133" t="s">
        <v>6311</v>
      </c>
      <c r="AP377" s="133" t="s">
        <v>6311</v>
      </c>
      <c r="AQ377" s="134">
        <v>5</v>
      </c>
      <c r="AR377" s="143" t="s">
        <v>94</v>
      </c>
      <c r="AS377" t="s">
        <v>72</v>
      </c>
    </row>
    <row r="378" spans="1:45" s="133" customFormat="1">
      <c r="A378" s="129" t="s">
        <v>6824</v>
      </c>
      <c r="B378" s="130">
        <v>43759</v>
      </c>
      <c r="C378" s="129" t="s">
        <v>6397</v>
      </c>
      <c r="D378" s="129" t="s">
        <v>6398</v>
      </c>
      <c r="E378" s="129" t="s">
        <v>6825</v>
      </c>
      <c r="F378" s="129" t="s">
        <v>6312</v>
      </c>
      <c r="G378" s="129" t="s">
        <v>6313</v>
      </c>
      <c r="H378" s="129" t="s">
        <v>6314</v>
      </c>
      <c r="I378" s="129" t="str">
        <f t="shared" ref="I378:I425" si="9">+AO378</f>
        <v>BIG C - NGUYEN THI THAP</v>
      </c>
      <c r="J378" s="129" t="s">
        <v>6354</v>
      </c>
      <c r="K378" s="129" t="s">
        <v>6400</v>
      </c>
      <c r="L378" s="129" t="s">
        <v>6401</v>
      </c>
      <c r="M378" s="129" t="s">
        <v>6402</v>
      </c>
      <c r="N378" s="129" t="s">
        <v>6354</v>
      </c>
      <c r="O378" s="129" t="s">
        <v>6403</v>
      </c>
      <c r="P378" s="129" t="s">
        <v>6404</v>
      </c>
      <c r="Q378" s="129" t="s">
        <v>6405</v>
      </c>
      <c r="R378" s="129" t="s">
        <v>6406</v>
      </c>
      <c r="S378" s="129" t="s">
        <v>6407</v>
      </c>
      <c r="T378" s="137">
        <v>8</v>
      </c>
      <c r="U378" s="137">
        <v>8</v>
      </c>
      <c r="V378" s="129" t="s">
        <v>6408</v>
      </c>
      <c r="W378" s="129" t="s">
        <v>6408</v>
      </c>
      <c r="X378" s="131">
        <v>155.45500000000001</v>
      </c>
      <c r="Y378" s="131">
        <v>155.45500000000001</v>
      </c>
      <c r="Z378" s="129" t="s">
        <v>6311</v>
      </c>
      <c r="AA378" s="132">
        <v>1243.6400000000001</v>
      </c>
      <c r="AB378" s="132">
        <v>0</v>
      </c>
      <c r="AC378" s="132">
        <v>124.364</v>
      </c>
      <c r="AD378" s="132">
        <v>1368.0039999999999</v>
      </c>
      <c r="AE378" s="129" t="s">
        <v>6316</v>
      </c>
      <c r="AF378" s="129" t="s">
        <v>6311</v>
      </c>
      <c r="AG378" s="129" t="s">
        <v>6311</v>
      </c>
      <c r="AH378" s="129" t="s">
        <v>6826</v>
      </c>
      <c r="AI378" s="129" t="s">
        <v>6311</v>
      </c>
      <c r="AJ378" s="129" t="s">
        <v>6355</v>
      </c>
      <c r="AK378" s="129" t="s">
        <v>6356</v>
      </c>
      <c r="AL378" s="129" t="s">
        <v>6410</v>
      </c>
      <c r="AM378" s="133" t="s">
        <v>6311</v>
      </c>
      <c r="AN378" s="133" t="s">
        <v>6677</v>
      </c>
      <c r="AO378" s="133" t="s">
        <v>6326</v>
      </c>
      <c r="AP378" s="133" t="s">
        <v>13</v>
      </c>
      <c r="AQ378" s="134">
        <v>8</v>
      </c>
      <c r="AR378" s="143" t="s">
        <v>94</v>
      </c>
      <c r="AS378" t="s">
        <v>72</v>
      </c>
    </row>
    <row r="379" spans="1:45" s="133" customFormat="1">
      <c r="A379" s="129" t="s">
        <v>6824</v>
      </c>
      <c r="B379" s="130">
        <v>43759</v>
      </c>
      <c r="C379" s="129" t="s">
        <v>6397</v>
      </c>
      <c r="D379" s="129" t="s">
        <v>6398</v>
      </c>
      <c r="E379" s="129" t="s">
        <v>6825</v>
      </c>
      <c r="F379" s="129" t="s">
        <v>6312</v>
      </c>
      <c r="G379" s="129" t="s">
        <v>6313</v>
      </c>
      <c r="H379" s="129" t="s">
        <v>6314</v>
      </c>
      <c r="I379" s="129" t="str">
        <f t="shared" si="9"/>
        <v>BIG C - NGUYEN THI THAP</v>
      </c>
      <c r="J379" s="129" t="s">
        <v>6354</v>
      </c>
      <c r="K379" s="129" t="s">
        <v>6400</v>
      </c>
      <c r="L379" s="129" t="s">
        <v>6401</v>
      </c>
      <c r="M379" s="129" t="s">
        <v>6402</v>
      </c>
      <c r="N379" s="129" t="s">
        <v>6354</v>
      </c>
      <c r="O379" s="129" t="s">
        <v>6403</v>
      </c>
      <c r="P379" s="129" t="s">
        <v>6404</v>
      </c>
      <c r="Q379" s="129" t="s">
        <v>6405</v>
      </c>
      <c r="R379" s="129" t="s">
        <v>6411</v>
      </c>
      <c r="S379" s="129" t="s">
        <v>6412</v>
      </c>
      <c r="T379" s="137">
        <v>3</v>
      </c>
      <c r="U379" s="137">
        <v>3</v>
      </c>
      <c r="V379" s="129" t="s">
        <v>6408</v>
      </c>
      <c r="W379" s="129" t="s">
        <v>6408</v>
      </c>
      <c r="X379" s="131">
        <v>355.45499999999998</v>
      </c>
      <c r="Y379" s="131">
        <v>355.45499999999998</v>
      </c>
      <c r="Z379" s="129" t="s">
        <v>6311</v>
      </c>
      <c r="AA379" s="132">
        <v>1066.365</v>
      </c>
      <c r="AB379" s="132">
        <v>0</v>
      </c>
      <c r="AC379" s="132">
        <v>106.637</v>
      </c>
      <c r="AD379" s="132">
        <v>1173.002</v>
      </c>
      <c r="AE379" s="129" t="s">
        <v>6316</v>
      </c>
      <c r="AF379" s="129" t="s">
        <v>6311</v>
      </c>
      <c r="AG379" s="129" t="s">
        <v>6311</v>
      </c>
      <c r="AH379" s="129" t="s">
        <v>6826</v>
      </c>
      <c r="AI379" s="129" t="s">
        <v>6311</v>
      </c>
      <c r="AJ379" s="129" t="s">
        <v>6355</v>
      </c>
      <c r="AK379" s="129" t="s">
        <v>6356</v>
      </c>
      <c r="AL379" s="129" t="s">
        <v>6410</v>
      </c>
      <c r="AM379" s="133" t="s">
        <v>6311</v>
      </c>
      <c r="AN379" s="133" t="s">
        <v>6677</v>
      </c>
      <c r="AO379" s="133" t="s">
        <v>6326</v>
      </c>
      <c r="AP379" s="133" t="s">
        <v>13</v>
      </c>
      <c r="AQ379" s="134">
        <v>3</v>
      </c>
      <c r="AR379" s="143" t="s">
        <v>94</v>
      </c>
      <c r="AS379" t="s">
        <v>72</v>
      </c>
    </row>
    <row r="380" spans="1:45" s="133" customFormat="1">
      <c r="A380" s="129" t="s">
        <v>6824</v>
      </c>
      <c r="B380" s="130">
        <v>43759</v>
      </c>
      <c r="C380" s="129" t="s">
        <v>6397</v>
      </c>
      <c r="D380" s="129" t="s">
        <v>6398</v>
      </c>
      <c r="E380" s="129" t="s">
        <v>6825</v>
      </c>
      <c r="F380" s="129" t="s">
        <v>6312</v>
      </c>
      <c r="G380" s="129" t="s">
        <v>6313</v>
      </c>
      <c r="H380" s="129" t="s">
        <v>6314</v>
      </c>
      <c r="I380" s="129" t="str">
        <f t="shared" si="9"/>
        <v>BIG C - NGUYEN THI THAP</v>
      </c>
      <c r="J380" s="129" t="s">
        <v>6354</v>
      </c>
      <c r="K380" s="129" t="s">
        <v>6400</v>
      </c>
      <c r="L380" s="129" t="s">
        <v>6401</v>
      </c>
      <c r="M380" s="129" t="s">
        <v>6402</v>
      </c>
      <c r="N380" s="129" t="s">
        <v>6354</v>
      </c>
      <c r="O380" s="129" t="s">
        <v>6403</v>
      </c>
      <c r="P380" s="129" t="s">
        <v>6404</v>
      </c>
      <c r="Q380" s="129" t="s">
        <v>6405</v>
      </c>
      <c r="R380" s="129" t="s">
        <v>6519</v>
      </c>
      <c r="S380" s="129" t="s">
        <v>6520</v>
      </c>
      <c r="T380" s="137">
        <v>8</v>
      </c>
      <c r="U380" s="137">
        <v>8</v>
      </c>
      <c r="V380" s="129" t="s">
        <v>6408</v>
      </c>
      <c r="W380" s="129" t="s">
        <v>6408</v>
      </c>
      <c r="X380" s="131">
        <v>213.273</v>
      </c>
      <c r="Y380" s="131">
        <v>213.273</v>
      </c>
      <c r="Z380" s="129" t="s">
        <v>6311</v>
      </c>
      <c r="AA380" s="132">
        <v>1706.184</v>
      </c>
      <c r="AB380" s="132">
        <v>0</v>
      </c>
      <c r="AC380" s="132">
        <v>170.619</v>
      </c>
      <c r="AD380" s="132">
        <v>1876.8030000000001</v>
      </c>
      <c r="AE380" s="129" t="s">
        <v>6316</v>
      </c>
      <c r="AF380" s="129" t="s">
        <v>6311</v>
      </c>
      <c r="AG380" s="129" t="s">
        <v>6311</v>
      </c>
      <c r="AH380" s="129" t="s">
        <v>6826</v>
      </c>
      <c r="AI380" s="129" t="s">
        <v>6311</v>
      </c>
      <c r="AJ380" s="129" t="s">
        <v>6355</v>
      </c>
      <c r="AK380" s="129" t="s">
        <v>6356</v>
      </c>
      <c r="AL380" s="129" t="s">
        <v>6410</v>
      </c>
      <c r="AM380" s="133" t="s">
        <v>6311</v>
      </c>
      <c r="AN380" s="133" t="s">
        <v>6677</v>
      </c>
      <c r="AO380" s="133" t="s">
        <v>6326</v>
      </c>
      <c r="AP380" s="133" t="s">
        <v>13</v>
      </c>
      <c r="AQ380" s="134">
        <v>8</v>
      </c>
      <c r="AR380" s="143" t="s">
        <v>94</v>
      </c>
      <c r="AS380" t="s">
        <v>72</v>
      </c>
    </row>
    <row r="381" spans="1:45" s="133" customFormat="1">
      <c r="A381" s="129" t="s">
        <v>6824</v>
      </c>
      <c r="B381" s="130">
        <v>43759</v>
      </c>
      <c r="C381" s="129" t="s">
        <v>6397</v>
      </c>
      <c r="D381" s="129" t="s">
        <v>6398</v>
      </c>
      <c r="E381" s="129" t="s">
        <v>6825</v>
      </c>
      <c r="F381" s="129" t="s">
        <v>6312</v>
      </c>
      <c r="G381" s="129" t="s">
        <v>6313</v>
      </c>
      <c r="H381" s="129" t="s">
        <v>6314</v>
      </c>
      <c r="I381" s="129" t="str">
        <f t="shared" si="9"/>
        <v>BIG C - NGUYEN THI THAP</v>
      </c>
      <c r="J381" s="129" t="s">
        <v>6354</v>
      </c>
      <c r="K381" s="129" t="s">
        <v>6400</v>
      </c>
      <c r="L381" s="129" t="s">
        <v>6401</v>
      </c>
      <c r="M381" s="129" t="s">
        <v>6402</v>
      </c>
      <c r="N381" s="129" t="s">
        <v>6354</v>
      </c>
      <c r="O381" s="129" t="s">
        <v>6403</v>
      </c>
      <c r="P381" s="129" t="s">
        <v>6404</v>
      </c>
      <c r="Q381" s="129" t="s">
        <v>6405</v>
      </c>
      <c r="R381" s="129" t="s">
        <v>6415</v>
      </c>
      <c r="S381" s="129" t="s">
        <v>6416</v>
      </c>
      <c r="T381" s="137">
        <v>4</v>
      </c>
      <c r="U381" s="137">
        <v>4</v>
      </c>
      <c r="V381" s="129" t="s">
        <v>6408</v>
      </c>
      <c r="W381" s="129" t="s">
        <v>6408</v>
      </c>
      <c r="X381" s="131">
        <v>313.63600000000002</v>
      </c>
      <c r="Y381" s="131">
        <v>313.63600000000002</v>
      </c>
      <c r="Z381" s="129" t="s">
        <v>6311</v>
      </c>
      <c r="AA381" s="132">
        <v>1254.5440000000001</v>
      </c>
      <c r="AB381" s="132">
        <v>0</v>
      </c>
      <c r="AC381" s="132">
        <v>125.45399999999999</v>
      </c>
      <c r="AD381" s="132">
        <v>1379.998</v>
      </c>
      <c r="AE381" s="129" t="s">
        <v>6316</v>
      </c>
      <c r="AF381" s="129" t="s">
        <v>6311</v>
      </c>
      <c r="AG381" s="129" t="s">
        <v>6311</v>
      </c>
      <c r="AH381" s="129" t="s">
        <v>6826</v>
      </c>
      <c r="AI381" s="129" t="s">
        <v>6311</v>
      </c>
      <c r="AJ381" s="129" t="s">
        <v>6355</v>
      </c>
      <c r="AK381" s="129" t="s">
        <v>6356</v>
      </c>
      <c r="AL381" s="129" t="s">
        <v>6410</v>
      </c>
      <c r="AM381" s="133" t="s">
        <v>6311</v>
      </c>
      <c r="AN381" s="133" t="s">
        <v>6677</v>
      </c>
      <c r="AO381" s="133" t="s">
        <v>6326</v>
      </c>
      <c r="AP381" s="133" t="s">
        <v>13</v>
      </c>
      <c r="AQ381" s="134">
        <v>4</v>
      </c>
      <c r="AR381" s="143" t="s">
        <v>94</v>
      </c>
      <c r="AS381" t="s">
        <v>72</v>
      </c>
    </row>
    <row r="382" spans="1:45" s="133" customFormat="1">
      <c r="A382" s="129" t="s">
        <v>6824</v>
      </c>
      <c r="B382" s="130">
        <v>43759</v>
      </c>
      <c r="C382" s="129" t="s">
        <v>6397</v>
      </c>
      <c r="D382" s="129" t="s">
        <v>6398</v>
      </c>
      <c r="E382" s="129" t="s">
        <v>6825</v>
      </c>
      <c r="F382" s="129" t="s">
        <v>6312</v>
      </c>
      <c r="G382" s="129" t="s">
        <v>6313</v>
      </c>
      <c r="H382" s="129" t="s">
        <v>6314</v>
      </c>
      <c r="I382" s="129" t="str">
        <f t="shared" si="9"/>
        <v>BIG C - NGUYEN THI THAP</v>
      </c>
      <c r="J382" s="129" t="s">
        <v>6354</v>
      </c>
      <c r="K382" s="129" t="s">
        <v>6400</v>
      </c>
      <c r="L382" s="129" t="s">
        <v>6401</v>
      </c>
      <c r="M382" s="129" t="s">
        <v>6402</v>
      </c>
      <c r="N382" s="129" t="s">
        <v>6354</v>
      </c>
      <c r="O382" s="129" t="s">
        <v>6403</v>
      </c>
      <c r="P382" s="129" t="s">
        <v>6404</v>
      </c>
      <c r="Q382" s="129" t="s">
        <v>6405</v>
      </c>
      <c r="R382" s="129" t="s">
        <v>6827</v>
      </c>
      <c r="S382" s="129" t="s">
        <v>6828</v>
      </c>
      <c r="T382" s="137">
        <v>2</v>
      </c>
      <c r="U382" s="137">
        <v>2</v>
      </c>
      <c r="V382" s="129" t="s">
        <v>6408</v>
      </c>
      <c r="W382" s="129" t="s">
        <v>6408</v>
      </c>
      <c r="X382" s="131">
        <v>313.63600000000002</v>
      </c>
      <c r="Y382" s="131">
        <v>313.63600000000002</v>
      </c>
      <c r="Z382" s="129" t="s">
        <v>6311</v>
      </c>
      <c r="AA382" s="132">
        <v>627.27200000000005</v>
      </c>
      <c r="AB382" s="132">
        <v>0</v>
      </c>
      <c r="AC382" s="132">
        <v>62.726999999999997</v>
      </c>
      <c r="AD382" s="132">
        <v>689.99900000000002</v>
      </c>
      <c r="AE382" s="129" t="s">
        <v>6316</v>
      </c>
      <c r="AF382" s="129" t="s">
        <v>6311</v>
      </c>
      <c r="AG382" s="129" t="s">
        <v>6311</v>
      </c>
      <c r="AH382" s="129" t="s">
        <v>6826</v>
      </c>
      <c r="AI382" s="129" t="s">
        <v>6311</v>
      </c>
      <c r="AJ382" s="129" t="s">
        <v>6355</v>
      </c>
      <c r="AK382" s="129" t="s">
        <v>6356</v>
      </c>
      <c r="AL382" s="129" t="s">
        <v>6410</v>
      </c>
      <c r="AM382" s="133" t="s">
        <v>6311</v>
      </c>
      <c r="AN382" s="133" t="s">
        <v>6677</v>
      </c>
      <c r="AO382" s="133" t="s">
        <v>6326</v>
      </c>
      <c r="AP382" s="133" t="s">
        <v>13</v>
      </c>
      <c r="AQ382" s="134">
        <v>2</v>
      </c>
      <c r="AR382" s="143" t="s">
        <v>94</v>
      </c>
      <c r="AS382" t="s">
        <v>72</v>
      </c>
    </row>
    <row r="383" spans="1:45" s="133" customFormat="1">
      <c r="A383" s="129" t="s">
        <v>6829</v>
      </c>
      <c r="B383" s="130">
        <v>43759</v>
      </c>
      <c r="C383" s="129" t="s">
        <v>6397</v>
      </c>
      <c r="D383" s="129" t="s">
        <v>6398</v>
      </c>
      <c r="E383" s="129" t="s">
        <v>6830</v>
      </c>
      <c r="F383" s="129" t="s">
        <v>6312</v>
      </c>
      <c r="G383" s="129" t="s">
        <v>6313</v>
      </c>
      <c r="H383" s="129" t="s">
        <v>6314</v>
      </c>
      <c r="I383" s="129" t="str">
        <f t="shared" si="9"/>
        <v>BIG C - NGUYEN THI THAP</v>
      </c>
      <c r="J383" s="129" t="s">
        <v>6354</v>
      </c>
      <c r="K383" s="129" t="s">
        <v>6400</v>
      </c>
      <c r="L383" s="129" t="s">
        <v>6401</v>
      </c>
      <c r="M383" s="129" t="s">
        <v>6402</v>
      </c>
      <c r="N383" s="129" t="s">
        <v>6354</v>
      </c>
      <c r="O383" s="129" t="s">
        <v>6403</v>
      </c>
      <c r="P383" s="129" t="s">
        <v>6404</v>
      </c>
      <c r="Q383" s="129" t="s">
        <v>6405</v>
      </c>
      <c r="R383" s="129" t="s">
        <v>6406</v>
      </c>
      <c r="S383" s="129" t="s">
        <v>6407</v>
      </c>
      <c r="T383" s="137">
        <v>5</v>
      </c>
      <c r="U383" s="137">
        <v>5</v>
      </c>
      <c r="V383" s="129" t="s">
        <v>6408</v>
      </c>
      <c r="W383" s="129" t="s">
        <v>6408</v>
      </c>
      <c r="X383" s="131">
        <v>155.45500000000001</v>
      </c>
      <c r="Y383" s="131">
        <v>155.45500000000001</v>
      </c>
      <c r="Z383" s="129" t="s">
        <v>6311</v>
      </c>
      <c r="AA383" s="132">
        <v>777.27499999999998</v>
      </c>
      <c r="AB383" s="132">
        <v>0</v>
      </c>
      <c r="AC383" s="132">
        <v>77.727999999999994</v>
      </c>
      <c r="AD383" s="132">
        <v>855.00300000000004</v>
      </c>
      <c r="AE383" s="129" t="s">
        <v>6316</v>
      </c>
      <c r="AF383" s="129" t="s">
        <v>6311</v>
      </c>
      <c r="AG383" s="129" t="s">
        <v>6311</v>
      </c>
      <c r="AH383" s="129" t="s">
        <v>6831</v>
      </c>
      <c r="AI383" s="129" t="s">
        <v>6311</v>
      </c>
      <c r="AJ383" s="129" t="s">
        <v>6355</v>
      </c>
      <c r="AK383" s="129" t="s">
        <v>6356</v>
      </c>
      <c r="AL383" s="129" t="s">
        <v>6410</v>
      </c>
      <c r="AM383" s="133" t="s">
        <v>6311</v>
      </c>
      <c r="AN383" s="133" t="s">
        <v>6677</v>
      </c>
      <c r="AO383" s="133" t="s">
        <v>6326</v>
      </c>
      <c r="AP383" s="133" t="s">
        <v>13</v>
      </c>
      <c r="AQ383" s="134">
        <v>5</v>
      </c>
      <c r="AR383" s="143" t="s">
        <v>94</v>
      </c>
      <c r="AS383" t="s">
        <v>72</v>
      </c>
    </row>
    <row r="384" spans="1:45" s="133" customFormat="1">
      <c r="A384" s="129" t="s">
        <v>6829</v>
      </c>
      <c r="B384" s="130">
        <v>43759</v>
      </c>
      <c r="C384" s="129" t="s">
        <v>6397</v>
      </c>
      <c r="D384" s="129" t="s">
        <v>6398</v>
      </c>
      <c r="E384" s="129" t="s">
        <v>6830</v>
      </c>
      <c r="F384" s="129" t="s">
        <v>6312</v>
      </c>
      <c r="G384" s="129" t="s">
        <v>6313</v>
      </c>
      <c r="H384" s="129" t="s">
        <v>6314</v>
      </c>
      <c r="I384" s="129" t="str">
        <f t="shared" si="9"/>
        <v>BIG C - NGUYEN THI THAP</v>
      </c>
      <c r="J384" s="129" t="s">
        <v>6354</v>
      </c>
      <c r="K384" s="129" t="s">
        <v>6400</v>
      </c>
      <c r="L384" s="129" t="s">
        <v>6401</v>
      </c>
      <c r="M384" s="129" t="s">
        <v>6402</v>
      </c>
      <c r="N384" s="129" t="s">
        <v>6354</v>
      </c>
      <c r="O384" s="129" t="s">
        <v>6403</v>
      </c>
      <c r="P384" s="129" t="s">
        <v>6404</v>
      </c>
      <c r="Q384" s="129" t="s">
        <v>6405</v>
      </c>
      <c r="R384" s="129" t="s">
        <v>6519</v>
      </c>
      <c r="S384" s="129" t="s">
        <v>6520</v>
      </c>
      <c r="T384" s="137">
        <v>5</v>
      </c>
      <c r="U384" s="137">
        <v>5</v>
      </c>
      <c r="V384" s="129" t="s">
        <v>6408</v>
      </c>
      <c r="W384" s="129" t="s">
        <v>6408</v>
      </c>
      <c r="X384" s="131">
        <v>213.273</v>
      </c>
      <c r="Y384" s="131">
        <v>213.273</v>
      </c>
      <c r="Z384" s="129" t="s">
        <v>6311</v>
      </c>
      <c r="AA384" s="132">
        <v>1066.365</v>
      </c>
      <c r="AB384" s="132">
        <v>0</v>
      </c>
      <c r="AC384" s="132">
        <v>106.637</v>
      </c>
      <c r="AD384" s="132">
        <v>1173.002</v>
      </c>
      <c r="AE384" s="129" t="s">
        <v>6316</v>
      </c>
      <c r="AF384" s="129" t="s">
        <v>6311</v>
      </c>
      <c r="AG384" s="129" t="s">
        <v>6311</v>
      </c>
      <c r="AH384" s="129" t="s">
        <v>6831</v>
      </c>
      <c r="AI384" s="129" t="s">
        <v>6311</v>
      </c>
      <c r="AJ384" s="129" t="s">
        <v>6355</v>
      </c>
      <c r="AK384" s="129" t="s">
        <v>6356</v>
      </c>
      <c r="AL384" s="129" t="s">
        <v>6410</v>
      </c>
      <c r="AM384" s="133" t="s">
        <v>6311</v>
      </c>
      <c r="AN384" s="133" t="s">
        <v>6677</v>
      </c>
      <c r="AO384" s="133" t="s">
        <v>6326</v>
      </c>
      <c r="AP384" s="133" t="s">
        <v>13</v>
      </c>
      <c r="AQ384" s="134">
        <v>5</v>
      </c>
      <c r="AR384" s="143" t="s">
        <v>94</v>
      </c>
      <c r="AS384" t="s">
        <v>72</v>
      </c>
    </row>
    <row r="385" spans="1:45" s="133" customFormat="1">
      <c r="A385" s="129" t="s">
        <v>6829</v>
      </c>
      <c r="B385" s="130">
        <v>43759</v>
      </c>
      <c r="C385" s="129" t="s">
        <v>6397</v>
      </c>
      <c r="D385" s="129" t="s">
        <v>6398</v>
      </c>
      <c r="E385" s="129" t="s">
        <v>6830</v>
      </c>
      <c r="F385" s="129" t="s">
        <v>6312</v>
      </c>
      <c r="G385" s="129" t="s">
        <v>6313</v>
      </c>
      <c r="H385" s="129" t="s">
        <v>6314</v>
      </c>
      <c r="I385" s="129" t="str">
        <f t="shared" si="9"/>
        <v>BIG C - NGUYEN THI THAP</v>
      </c>
      <c r="J385" s="129" t="s">
        <v>6354</v>
      </c>
      <c r="K385" s="129" t="s">
        <v>6400</v>
      </c>
      <c r="L385" s="129" t="s">
        <v>6401</v>
      </c>
      <c r="M385" s="129" t="s">
        <v>6402</v>
      </c>
      <c r="N385" s="129" t="s">
        <v>6354</v>
      </c>
      <c r="O385" s="129" t="s">
        <v>6403</v>
      </c>
      <c r="P385" s="129" t="s">
        <v>6404</v>
      </c>
      <c r="Q385" s="129" t="s">
        <v>6405</v>
      </c>
      <c r="R385" s="129" t="s">
        <v>6419</v>
      </c>
      <c r="S385" s="129" t="s">
        <v>6420</v>
      </c>
      <c r="T385" s="137">
        <v>5</v>
      </c>
      <c r="U385" s="137">
        <v>5</v>
      </c>
      <c r="V385" s="129" t="s">
        <v>6408</v>
      </c>
      <c r="W385" s="129" t="s">
        <v>6408</v>
      </c>
      <c r="X385" s="131">
        <v>313.63600000000002</v>
      </c>
      <c r="Y385" s="131">
        <v>313.63600000000002</v>
      </c>
      <c r="Z385" s="129" t="s">
        <v>6311</v>
      </c>
      <c r="AA385" s="132">
        <v>1568.18</v>
      </c>
      <c r="AB385" s="132">
        <v>0</v>
      </c>
      <c r="AC385" s="132">
        <v>156.81700000000001</v>
      </c>
      <c r="AD385" s="132">
        <v>1724.9970000000001</v>
      </c>
      <c r="AE385" s="129" t="s">
        <v>6316</v>
      </c>
      <c r="AF385" s="129" t="s">
        <v>6311</v>
      </c>
      <c r="AG385" s="129" t="s">
        <v>6311</v>
      </c>
      <c r="AH385" s="129" t="s">
        <v>6831</v>
      </c>
      <c r="AI385" s="129" t="s">
        <v>6311</v>
      </c>
      <c r="AJ385" s="129" t="s">
        <v>6355</v>
      </c>
      <c r="AK385" s="129" t="s">
        <v>6356</v>
      </c>
      <c r="AL385" s="129" t="s">
        <v>6410</v>
      </c>
      <c r="AM385" s="133" t="s">
        <v>6311</v>
      </c>
      <c r="AN385" s="133" t="s">
        <v>6677</v>
      </c>
      <c r="AO385" s="133" t="s">
        <v>6326</v>
      </c>
      <c r="AP385" s="133" t="s">
        <v>13</v>
      </c>
      <c r="AQ385" s="134">
        <v>5</v>
      </c>
      <c r="AR385" s="143" t="s">
        <v>94</v>
      </c>
      <c r="AS385" t="s">
        <v>72</v>
      </c>
    </row>
    <row r="386" spans="1:45" s="133" customFormat="1">
      <c r="A386" s="129" t="s">
        <v>6832</v>
      </c>
      <c r="B386" s="130">
        <v>43759</v>
      </c>
      <c r="C386" s="129" t="s">
        <v>6397</v>
      </c>
      <c r="D386" s="129" t="s">
        <v>6398</v>
      </c>
      <c r="E386" s="129" t="s">
        <v>6833</v>
      </c>
      <c r="F386" s="129" t="s">
        <v>6312</v>
      </c>
      <c r="G386" s="129" t="s">
        <v>6313</v>
      </c>
      <c r="H386" s="129" t="s">
        <v>6314</v>
      </c>
      <c r="I386" s="129" t="str">
        <f t="shared" si="9"/>
        <v>BIG C - THAO DIEN</v>
      </c>
      <c r="J386" s="129" t="s">
        <v>6354</v>
      </c>
      <c r="K386" s="129" t="s">
        <v>6400</v>
      </c>
      <c r="L386" s="129" t="s">
        <v>6401</v>
      </c>
      <c r="M386" s="129" t="s">
        <v>6402</v>
      </c>
      <c r="N386" s="129" t="s">
        <v>6354</v>
      </c>
      <c r="O386" s="129" t="s">
        <v>6403</v>
      </c>
      <c r="P386" s="129" t="s">
        <v>6404</v>
      </c>
      <c r="Q386" s="129" t="s">
        <v>6405</v>
      </c>
      <c r="R386" s="129" t="s">
        <v>6406</v>
      </c>
      <c r="S386" s="129" t="s">
        <v>6407</v>
      </c>
      <c r="T386" s="137">
        <v>8</v>
      </c>
      <c r="U386" s="137">
        <v>8</v>
      </c>
      <c r="V386" s="129" t="s">
        <v>6408</v>
      </c>
      <c r="W386" s="129" t="s">
        <v>6408</v>
      </c>
      <c r="X386" s="131">
        <v>155.45500000000001</v>
      </c>
      <c r="Y386" s="131">
        <v>155.45500000000001</v>
      </c>
      <c r="Z386" s="129" t="s">
        <v>6311</v>
      </c>
      <c r="AA386" s="132">
        <v>1243.6400000000001</v>
      </c>
      <c r="AB386" s="132">
        <v>0</v>
      </c>
      <c r="AC386" s="132">
        <v>124.364</v>
      </c>
      <c r="AD386" s="132">
        <v>1368.0039999999999</v>
      </c>
      <c r="AE386" s="129" t="s">
        <v>6316</v>
      </c>
      <c r="AF386" s="129" t="s">
        <v>6311</v>
      </c>
      <c r="AG386" s="129" t="s">
        <v>6311</v>
      </c>
      <c r="AH386" s="129" t="s">
        <v>6834</v>
      </c>
      <c r="AI386" s="129" t="s">
        <v>6311</v>
      </c>
      <c r="AJ386" s="129" t="s">
        <v>6355</v>
      </c>
      <c r="AK386" s="129" t="s">
        <v>6356</v>
      </c>
      <c r="AL386" s="129" t="s">
        <v>6410</v>
      </c>
      <c r="AM386" s="133" t="s">
        <v>6311</v>
      </c>
      <c r="AN386" s="133" t="s">
        <v>6835</v>
      </c>
      <c r="AO386" s="133" t="s">
        <v>6336</v>
      </c>
      <c r="AP386" s="133" t="s">
        <v>13</v>
      </c>
      <c r="AQ386" s="134">
        <v>8</v>
      </c>
      <c r="AR386" s="143" t="s">
        <v>95</v>
      </c>
      <c r="AS386" t="s">
        <v>72</v>
      </c>
    </row>
    <row r="387" spans="1:45" s="133" customFormat="1">
      <c r="A387" s="129" t="s">
        <v>6832</v>
      </c>
      <c r="B387" s="130">
        <v>43759</v>
      </c>
      <c r="C387" s="129" t="s">
        <v>6397</v>
      </c>
      <c r="D387" s="129" t="s">
        <v>6398</v>
      </c>
      <c r="E387" s="129" t="s">
        <v>6833</v>
      </c>
      <c r="F387" s="129" t="s">
        <v>6312</v>
      </c>
      <c r="G387" s="129" t="s">
        <v>6313</v>
      </c>
      <c r="H387" s="129" t="s">
        <v>6314</v>
      </c>
      <c r="I387" s="129" t="str">
        <f t="shared" si="9"/>
        <v>BIG C - THAO DIEN</v>
      </c>
      <c r="J387" s="129" t="s">
        <v>6354</v>
      </c>
      <c r="K387" s="129" t="s">
        <v>6400</v>
      </c>
      <c r="L387" s="129" t="s">
        <v>6401</v>
      </c>
      <c r="M387" s="129" t="s">
        <v>6402</v>
      </c>
      <c r="N387" s="129" t="s">
        <v>6354</v>
      </c>
      <c r="O387" s="129" t="s">
        <v>6403</v>
      </c>
      <c r="P387" s="129" t="s">
        <v>6404</v>
      </c>
      <c r="Q387" s="129" t="s">
        <v>6405</v>
      </c>
      <c r="R387" s="129" t="s">
        <v>6411</v>
      </c>
      <c r="S387" s="129" t="s">
        <v>6412</v>
      </c>
      <c r="T387" s="137">
        <v>2</v>
      </c>
      <c r="U387" s="137">
        <v>2</v>
      </c>
      <c r="V387" s="129" t="s">
        <v>6408</v>
      </c>
      <c r="W387" s="129" t="s">
        <v>6408</v>
      </c>
      <c r="X387" s="131">
        <v>355.45499999999998</v>
      </c>
      <c r="Y387" s="131">
        <v>355.45499999999998</v>
      </c>
      <c r="Z387" s="129" t="s">
        <v>6311</v>
      </c>
      <c r="AA387" s="132">
        <v>710.91</v>
      </c>
      <c r="AB387" s="132">
        <v>0</v>
      </c>
      <c r="AC387" s="132">
        <v>71.090999999999994</v>
      </c>
      <c r="AD387" s="132">
        <v>782.00099999999998</v>
      </c>
      <c r="AE387" s="129" t="s">
        <v>6316</v>
      </c>
      <c r="AF387" s="129" t="s">
        <v>6311</v>
      </c>
      <c r="AG387" s="129" t="s">
        <v>6311</v>
      </c>
      <c r="AH387" s="129" t="s">
        <v>6834</v>
      </c>
      <c r="AI387" s="129" t="s">
        <v>6311</v>
      </c>
      <c r="AJ387" s="129" t="s">
        <v>6355</v>
      </c>
      <c r="AK387" s="129" t="s">
        <v>6356</v>
      </c>
      <c r="AL387" s="129" t="s">
        <v>6410</v>
      </c>
      <c r="AM387" s="133" t="s">
        <v>6311</v>
      </c>
      <c r="AN387" s="133" t="s">
        <v>6835</v>
      </c>
      <c r="AO387" s="133" t="s">
        <v>6336</v>
      </c>
      <c r="AP387" s="133" t="s">
        <v>13</v>
      </c>
      <c r="AQ387" s="134">
        <v>2</v>
      </c>
      <c r="AR387" s="143" t="s">
        <v>95</v>
      </c>
      <c r="AS387" t="s">
        <v>72</v>
      </c>
    </row>
    <row r="388" spans="1:45" s="133" customFormat="1">
      <c r="A388" s="129" t="s">
        <v>6832</v>
      </c>
      <c r="B388" s="130">
        <v>43759</v>
      </c>
      <c r="C388" s="129" t="s">
        <v>6397</v>
      </c>
      <c r="D388" s="129" t="s">
        <v>6398</v>
      </c>
      <c r="E388" s="129" t="s">
        <v>6833</v>
      </c>
      <c r="F388" s="129" t="s">
        <v>6312</v>
      </c>
      <c r="G388" s="129" t="s">
        <v>6313</v>
      </c>
      <c r="H388" s="129" t="s">
        <v>6314</v>
      </c>
      <c r="I388" s="129" t="str">
        <f t="shared" si="9"/>
        <v>BIG C - THAO DIEN</v>
      </c>
      <c r="J388" s="129" t="s">
        <v>6354</v>
      </c>
      <c r="K388" s="129" t="s">
        <v>6400</v>
      </c>
      <c r="L388" s="129" t="s">
        <v>6401</v>
      </c>
      <c r="M388" s="129" t="s">
        <v>6402</v>
      </c>
      <c r="N388" s="129" t="s">
        <v>6354</v>
      </c>
      <c r="O388" s="129" t="s">
        <v>6403</v>
      </c>
      <c r="P388" s="129" t="s">
        <v>6404</v>
      </c>
      <c r="Q388" s="129" t="s">
        <v>6405</v>
      </c>
      <c r="R388" s="129" t="s">
        <v>6519</v>
      </c>
      <c r="S388" s="129" t="s">
        <v>6520</v>
      </c>
      <c r="T388" s="137">
        <v>8</v>
      </c>
      <c r="U388" s="137">
        <v>8</v>
      </c>
      <c r="V388" s="129" t="s">
        <v>6408</v>
      </c>
      <c r="W388" s="129" t="s">
        <v>6408</v>
      </c>
      <c r="X388" s="131">
        <v>213.273</v>
      </c>
      <c r="Y388" s="131">
        <v>213.273</v>
      </c>
      <c r="Z388" s="129" t="s">
        <v>6311</v>
      </c>
      <c r="AA388" s="132">
        <v>1706.184</v>
      </c>
      <c r="AB388" s="132">
        <v>0</v>
      </c>
      <c r="AC388" s="132">
        <v>170.61799999999999</v>
      </c>
      <c r="AD388" s="132">
        <v>1876.8019999999999</v>
      </c>
      <c r="AE388" s="129" t="s">
        <v>6316</v>
      </c>
      <c r="AF388" s="129" t="s">
        <v>6311</v>
      </c>
      <c r="AG388" s="129" t="s">
        <v>6311</v>
      </c>
      <c r="AH388" s="129" t="s">
        <v>6834</v>
      </c>
      <c r="AI388" s="129" t="s">
        <v>6311</v>
      </c>
      <c r="AJ388" s="129" t="s">
        <v>6355</v>
      </c>
      <c r="AK388" s="129" t="s">
        <v>6356</v>
      </c>
      <c r="AL388" s="129" t="s">
        <v>6410</v>
      </c>
      <c r="AM388" s="133" t="s">
        <v>6311</v>
      </c>
      <c r="AN388" s="133" t="s">
        <v>6835</v>
      </c>
      <c r="AO388" s="133" t="s">
        <v>6336</v>
      </c>
      <c r="AP388" s="133" t="s">
        <v>13</v>
      </c>
      <c r="AQ388" s="134">
        <v>8</v>
      </c>
      <c r="AR388" s="143" t="s">
        <v>95</v>
      </c>
      <c r="AS388" t="s">
        <v>72</v>
      </c>
    </row>
    <row r="389" spans="1:45" s="133" customFormat="1">
      <c r="A389" s="129" t="s">
        <v>6832</v>
      </c>
      <c r="B389" s="130">
        <v>43759</v>
      </c>
      <c r="C389" s="129" t="s">
        <v>6397</v>
      </c>
      <c r="D389" s="129" t="s">
        <v>6398</v>
      </c>
      <c r="E389" s="129" t="s">
        <v>6833</v>
      </c>
      <c r="F389" s="129" t="s">
        <v>6312</v>
      </c>
      <c r="G389" s="129" t="s">
        <v>6313</v>
      </c>
      <c r="H389" s="129" t="s">
        <v>6314</v>
      </c>
      <c r="I389" s="129" t="str">
        <f t="shared" si="9"/>
        <v>BIG C - THAO DIEN</v>
      </c>
      <c r="J389" s="129" t="s">
        <v>6354</v>
      </c>
      <c r="K389" s="129" t="s">
        <v>6400</v>
      </c>
      <c r="L389" s="129" t="s">
        <v>6401</v>
      </c>
      <c r="M389" s="129" t="s">
        <v>6402</v>
      </c>
      <c r="N389" s="129" t="s">
        <v>6354</v>
      </c>
      <c r="O389" s="129" t="s">
        <v>6403</v>
      </c>
      <c r="P389" s="129" t="s">
        <v>6404</v>
      </c>
      <c r="Q389" s="129" t="s">
        <v>6405</v>
      </c>
      <c r="R389" s="129" t="s">
        <v>6415</v>
      </c>
      <c r="S389" s="129" t="s">
        <v>6416</v>
      </c>
      <c r="T389" s="137">
        <v>1</v>
      </c>
      <c r="U389" s="137">
        <v>1</v>
      </c>
      <c r="V389" s="129" t="s">
        <v>6408</v>
      </c>
      <c r="W389" s="129" t="s">
        <v>6408</v>
      </c>
      <c r="X389" s="131">
        <v>313.63600000000002</v>
      </c>
      <c r="Y389" s="131">
        <v>313.63600000000002</v>
      </c>
      <c r="Z389" s="129" t="s">
        <v>6311</v>
      </c>
      <c r="AA389" s="132">
        <v>313.63600000000002</v>
      </c>
      <c r="AB389" s="132">
        <v>0</v>
      </c>
      <c r="AC389" s="132">
        <v>31.364000000000001</v>
      </c>
      <c r="AD389" s="132">
        <v>345</v>
      </c>
      <c r="AE389" s="129" t="s">
        <v>6316</v>
      </c>
      <c r="AF389" s="129" t="s">
        <v>6311</v>
      </c>
      <c r="AG389" s="129" t="s">
        <v>6311</v>
      </c>
      <c r="AH389" s="129" t="s">
        <v>6834</v>
      </c>
      <c r="AI389" s="129" t="s">
        <v>6311</v>
      </c>
      <c r="AJ389" s="129" t="s">
        <v>6355</v>
      </c>
      <c r="AK389" s="129" t="s">
        <v>6356</v>
      </c>
      <c r="AL389" s="129" t="s">
        <v>6410</v>
      </c>
      <c r="AM389" s="133" t="s">
        <v>6311</v>
      </c>
      <c r="AN389" s="133" t="s">
        <v>6835</v>
      </c>
      <c r="AO389" s="133" t="s">
        <v>6336</v>
      </c>
      <c r="AP389" s="133" t="s">
        <v>13</v>
      </c>
      <c r="AQ389" s="134">
        <v>1</v>
      </c>
      <c r="AR389" s="143" t="s">
        <v>95</v>
      </c>
      <c r="AS389" t="s">
        <v>72</v>
      </c>
    </row>
    <row r="390" spans="1:45" s="133" customFormat="1">
      <c r="A390" s="129" t="s">
        <v>6832</v>
      </c>
      <c r="B390" s="130">
        <v>43759</v>
      </c>
      <c r="C390" s="129" t="s">
        <v>6397</v>
      </c>
      <c r="D390" s="129" t="s">
        <v>6398</v>
      </c>
      <c r="E390" s="129" t="s">
        <v>6833</v>
      </c>
      <c r="F390" s="129" t="s">
        <v>6312</v>
      </c>
      <c r="G390" s="129" t="s">
        <v>6313</v>
      </c>
      <c r="H390" s="129" t="s">
        <v>6314</v>
      </c>
      <c r="I390" s="129" t="str">
        <f t="shared" si="9"/>
        <v>BIG C - THAO DIEN</v>
      </c>
      <c r="J390" s="129" t="s">
        <v>6354</v>
      </c>
      <c r="K390" s="129" t="s">
        <v>6400</v>
      </c>
      <c r="L390" s="129" t="s">
        <v>6401</v>
      </c>
      <c r="M390" s="129" t="s">
        <v>6402</v>
      </c>
      <c r="N390" s="129" t="s">
        <v>6354</v>
      </c>
      <c r="O390" s="129" t="s">
        <v>6403</v>
      </c>
      <c r="P390" s="129" t="s">
        <v>6404</v>
      </c>
      <c r="Q390" s="129" t="s">
        <v>6405</v>
      </c>
      <c r="R390" s="129" t="s">
        <v>6827</v>
      </c>
      <c r="S390" s="129" t="s">
        <v>6828</v>
      </c>
      <c r="T390" s="137">
        <v>4</v>
      </c>
      <c r="U390" s="137">
        <v>4</v>
      </c>
      <c r="V390" s="129" t="s">
        <v>6408</v>
      </c>
      <c r="W390" s="129" t="s">
        <v>6408</v>
      </c>
      <c r="X390" s="131">
        <v>313.63600000000002</v>
      </c>
      <c r="Y390" s="131">
        <v>313.63600000000002</v>
      </c>
      <c r="Z390" s="129" t="s">
        <v>6311</v>
      </c>
      <c r="AA390" s="132">
        <v>1254.5440000000001</v>
      </c>
      <c r="AB390" s="132">
        <v>0</v>
      </c>
      <c r="AC390" s="132">
        <v>125.45399999999999</v>
      </c>
      <c r="AD390" s="132">
        <v>1379.998</v>
      </c>
      <c r="AE390" s="129" t="s">
        <v>6316</v>
      </c>
      <c r="AF390" s="129" t="s">
        <v>6311</v>
      </c>
      <c r="AG390" s="129" t="s">
        <v>6311</v>
      </c>
      <c r="AH390" s="129" t="s">
        <v>6834</v>
      </c>
      <c r="AI390" s="129" t="s">
        <v>6311</v>
      </c>
      <c r="AJ390" s="129" t="s">
        <v>6355</v>
      </c>
      <c r="AK390" s="129" t="s">
        <v>6356</v>
      </c>
      <c r="AL390" s="129" t="s">
        <v>6410</v>
      </c>
      <c r="AM390" s="133" t="s">
        <v>6311</v>
      </c>
      <c r="AN390" s="133" t="s">
        <v>6835</v>
      </c>
      <c r="AO390" s="133" t="s">
        <v>6336</v>
      </c>
      <c r="AP390" s="133" t="s">
        <v>13</v>
      </c>
      <c r="AQ390" s="134">
        <v>4</v>
      </c>
      <c r="AR390" s="143" t="s">
        <v>95</v>
      </c>
      <c r="AS390" t="s">
        <v>72</v>
      </c>
    </row>
    <row r="391" spans="1:45" s="133" customFormat="1">
      <c r="A391" s="129" t="s">
        <v>6836</v>
      </c>
      <c r="B391" s="130">
        <v>43759</v>
      </c>
      <c r="C391" s="129" t="s">
        <v>6397</v>
      </c>
      <c r="D391" s="129" t="s">
        <v>6398</v>
      </c>
      <c r="E391" s="129" t="s">
        <v>6837</v>
      </c>
      <c r="F391" s="129" t="s">
        <v>6312</v>
      </c>
      <c r="G391" s="129" t="s">
        <v>6313</v>
      </c>
      <c r="H391" s="129" t="s">
        <v>6314</v>
      </c>
      <c r="I391" s="129" t="str">
        <f t="shared" si="9"/>
        <v>BIG C - PHU THANH</v>
      </c>
      <c r="J391" s="129" t="s">
        <v>6354</v>
      </c>
      <c r="K391" s="129" t="s">
        <v>6400</v>
      </c>
      <c r="L391" s="129" t="s">
        <v>6401</v>
      </c>
      <c r="M391" s="129" t="s">
        <v>6402</v>
      </c>
      <c r="N391" s="129" t="s">
        <v>6354</v>
      </c>
      <c r="O391" s="129" t="s">
        <v>6403</v>
      </c>
      <c r="P391" s="129" t="s">
        <v>6404</v>
      </c>
      <c r="Q391" s="129" t="s">
        <v>6405</v>
      </c>
      <c r="R391" s="129" t="s">
        <v>6406</v>
      </c>
      <c r="S391" s="129" t="s">
        <v>6407</v>
      </c>
      <c r="T391" s="137">
        <v>15</v>
      </c>
      <c r="U391" s="137">
        <v>15</v>
      </c>
      <c r="V391" s="129" t="s">
        <v>6408</v>
      </c>
      <c r="W391" s="129" t="s">
        <v>6408</v>
      </c>
      <c r="X391" s="131">
        <v>155.45500000000001</v>
      </c>
      <c r="Y391" s="131">
        <v>155.45500000000001</v>
      </c>
      <c r="Z391" s="129" t="s">
        <v>6311</v>
      </c>
      <c r="AA391" s="132">
        <v>2331.8249999999998</v>
      </c>
      <c r="AB391" s="132">
        <v>0</v>
      </c>
      <c r="AC391" s="132">
        <v>233.18299999999999</v>
      </c>
      <c r="AD391" s="132">
        <v>2565.0079999999998</v>
      </c>
      <c r="AE391" s="129" t="s">
        <v>6316</v>
      </c>
      <c r="AF391" s="129" t="s">
        <v>6311</v>
      </c>
      <c r="AG391" s="129" t="s">
        <v>6311</v>
      </c>
      <c r="AH391" s="129" t="s">
        <v>6838</v>
      </c>
      <c r="AI391" s="129" t="s">
        <v>6311</v>
      </c>
      <c r="AJ391" s="129" t="s">
        <v>6355</v>
      </c>
      <c r="AK391" s="129" t="s">
        <v>6356</v>
      </c>
      <c r="AL391" s="129" t="s">
        <v>6410</v>
      </c>
      <c r="AM391" s="133" t="s">
        <v>6311</v>
      </c>
      <c r="AN391" s="133" t="s">
        <v>6505</v>
      </c>
      <c r="AO391" s="133" t="s">
        <v>6506</v>
      </c>
      <c r="AP391" s="133" t="s">
        <v>13</v>
      </c>
      <c r="AQ391" s="134">
        <v>15</v>
      </c>
      <c r="AR391" s="143" t="s">
        <v>95</v>
      </c>
      <c r="AS391" t="s">
        <v>72</v>
      </c>
    </row>
    <row r="392" spans="1:45" s="133" customFormat="1">
      <c r="A392" s="129" t="s">
        <v>6836</v>
      </c>
      <c r="B392" s="130">
        <v>43759</v>
      </c>
      <c r="C392" s="129" t="s">
        <v>6397</v>
      </c>
      <c r="D392" s="129" t="s">
        <v>6398</v>
      </c>
      <c r="E392" s="129" t="s">
        <v>6837</v>
      </c>
      <c r="F392" s="129" t="s">
        <v>6312</v>
      </c>
      <c r="G392" s="129" t="s">
        <v>6313</v>
      </c>
      <c r="H392" s="129" t="s">
        <v>6314</v>
      </c>
      <c r="I392" s="129" t="str">
        <f t="shared" si="9"/>
        <v>BIG C - PHU THANH</v>
      </c>
      <c r="J392" s="129" t="s">
        <v>6354</v>
      </c>
      <c r="K392" s="129" t="s">
        <v>6400</v>
      </c>
      <c r="L392" s="129" t="s">
        <v>6401</v>
      </c>
      <c r="M392" s="129" t="s">
        <v>6402</v>
      </c>
      <c r="N392" s="129" t="s">
        <v>6354</v>
      </c>
      <c r="O392" s="129" t="s">
        <v>6403</v>
      </c>
      <c r="P392" s="129" t="s">
        <v>6404</v>
      </c>
      <c r="Q392" s="129" t="s">
        <v>6405</v>
      </c>
      <c r="R392" s="129" t="s">
        <v>6411</v>
      </c>
      <c r="S392" s="129" t="s">
        <v>6412</v>
      </c>
      <c r="T392" s="137">
        <v>5</v>
      </c>
      <c r="U392" s="137">
        <v>5</v>
      </c>
      <c r="V392" s="129" t="s">
        <v>6408</v>
      </c>
      <c r="W392" s="129" t="s">
        <v>6408</v>
      </c>
      <c r="X392" s="131">
        <v>355.45499999999998</v>
      </c>
      <c r="Y392" s="131">
        <v>355.45499999999998</v>
      </c>
      <c r="Z392" s="129" t="s">
        <v>6311</v>
      </c>
      <c r="AA392" s="132">
        <v>1777.2750000000001</v>
      </c>
      <c r="AB392" s="132">
        <v>0</v>
      </c>
      <c r="AC392" s="132">
        <v>177.72800000000001</v>
      </c>
      <c r="AD392" s="132">
        <v>1955.0029999999999</v>
      </c>
      <c r="AE392" s="129" t="s">
        <v>6316</v>
      </c>
      <c r="AF392" s="129" t="s">
        <v>6311</v>
      </c>
      <c r="AG392" s="129" t="s">
        <v>6311</v>
      </c>
      <c r="AH392" s="129" t="s">
        <v>6838</v>
      </c>
      <c r="AI392" s="129" t="s">
        <v>6311</v>
      </c>
      <c r="AJ392" s="129" t="s">
        <v>6355</v>
      </c>
      <c r="AK392" s="129" t="s">
        <v>6356</v>
      </c>
      <c r="AL392" s="129" t="s">
        <v>6410</v>
      </c>
      <c r="AM392" s="133" t="s">
        <v>6311</v>
      </c>
      <c r="AN392" s="133" t="s">
        <v>6505</v>
      </c>
      <c r="AO392" s="133" t="s">
        <v>6506</v>
      </c>
      <c r="AP392" s="133" t="s">
        <v>13</v>
      </c>
      <c r="AQ392" s="134">
        <v>5</v>
      </c>
      <c r="AR392" s="143" t="s">
        <v>95</v>
      </c>
      <c r="AS392" t="s">
        <v>72</v>
      </c>
    </row>
    <row r="393" spans="1:45" s="133" customFormat="1">
      <c r="A393" s="129" t="s">
        <v>6836</v>
      </c>
      <c r="B393" s="130">
        <v>43759</v>
      </c>
      <c r="C393" s="129" t="s">
        <v>6397</v>
      </c>
      <c r="D393" s="129" t="s">
        <v>6398</v>
      </c>
      <c r="E393" s="129" t="s">
        <v>6837</v>
      </c>
      <c r="F393" s="129" t="s">
        <v>6312</v>
      </c>
      <c r="G393" s="129" t="s">
        <v>6313</v>
      </c>
      <c r="H393" s="129" t="s">
        <v>6314</v>
      </c>
      <c r="I393" s="129" t="str">
        <f t="shared" si="9"/>
        <v>BIG C - PHU THANH</v>
      </c>
      <c r="J393" s="129" t="s">
        <v>6354</v>
      </c>
      <c r="K393" s="129" t="s">
        <v>6400</v>
      </c>
      <c r="L393" s="129" t="s">
        <v>6401</v>
      </c>
      <c r="M393" s="129" t="s">
        <v>6402</v>
      </c>
      <c r="N393" s="129" t="s">
        <v>6354</v>
      </c>
      <c r="O393" s="129" t="s">
        <v>6403</v>
      </c>
      <c r="P393" s="129" t="s">
        <v>6404</v>
      </c>
      <c r="Q393" s="129" t="s">
        <v>6405</v>
      </c>
      <c r="R393" s="129" t="s">
        <v>6519</v>
      </c>
      <c r="S393" s="129" t="s">
        <v>6520</v>
      </c>
      <c r="T393" s="137">
        <v>1</v>
      </c>
      <c r="U393" s="137">
        <v>1</v>
      </c>
      <c r="V393" s="129" t="s">
        <v>6408</v>
      </c>
      <c r="W393" s="129" t="s">
        <v>6408</v>
      </c>
      <c r="X393" s="131">
        <v>213.273</v>
      </c>
      <c r="Y393" s="131">
        <v>213.273</v>
      </c>
      <c r="Z393" s="129" t="s">
        <v>6311</v>
      </c>
      <c r="AA393" s="132">
        <v>213.273</v>
      </c>
      <c r="AB393" s="132">
        <v>0</v>
      </c>
      <c r="AC393" s="132">
        <v>21.327000000000002</v>
      </c>
      <c r="AD393" s="132">
        <v>234.6</v>
      </c>
      <c r="AE393" s="129" t="s">
        <v>6316</v>
      </c>
      <c r="AF393" s="129" t="s">
        <v>6311</v>
      </c>
      <c r="AG393" s="129" t="s">
        <v>6311</v>
      </c>
      <c r="AH393" s="129" t="s">
        <v>6838</v>
      </c>
      <c r="AI393" s="129" t="s">
        <v>6311</v>
      </c>
      <c r="AJ393" s="129" t="s">
        <v>6355</v>
      </c>
      <c r="AK393" s="129" t="s">
        <v>6356</v>
      </c>
      <c r="AL393" s="129" t="s">
        <v>6410</v>
      </c>
      <c r="AM393" s="133" t="s">
        <v>6311</v>
      </c>
      <c r="AN393" s="133" t="s">
        <v>6505</v>
      </c>
      <c r="AO393" s="133" t="s">
        <v>6506</v>
      </c>
      <c r="AP393" s="133" t="s">
        <v>13</v>
      </c>
      <c r="AQ393" s="134">
        <v>1</v>
      </c>
      <c r="AR393" s="143" t="s">
        <v>95</v>
      </c>
      <c r="AS393" t="s">
        <v>72</v>
      </c>
    </row>
    <row r="394" spans="1:45" s="133" customFormat="1">
      <c r="A394" s="129" t="s">
        <v>6836</v>
      </c>
      <c r="B394" s="130">
        <v>43759</v>
      </c>
      <c r="C394" s="129" t="s">
        <v>6397</v>
      </c>
      <c r="D394" s="129" t="s">
        <v>6398</v>
      </c>
      <c r="E394" s="129" t="s">
        <v>6837</v>
      </c>
      <c r="F394" s="129" t="s">
        <v>6312</v>
      </c>
      <c r="G394" s="129" t="s">
        <v>6313</v>
      </c>
      <c r="H394" s="129" t="s">
        <v>6314</v>
      </c>
      <c r="I394" s="129" t="str">
        <f t="shared" si="9"/>
        <v>BIG C - PHU THANH</v>
      </c>
      <c r="J394" s="129" t="s">
        <v>6354</v>
      </c>
      <c r="K394" s="129" t="s">
        <v>6400</v>
      </c>
      <c r="L394" s="129" t="s">
        <v>6401</v>
      </c>
      <c r="M394" s="129" t="s">
        <v>6402</v>
      </c>
      <c r="N394" s="129" t="s">
        <v>6354</v>
      </c>
      <c r="O394" s="129" t="s">
        <v>6403</v>
      </c>
      <c r="P394" s="129" t="s">
        <v>6404</v>
      </c>
      <c r="Q394" s="129" t="s">
        <v>6405</v>
      </c>
      <c r="R394" s="129" t="s">
        <v>6827</v>
      </c>
      <c r="S394" s="129" t="s">
        <v>6828</v>
      </c>
      <c r="T394" s="137">
        <v>2</v>
      </c>
      <c r="U394" s="137">
        <v>2</v>
      </c>
      <c r="V394" s="129" t="s">
        <v>6408</v>
      </c>
      <c r="W394" s="129" t="s">
        <v>6408</v>
      </c>
      <c r="X394" s="131">
        <v>313.63600000000002</v>
      </c>
      <c r="Y394" s="131">
        <v>313.63600000000002</v>
      </c>
      <c r="Z394" s="129" t="s">
        <v>6311</v>
      </c>
      <c r="AA394" s="132">
        <v>627.27200000000005</v>
      </c>
      <c r="AB394" s="132">
        <v>0</v>
      </c>
      <c r="AC394" s="132">
        <v>62.726999999999997</v>
      </c>
      <c r="AD394" s="132">
        <v>689.99900000000002</v>
      </c>
      <c r="AE394" s="129" t="s">
        <v>6316</v>
      </c>
      <c r="AF394" s="129" t="s">
        <v>6311</v>
      </c>
      <c r="AG394" s="129" t="s">
        <v>6311</v>
      </c>
      <c r="AH394" s="129" t="s">
        <v>6838</v>
      </c>
      <c r="AI394" s="129" t="s">
        <v>6311</v>
      </c>
      <c r="AJ394" s="129" t="s">
        <v>6355</v>
      </c>
      <c r="AK394" s="129" t="s">
        <v>6356</v>
      </c>
      <c r="AL394" s="129" t="s">
        <v>6410</v>
      </c>
      <c r="AM394" s="133" t="s">
        <v>6311</v>
      </c>
      <c r="AN394" s="133" t="s">
        <v>6505</v>
      </c>
      <c r="AO394" s="133" t="s">
        <v>6506</v>
      </c>
      <c r="AP394" s="133" t="s">
        <v>13</v>
      </c>
      <c r="AQ394" s="134">
        <v>2</v>
      </c>
      <c r="AR394" s="143" t="s">
        <v>95</v>
      </c>
      <c r="AS394" t="s">
        <v>72</v>
      </c>
    </row>
    <row r="395" spans="1:45" s="133" customFormat="1">
      <c r="A395" s="129" t="s">
        <v>6836</v>
      </c>
      <c r="B395" s="130">
        <v>43759</v>
      </c>
      <c r="C395" s="129" t="s">
        <v>6397</v>
      </c>
      <c r="D395" s="129" t="s">
        <v>6398</v>
      </c>
      <c r="E395" s="129" t="s">
        <v>6837</v>
      </c>
      <c r="F395" s="129" t="s">
        <v>6312</v>
      </c>
      <c r="G395" s="129" t="s">
        <v>6313</v>
      </c>
      <c r="H395" s="129" t="s">
        <v>6314</v>
      </c>
      <c r="I395" s="129" t="str">
        <f t="shared" si="9"/>
        <v>BIG C - PHU THANH</v>
      </c>
      <c r="J395" s="129" t="s">
        <v>6354</v>
      </c>
      <c r="K395" s="129" t="s">
        <v>6400</v>
      </c>
      <c r="L395" s="129" t="s">
        <v>6401</v>
      </c>
      <c r="M395" s="129" t="s">
        <v>6402</v>
      </c>
      <c r="N395" s="129" t="s">
        <v>6354</v>
      </c>
      <c r="O395" s="129" t="s">
        <v>6403</v>
      </c>
      <c r="P395" s="129" t="s">
        <v>6404</v>
      </c>
      <c r="Q395" s="129" t="s">
        <v>6405</v>
      </c>
      <c r="R395" s="129" t="s">
        <v>6419</v>
      </c>
      <c r="S395" s="129" t="s">
        <v>6420</v>
      </c>
      <c r="T395" s="137">
        <v>2</v>
      </c>
      <c r="U395" s="137">
        <v>2</v>
      </c>
      <c r="V395" s="129" t="s">
        <v>6408</v>
      </c>
      <c r="W395" s="129" t="s">
        <v>6408</v>
      </c>
      <c r="X395" s="131">
        <v>313.63600000000002</v>
      </c>
      <c r="Y395" s="131">
        <v>313.63600000000002</v>
      </c>
      <c r="Z395" s="129" t="s">
        <v>6311</v>
      </c>
      <c r="AA395" s="132">
        <v>627.27200000000005</v>
      </c>
      <c r="AB395" s="132">
        <v>0</v>
      </c>
      <c r="AC395" s="132">
        <v>62.726999999999997</v>
      </c>
      <c r="AD395" s="132">
        <v>689.99900000000002</v>
      </c>
      <c r="AE395" s="129" t="s">
        <v>6316</v>
      </c>
      <c r="AF395" s="129" t="s">
        <v>6311</v>
      </c>
      <c r="AG395" s="129" t="s">
        <v>6311</v>
      </c>
      <c r="AH395" s="129" t="s">
        <v>6838</v>
      </c>
      <c r="AI395" s="129" t="s">
        <v>6311</v>
      </c>
      <c r="AJ395" s="129" t="s">
        <v>6355</v>
      </c>
      <c r="AK395" s="129" t="s">
        <v>6356</v>
      </c>
      <c r="AL395" s="129" t="s">
        <v>6410</v>
      </c>
      <c r="AM395" s="133" t="s">
        <v>6311</v>
      </c>
      <c r="AN395" s="133" t="s">
        <v>6505</v>
      </c>
      <c r="AO395" s="133" t="s">
        <v>6506</v>
      </c>
      <c r="AP395" s="133" t="s">
        <v>13</v>
      </c>
      <c r="AQ395" s="134">
        <v>2</v>
      </c>
      <c r="AR395" s="143" t="s">
        <v>95</v>
      </c>
      <c r="AS395" t="s">
        <v>72</v>
      </c>
    </row>
    <row r="396" spans="1:45" s="133" customFormat="1">
      <c r="A396" s="129" t="s">
        <v>6839</v>
      </c>
      <c r="B396" s="130">
        <v>43759</v>
      </c>
      <c r="C396" s="129" t="s">
        <v>6397</v>
      </c>
      <c r="D396" s="129" t="s">
        <v>6398</v>
      </c>
      <c r="E396" s="129" t="s">
        <v>6840</v>
      </c>
      <c r="F396" s="129" t="s">
        <v>6312</v>
      </c>
      <c r="G396" s="129" t="s">
        <v>6313</v>
      </c>
      <c r="H396" s="129" t="s">
        <v>6314</v>
      </c>
      <c r="I396" s="129" t="str">
        <f t="shared" si="9"/>
        <v>BIG C - AN LAC</v>
      </c>
      <c r="J396" s="129" t="s">
        <v>6354</v>
      </c>
      <c r="K396" s="129" t="s">
        <v>6400</v>
      </c>
      <c r="L396" s="129" t="s">
        <v>6401</v>
      </c>
      <c r="M396" s="129" t="s">
        <v>6402</v>
      </c>
      <c r="N396" s="129" t="s">
        <v>6354</v>
      </c>
      <c r="O396" s="129" t="s">
        <v>6403</v>
      </c>
      <c r="P396" s="129" t="s">
        <v>6404</v>
      </c>
      <c r="Q396" s="129" t="s">
        <v>6405</v>
      </c>
      <c r="R396" s="129" t="s">
        <v>6406</v>
      </c>
      <c r="S396" s="129" t="s">
        <v>6407</v>
      </c>
      <c r="T396" s="137">
        <v>29</v>
      </c>
      <c r="U396" s="137">
        <v>29</v>
      </c>
      <c r="V396" s="129" t="s">
        <v>6408</v>
      </c>
      <c r="W396" s="129" t="s">
        <v>6408</v>
      </c>
      <c r="X396" s="131">
        <v>155.45500000000001</v>
      </c>
      <c r="Y396" s="131">
        <v>155.45500000000001</v>
      </c>
      <c r="Z396" s="129" t="s">
        <v>6311</v>
      </c>
      <c r="AA396" s="132">
        <v>4508.1949999999997</v>
      </c>
      <c r="AB396" s="132">
        <v>0</v>
      </c>
      <c r="AC396" s="132">
        <v>450.81900000000002</v>
      </c>
      <c r="AD396" s="132">
        <v>4959.0140000000001</v>
      </c>
      <c r="AE396" s="129" t="s">
        <v>6316</v>
      </c>
      <c r="AF396" s="129" t="s">
        <v>6311</v>
      </c>
      <c r="AG396" s="129" t="s">
        <v>6311</v>
      </c>
      <c r="AH396" s="129" t="s">
        <v>6841</v>
      </c>
      <c r="AI396" s="129" t="s">
        <v>6311</v>
      </c>
      <c r="AJ396" s="129" t="s">
        <v>6355</v>
      </c>
      <c r="AK396" s="129" t="s">
        <v>6356</v>
      </c>
      <c r="AL396" s="129" t="s">
        <v>6410</v>
      </c>
      <c r="AM396" s="133" t="s">
        <v>6311</v>
      </c>
      <c r="AN396" s="133" t="s">
        <v>6493</v>
      </c>
      <c r="AO396" s="133" t="s">
        <v>6329</v>
      </c>
      <c r="AP396" s="133" t="s">
        <v>13</v>
      </c>
      <c r="AQ396" s="134">
        <v>29</v>
      </c>
      <c r="AR396" s="143" t="s">
        <v>95</v>
      </c>
      <c r="AS396" t="s">
        <v>72</v>
      </c>
    </row>
    <row r="397" spans="1:45" s="133" customFormat="1">
      <c r="A397" s="129" t="s">
        <v>6839</v>
      </c>
      <c r="B397" s="130">
        <v>43759</v>
      </c>
      <c r="C397" s="129" t="s">
        <v>6397</v>
      </c>
      <c r="D397" s="129" t="s">
        <v>6398</v>
      </c>
      <c r="E397" s="129" t="s">
        <v>6840</v>
      </c>
      <c r="F397" s="129" t="s">
        <v>6312</v>
      </c>
      <c r="G397" s="129" t="s">
        <v>6313</v>
      </c>
      <c r="H397" s="129" t="s">
        <v>6314</v>
      </c>
      <c r="I397" s="129" t="str">
        <f t="shared" si="9"/>
        <v>BIG C - AN LAC</v>
      </c>
      <c r="J397" s="129" t="s">
        <v>6354</v>
      </c>
      <c r="K397" s="129" t="s">
        <v>6400</v>
      </c>
      <c r="L397" s="129" t="s">
        <v>6401</v>
      </c>
      <c r="M397" s="129" t="s">
        <v>6402</v>
      </c>
      <c r="N397" s="129" t="s">
        <v>6354</v>
      </c>
      <c r="O397" s="129" t="s">
        <v>6403</v>
      </c>
      <c r="P397" s="129" t="s">
        <v>6404</v>
      </c>
      <c r="Q397" s="129" t="s">
        <v>6405</v>
      </c>
      <c r="R397" s="129" t="s">
        <v>6411</v>
      </c>
      <c r="S397" s="129" t="s">
        <v>6412</v>
      </c>
      <c r="T397" s="137">
        <v>5</v>
      </c>
      <c r="U397" s="137">
        <v>5</v>
      </c>
      <c r="V397" s="129" t="s">
        <v>6408</v>
      </c>
      <c r="W397" s="129" t="s">
        <v>6408</v>
      </c>
      <c r="X397" s="131">
        <v>355.45499999999998</v>
      </c>
      <c r="Y397" s="131">
        <v>355.45499999999998</v>
      </c>
      <c r="Z397" s="129" t="s">
        <v>6311</v>
      </c>
      <c r="AA397" s="132">
        <v>1777.2750000000001</v>
      </c>
      <c r="AB397" s="132">
        <v>0</v>
      </c>
      <c r="AC397" s="132">
        <v>177.72800000000001</v>
      </c>
      <c r="AD397" s="132">
        <v>1955.0029999999999</v>
      </c>
      <c r="AE397" s="129" t="s">
        <v>6316</v>
      </c>
      <c r="AF397" s="129" t="s">
        <v>6311</v>
      </c>
      <c r="AG397" s="129" t="s">
        <v>6311</v>
      </c>
      <c r="AH397" s="129" t="s">
        <v>6841</v>
      </c>
      <c r="AI397" s="129" t="s">
        <v>6311</v>
      </c>
      <c r="AJ397" s="129" t="s">
        <v>6355</v>
      </c>
      <c r="AK397" s="129" t="s">
        <v>6356</v>
      </c>
      <c r="AL397" s="129" t="s">
        <v>6410</v>
      </c>
      <c r="AM397" s="133" t="s">
        <v>6311</v>
      </c>
      <c r="AN397" s="133" t="s">
        <v>6493</v>
      </c>
      <c r="AO397" s="133" t="s">
        <v>6329</v>
      </c>
      <c r="AP397" s="133" t="s">
        <v>13</v>
      </c>
      <c r="AQ397" s="134">
        <v>5</v>
      </c>
      <c r="AR397" s="143" t="s">
        <v>95</v>
      </c>
      <c r="AS397" t="s">
        <v>72</v>
      </c>
    </row>
    <row r="398" spans="1:45" s="133" customFormat="1">
      <c r="A398" s="129" t="s">
        <v>6839</v>
      </c>
      <c r="B398" s="130">
        <v>43759</v>
      </c>
      <c r="C398" s="129" t="s">
        <v>6397</v>
      </c>
      <c r="D398" s="129" t="s">
        <v>6398</v>
      </c>
      <c r="E398" s="129" t="s">
        <v>6840</v>
      </c>
      <c r="F398" s="129" t="s">
        <v>6312</v>
      </c>
      <c r="G398" s="129" t="s">
        <v>6313</v>
      </c>
      <c r="H398" s="129" t="s">
        <v>6314</v>
      </c>
      <c r="I398" s="129" t="str">
        <f t="shared" si="9"/>
        <v>BIG C - AN LAC</v>
      </c>
      <c r="J398" s="129" t="s">
        <v>6354</v>
      </c>
      <c r="K398" s="129" t="s">
        <v>6400</v>
      </c>
      <c r="L398" s="129" t="s">
        <v>6401</v>
      </c>
      <c r="M398" s="129" t="s">
        <v>6402</v>
      </c>
      <c r="N398" s="129" t="s">
        <v>6354</v>
      </c>
      <c r="O398" s="129" t="s">
        <v>6403</v>
      </c>
      <c r="P398" s="129" t="s">
        <v>6404</v>
      </c>
      <c r="Q398" s="129" t="s">
        <v>6405</v>
      </c>
      <c r="R398" s="129" t="s">
        <v>6519</v>
      </c>
      <c r="S398" s="129" t="s">
        <v>6520</v>
      </c>
      <c r="T398" s="137">
        <v>14</v>
      </c>
      <c r="U398" s="137">
        <v>14</v>
      </c>
      <c r="V398" s="129" t="s">
        <v>6408</v>
      </c>
      <c r="W398" s="129" t="s">
        <v>6408</v>
      </c>
      <c r="X398" s="131">
        <v>213.273</v>
      </c>
      <c r="Y398" s="131">
        <v>213.273</v>
      </c>
      <c r="Z398" s="129" t="s">
        <v>6311</v>
      </c>
      <c r="AA398" s="132">
        <v>2985.8220000000001</v>
      </c>
      <c r="AB398" s="132">
        <v>0</v>
      </c>
      <c r="AC398" s="132">
        <v>298.58199999999999</v>
      </c>
      <c r="AD398" s="132">
        <v>3284.404</v>
      </c>
      <c r="AE398" s="129" t="s">
        <v>6316</v>
      </c>
      <c r="AF398" s="129" t="s">
        <v>6311</v>
      </c>
      <c r="AG398" s="129" t="s">
        <v>6311</v>
      </c>
      <c r="AH398" s="129" t="s">
        <v>6841</v>
      </c>
      <c r="AI398" s="129" t="s">
        <v>6311</v>
      </c>
      <c r="AJ398" s="129" t="s">
        <v>6355</v>
      </c>
      <c r="AK398" s="129" t="s">
        <v>6356</v>
      </c>
      <c r="AL398" s="129" t="s">
        <v>6410</v>
      </c>
      <c r="AM398" s="133" t="s">
        <v>6311</v>
      </c>
      <c r="AN398" s="133" t="s">
        <v>6493</v>
      </c>
      <c r="AO398" s="133" t="s">
        <v>6329</v>
      </c>
      <c r="AP398" s="133" t="s">
        <v>13</v>
      </c>
      <c r="AQ398" s="134">
        <v>14</v>
      </c>
      <c r="AR398" s="143" t="s">
        <v>95</v>
      </c>
      <c r="AS398" t="s">
        <v>72</v>
      </c>
    </row>
    <row r="399" spans="1:45" s="133" customFormat="1">
      <c r="A399" s="129" t="s">
        <v>6839</v>
      </c>
      <c r="B399" s="130">
        <v>43759</v>
      </c>
      <c r="C399" s="129" t="s">
        <v>6397</v>
      </c>
      <c r="D399" s="129" t="s">
        <v>6398</v>
      </c>
      <c r="E399" s="129" t="s">
        <v>6840</v>
      </c>
      <c r="F399" s="129" t="s">
        <v>6312</v>
      </c>
      <c r="G399" s="129" t="s">
        <v>6313</v>
      </c>
      <c r="H399" s="129" t="s">
        <v>6314</v>
      </c>
      <c r="I399" s="129" t="str">
        <f t="shared" si="9"/>
        <v>BIG C - AN LAC</v>
      </c>
      <c r="J399" s="129" t="s">
        <v>6354</v>
      </c>
      <c r="K399" s="129" t="s">
        <v>6400</v>
      </c>
      <c r="L399" s="129" t="s">
        <v>6401</v>
      </c>
      <c r="M399" s="129" t="s">
        <v>6402</v>
      </c>
      <c r="N399" s="129" t="s">
        <v>6354</v>
      </c>
      <c r="O399" s="129" t="s">
        <v>6403</v>
      </c>
      <c r="P399" s="129" t="s">
        <v>6404</v>
      </c>
      <c r="Q399" s="129" t="s">
        <v>6405</v>
      </c>
      <c r="R399" s="129" t="s">
        <v>6415</v>
      </c>
      <c r="S399" s="129" t="s">
        <v>6416</v>
      </c>
      <c r="T399" s="137">
        <v>2</v>
      </c>
      <c r="U399" s="137">
        <v>2</v>
      </c>
      <c r="V399" s="129" t="s">
        <v>6408</v>
      </c>
      <c r="W399" s="129" t="s">
        <v>6408</v>
      </c>
      <c r="X399" s="131">
        <v>313.63600000000002</v>
      </c>
      <c r="Y399" s="131">
        <v>313.63600000000002</v>
      </c>
      <c r="Z399" s="129" t="s">
        <v>6311</v>
      </c>
      <c r="AA399" s="132">
        <v>627.27200000000005</v>
      </c>
      <c r="AB399" s="132">
        <v>0</v>
      </c>
      <c r="AC399" s="132">
        <v>62.726999999999997</v>
      </c>
      <c r="AD399" s="132">
        <v>689.99900000000002</v>
      </c>
      <c r="AE399" s="129" t="s">
        <v>6316</v>
      </c>
      <c r="AF399" s="129" t="s">
        <v>6311</v>
      </c>
      <c r="AG399" s="129" t="s">
        <v>6311</v>
      </c>
      <c r="AH399" s="129" t="s">
        <v>6841</v>
      </c>
      <c r="AI399" s="129" t="s">
        <v>6311</v>
      </c>
      <c r="AJ399" s="129" t="s">
        <v>6355</v>
      </c>
      <c r="AK399" s="129" t="s">
        <v>6356</v>
      </c>
      <c r="AL399" s="129" t="s">
        <v>6410</v>
      </c>
      <c r="AM399" s="133" t="s">
        <v>6311</v>
      </c>
      <c r="AN399" s="133" t="s">
        <v>6493</v>
      </c>
      <c r="AO399" s="133" t="s">
        <v>6329</v>
      </c>
      <c r="AP399" s="133" t="s">
        <v>13</v>
      </c>
      <c r="AQ399" s="134">
        <v>2</v>
      </c>
      <c r="AR399" s="143" t="s">
        <v>95</v>
      </c>
      <c r="AS399" t="s">
        <v>72</v>
      </c>
    </row>
    <row r="400" spans="1:45" s="133" customFormat="1">
      <c r="A400" s="129" t="s">
        <v>6839</v>
      </c>
      <c r="B400" s="130">
        <v>43759</v>
      </c>
      <c r="C400" s="129" t="s">
        <v>6397</v>
      </c>
      <c r="D400" s="129" t="s">
        <v>6398</v>
      </c>
      <c r="E400" s="129" t="s">
        <v>6840</v>
      </c>
      <c r="F400" s="129" t="s">
        <v>6312</v>
      </c>
      <c r="G400" s="129" t="s">
        <v>6313</v>
      </c>
      <c r="H400" s="129" t="s">
        <v>6314</v>
      </c>
      <c r="I400" s="129" t="str">
        <f t="shared" si="9"/>
        <v>BIG C - AN LAC</v>
      </c>
      <c r="J400" s="129" t="s">
        <v>6354</v>
      </c>
      <c r="K400" s="129" t="s">
        <v>6400</v>
      </c>
      <c r="L400" s="129" t="s">
        <v>6401</v>
      </c>
      <c r="M400" s="129" t="s">
        <v>6402</v>
      </c>
      <c r="N400" s="129" t="s">
        <v>6354</v>
      </c>
      <c r="O400" s="129" t="s">
        <v>6403</v>
      </c>
      <c r="P400" s="129" t="s">
        <v>6404</v>
      </c>
      <c r="Q400" s="129" t="s">
        <v>6405</v>
      </c>
      <c r="R400" s="129" t="s">
        <v>6827</v>
      </c>
      <c r="S400" s="129" t="s">
        <v>6828</v>
      </c>
      <c r="T400" s="137">
        <v>6</v>
      </c>
      <c r="U400" s="137">
        <v>6</v>
      </c>
      <c r="V400" s="129" t="s">
        <v>6408</v>
      </c>
      <c r="W400" s="129" t="s">
        <v>6408</v>
      </c>
      <c r="X400" s="131">
        <v>313.63600000000002</v>
      </c>
      <c r="Y400" s="131">
        <v>313.63600000000002</v>
      </c>
      <c r="Z400" s="129" t="s">
        <v>6311</v>
      </c>
      <c r="AA400" s="132">
        <v>1881.816</v>
      </c>
      <c r="AB400" s="132">
        <v>0</v>
      </c>
      <c r="AC400" s="132">
        <v>188.18199999999999</v>
      </c>
      <c r="AD400" s="132">
        <v>2069.998</v>
      </c>
      <c r="AE400" s="129" t="s">
        <v>6316</v>
      </c>
      <c r="AF400" s="129" t="s">
        <v>6311</v>
      </c>
      <c r="AG400" s="129" t="s">
        <v>6311</v>
      </c>
      <c r="AH400" s="129" t="s">
        <v>6841</v>
      </c>
      <c r="AI400" s="129" t="s">
        <v>6311</v>
      </c>
      <c r="AJ400" s="129" t="s">
        <v>6355</v>
      </c>
      <c r="AK400" s="129" t="s">
        <v>6356</v>
      </c>
      <c r="AL400" s="129" t="s">
        <v>6410</v>
      </c>
      <c r="AM400" s="133" t="s">
        <v>6311</v>
      </c>
      <c r="AN400" s="133" t="s">
        <v>6493</v>
      </c>
      <c r="AO400" s="133" t="s">
        <v>6329</v>
      </c>
      <c r="AP400" s="133" t="s">
        <v>13</v>
      </c>
      <c r="AQ400" s="134">
        <v>6</v>
      </c>
      <c r="AR400" s="143" t="s">
        <v>95</v>
      </c>
      <c r="AS400" t="s">
        <v>72</v>
      </c>
    </row>
    <row r="401" spans="1:45" s="133" customFormat="1">
      <c r="A401" s="129" t="s">
        <v>6839</v>
      </c>
      <c r="B401" s="130">
        <v>43759</v>
      </c>
      <c r="C401" s="129" t="s">
        <v>6397</v>
      </c>
      <c r="D401" s="129" t="s">
        <v>6398</v>
      </c>
      <c r="E401" s="129" t="s">
        <v>6840</v>
      </c>
      <c r="F401" s="129" t="s">
        <v>6312</v>
      </c>
      <c r="G401" s="129" t="s">
        <v>6313</v>
      </c>
      <c r="H401" s="129" t="s">
        <v>6314</v>
      </c>
      <c r="I401" s="129" t="str">
        <f t="shared" si="9"/>
        <v>BIG C - AN LAC</v>
      </c>
      <c r="J401" s="129" t="s">
        <v>6354</v>
      </c>
      <c r="K401" s="129" t="s">
        <v>6400</v>
      </c>
      <c r="L401" s="129" t="s">
        <v>6401</v>
      </c>
      <c r="M401" s="129" t="s">
        <v>6402</v>
      </c>
      <c r="N401" s="129" t="s">
        <v>6354</v>
      </c>
      <c r="O401" s="129" t="s">
        <v>6403</v>
      </c>
      <c r="P401" s="129" t="s">
        <v>6404</v>
      </c>
      <c r="Q401" s="129" t="s">
        <v>6405</v>
      </c>
      <c r="R401" s="129" t="s">
        <v>6419</v>
      </c>
      <c r="S401" s="129" t="s">
        <v>6420</v>
      </c>
      <c r="T401" s="137">
        <v>1</v>
      </c>
      <c r="U401" s="137">
        <v>1</v>
      </c>
      <c r="V401" s="129" t="s">
        <v>6408</v>
      </c>
      <c r="W401" s="129" t="s">
        <v>6408</v>
      </c>
      <c r="X401" s="131">
        <v>313.63600000000002</v>
      </c>
      <c r="Y401" s="131">
        <v>313.63600000000002</v>
      </c>
      <c r="Z401" s="129" t="s">
        <v>6311</v>
      </c>
      <c r="AA401" s="132">
        <v>313.63600000000002</v>
      </c>
      <c r="AB401" s="132">
        <v>0</v>
      </c>
      <c r="AC401" s="132">
        <v>31.364000000000001</v>
      </c>
      <c r="AD401" s="132">
        <v>345</v>
      </c>
      <c r="AE401" s="129" t="s">
        <v>6316</v>
      </c>
      <c r="AF401" s="129" t="s">
        <v>6311</v>
      </c>
      <c r="AG401" s="129" t="s">
        <v>6311</v>
      </c>
      <c r="AH401" s="129" t="s">
        <v>6841</v>
      </c>
      <c r="AI401" s="129" t="s">
        <v>6311</v>
      </c>
      <c r="AJ401" s="129" t="s">
        <v>6355</v>
      </c>
      <c r="AK401" s="129" t="s">
        <v>6356</v>
      </c>
      <c r="AL401" s="129" t="s">
        <v>6410</v>
      </c>
      <c r="AM401" s="133" t="s">
        <v>6311</v>
      </c>
      <c r="AN401" s="133" t="s">
        <v>6493</v>
      </c>
      <c r="AO401" s="133" t="s">
        <v>6329</v>
      </c>
      <c r="AP401" s="133" t="s">
        <v>13</v>
      </c>
      <c r="AQ401" s="134">
        <v>1</v>
      </c>
      <c r="AR401" s="143" t="s">
        <v>95</v>
      </c>
      <c r="AS401" t="s">
        <v>72</v>
      </c>
    </row>
    <row r="402" spans="1:45" s="133" customFormat="1">
      <c r="A402" s="129" t="s">
        <v>6842</v>
      </c>
      <c r="B402" s="130">
        <v>43759</v>
      </c>
      <c r="C402" s="129" t="s">
        <v>6397</v>
      </c>
      <c r="D402" s="129" t="s">
        <v>6398</v>
      </c>
      <c r="E402" s="129" t="s">
        <v>6843</v>
      </c>
      <c r="F402" s="129" t="s">
        <v>6312</v>
      </c>
      <c r="G402" s="129" t="s">
        <v>6313</v>
      </c>
      <c r="H402" s="129" t="s">
        <v>6314</v>
      </c>
      <c r="I402" s="129" t="str">
        <f t="shared" si="9"/>
        <v>BIG C - MIEN DONG</v>
      </c>
      <c r="J402" s="129" t="s">
        <v>6354</v>
      </c>
      <c r="K402" s="129" t="s">
        <v>6400</v>
      </c>
      <c r="L402" s="129" t="s">
        <v>6401</v>
      </c>
      <c r="M402" s="129" t="s">
        <v>6402</v>
      </c>
      <c r="N402" s="129" t="s">
        <v>6354</v>
      </c>
      <c r="O402" s="129" t="s">
        <v>6403</v>
      </c>
      <c r="P402" s="129" t="s">
        <v>6404</v>
      </c>
      <c r="Q402" s="129" t="s">
        <v>6405</v>
      </c>
      <c r="R402" s="129" t="s">
        <v>6406</v>
      </c>
      <c r="S402" s="129" t="s">
        <v>6407</v>
      </c>
      <c r="T402" s="137">
        <v>3</v>
      </c>
      <c r="U402" s="137">
        <v>3</v>
      </c>
      <c r="V402" s="129" t="s">
        <v>6408</v>
      </c>
      <c r="W402" s="129" t="s">
        <v>6408</v>
      </c>
      <c r="X402" s="131">
        <v>155.45500000000001</v>
      </c>
      <c r="Y402" s="131">
        <v>155.45500000000001</v>
      </c>
      <c r="Z402" s="129" t="s">
        <v>6311</v>
      </c>
      <c r="AA402" s="132">
        <v>466.36500000000001</v>
      </c>
      <c r="AB402" s="132">
        <v>0</v>
      </c>
      <c r="AC402" s="132">
        <v>46.637</v>
      </c>
      <c r="AD402" s="132">
        <v>513.00199999999995</v>
      </c>
      <c r="AE402" s="129" t="s">
        <v>6316</v>
      </c>
      <c r="AF402" s="129" t="s">
        <v>6311</v>
      </c>
      <c r="AG402" s="129" t="s">
        <v>6311</v>
      </c>
      <c r="AH402" s="129" t="s">
        <v>6844</v>
      </c>
      <c r="AI402" s="129" t="s">
        <v>6311</v>
      </c>
      <c r="AJ402" s="129" t="s">
        <v>6355</v>
      </c>
      <c r="AK402" s="129" t="s">
        <v>6356</v>
      </c>
      <c r="AL402" s="129" t="s">
        <v>6410</v>
      </c>
      <c r="AM402" s="133" t="s">
        <v>6311</v>
      </c>
      <c r="AN402" s="133" t="s">
        <v>6489</v>
      </c>
      <c r="AO402" s="133" t="s">
        <v>6330</v>
      </c>
      <c r="AP402" s="133" t="s">
        <v>13</v>
      </c>
      <c r="AQ402" s="134">
        <v>3</v>
      </c>
      <c r="AR402" s="143" t="s">
        <v>94</v>
      </c>
      <c r="AS402" t="s">
        <v>72</v>
      </c>
    </row>
    <row r="403" spans="1:45" s="133" customFormat="1">
      <c r="A403" s="129" t="s">
        <v>6842</v>
      </c>
      <c r="B403" s="130">
        <v>43759</v>
      </c>
      <c r="C403" s="129" t="s">
        <v>6397</v>
      </c>
      <c r="D403" s="129" t="s">
        <v>6398</v>
      </c>
      <c r="E403" s="129" t="s">
        <v>6843</v>
      </c>
      <c r="F403" s="129" t="s">
        <v>6312</v>
      </c>
      <c r="G403" s="129" t="s">
        <v>6313</v>
      </c>
      <c r="H403" s="129" t="s">
        <v>6314</v>
      </c>
      <c r="I403" s="129" t="str">
        <f t="shared" si="9"/>
        <v>BIG C - MIEN DONG</v>
      </c>
      <c r="J403" s="129" t="s">
        <v>6354</v>
      </c>
      <c r="K403" s="129" t="s">
        <v>6400</v>
      </c>
      <c r="L403" s="129" t="s">
        <v>6401</v>
      </c>
      <c r="M403" s="129" t="s">
        <v>6402</v>
      </c>
      <c r="N403" s="129" t="s">
        <v>6354</v>
      </c>
      <c r="O403" s="129" t="s">
        <v>6403</v>
      </c>
      <c r="P403" s="129" t="s">
        <v>6404</v>
      </c>
      <c r="Q403" s="129" t="s">
        <v>6405</v>
      </c>
      <c r="R403" s="129" t="s">
        <v>6411</v>
      </c>
      <c r="S403" s="129" t="s">
        <v>6412</v>
      </c>
      <c r="T403" s="137">
        <v>2</v>
      </c>
      <c r="U403" s="137">
        <v>2</v>
      </c>
      <c r="V403" s="129" t="s">
        <v>6408</v>
      </c>
      <c r="W403" s="129" t="s">
        <v>6408</v>
      </c>
      <c r="X403" s="131">
        <v>355.45499999999998</v>
      </c>
      <c r="Y403" s="131">
        <v>355.45499999999998</v>
      </c>
      <c r="Z403" s="129" t="s">
        <v>6311</v>
      </c>
      <c r="AA403" s="132">
        <v>710.91</v>
      </c>
      <c r="AB403" s="132">
        <v>0</v>
      </c>
      <c r="AC403" s="132">
        <v>71.090999999999994</v>
      </c>
      <c r="AD403" s="132">
        <v>782.00099999999998</v>
      </c>
      <c r="AE403" s="129" t="s">
        <v>6316</v>
      </c>
      <c r="AF403" s="129" t="s">
        <v>6311</v>
      </c>
      <c r="AG403" s="129" t="s">
        <v>6311</v>
      </c>
      <c r="AH403" s="129" t="s">
        <v>6844</v>
      </c>
      <c r="AI403" s="129" t="s">
        <v>6311</v>
      </c>
      <c r="AJ403" s="129" t="s">
        <v>6355</v>
      </c>
      <c r="AK403" s="129" t="s">
        <v>6356</v>
      </c>
      <c r="AL403" s="129" t="s">
        <v>6410</v>
      </c>
      <c r="AM403" s="133" t="s">
        <v>6311</v>
      </c>
      <c r="AN403" s="133" t="s">
        <v>6489</v>
      </c>
      <c r="AO403" s="133" t="s">
        <v>6330</v>
      </c>
      <c r="AP403" s="133" t="s">
        <v>13</v>
      </c>
      <c r="AQ403" s="134">
        <v>2</v>
      </c>
      <c r="AR403" s="143" t="s">
        <v>94</v>
      </c>
      <c r="AS403" t="s">
        <v>72</v>
      </c>
    </row>
    <row r="404" spans="1:45" s="133" customFormat="1">
      <c r="A404" s="129" t="s">
        <v>6842</v>
      </c>
      <c r="B404" s="130">
        <v>43759</v>
      </c>
      <c r="C404" s="129" t="s">
        <v>6397</v>
      </c>
      <c r="D404" s="129" t="s">
        <v>6398</v>
      </c>
      <c r="E404" s="129" t="s">
        <v>6843</v>
      </c>
      <c r="F404" s="129" t="s">
        <v>6312</v>
      </c>
      <c r="G404" s="129" t="s">
        <v>6313</v>
      </c>
      <c r="H404" s="129" t="s">
        <v>6314</v>
      </c>
      <c r="I404" s="129" t="str">
        <f t="shared" si="9"/>
        <v>BIG C - MIEN DONG</v>
      </c>
      <c r="J404" s="129" t="s">
        <v>6354</v>
      </c>
      <c r="K404" s="129" t="s">
        <v>6400</v>
      </c>
      <c r="L404" s="129" t="s">
        <v>6401</v>
      </c>
      <c r="M404" s="129" t="s">
        <v>6402</v>
      </c>
      <c r="N404" s="129" t="s">
        <v>6354</v>
      </c>
      <c r="O404" s="129" t="s">
        <v>6403</v>
      </c>
      <c r="P404" s="129" t="s">
        <v>6404</v>
      </c>
      <c r="Q404" s="129" t="s">
        <v>6405</v>
      </c>
      <c r="R404" s="129" t="s">
        <v>6519</v>
      </c>
      <c r="S404" s="129" t="s">
        <v>6520</v>
      </c>
      <c r="T404" s="137">
        <v>5</v>
      </c>
      <c r="U404" s="137">
        <v>5</v>
      </c>
      <c r="V404" s="129" t="s">
        <v>6408</v>
      </c>
      <c r="W404" s="129" t="s">
        <v>6408</v>
      </c>
      <c r="X404" s="131">
        <v>213.273</v>
      </c>
      <c r="Y404" s="131">
        <v>213.273</v>
      </c>
      <c r="Z404" s="129" t="s">
        <v>6311</v>
      </c>
      <c r="AA404" s="132">
        <v>1066.365</v>
      </c>
      <c r="AB404" s="132">
        <v>0</v>
      </c>
      <c r="AC404" s="132">
        <v>106.637</v>
      </c>
      <c r="AD404" s="132">
        <v>1173.002</v>
      </c>
      <c r="AE404" s="129" t="s">
        <v>6316</v>
      </c>
      <c r="AF404" s="129" t="s">
        <v>6311</v>
      </c>
      <c r="AG404" s="129" t="s">
        <v>6311</v>
      </c>
      <c r="AH404" s="129" t="s">
        <v>6844</v>
      </c>
      <c r="AI404" s="129" t="s">
        <v>6311</v>
      </c>
      <c r="AJ404" s="129" t="s">
        <v>6355</v>
      </c>
      <c r="AK404" s="129" t="s">
        <v>6356</v>
      </c>
      <c r="AL404" s="129" t="s">
        <v>6410</v>
      </c>
      <c r="AM404" s="133" t="s">
        <v>6311</v>
      </c>
      <c r="AN404" s="133" t="s">
        <v>6489</v>
      </c>
      <c r="AO404" s="133" t="s">
        <v>6330</v>
      </c>
      <c r="AP404" s="133" t="s">
        <v>13</v>
      </c>
      <c r="AQ404" s="134">
        <v>5</v>
      </c>
      <c r="AR404" s="143" t="s">
        <v>94</v>
      </c>
      <c r="AS404" t="s">
        <v>72</v>
      </c>
    </row>
    <row r="405" spans="1:45" s="133" customFormat="1">
      <c r="A405" s="129" t="s">
        <v>6842</v>
      </c>
      <c r="B405" s="130">
        <v>43759</v>
      </c>
      <c r="C405" s="129" t="s">
        <v>6397</v>
      </c>
      <c r="D405" s="129" t="s">
        <v>6398</v>
      </c>
      <c r="E405" s="129" t="s">
        <v>6843</v>
      </c>
      <c r="F405" s="129" t="s">
        <v>6312</v>
      </c>
      <c r="G405" s="129" t="s">
        <v>6313</v>
      </c>
      <c r="H405" s="129" t="s">
        <v>6314</v>
      </c>
      <c r="I405" s="129" t="str">
        <f t="shared" si="9"/>
        <v>BIG C - MIEN DONG</v>
      </c>
      <c r="J405" s="129" t="s">
        <v>6354</v>
      </c>
      <c r="K405" s="129" t="s">
        <v>6400</v>
      </c>
      <c r="L405" s="129" t="s">
        <v>6401</v>
      </c>
      <c r="M405" s="129" t="s">
        <v>6402</v>
      </c>
      <c r="N405" s="129" t="s">
        <v>6354</v>
      </c>
      <c r="O405" s="129" t="s">
        <v>6403</v>
      </c>
      <c r="P405" s="129" t="s">
        <v>6404</v>
      </c>
      <c r="Q405" s="129" t="s">
        <v>6405</v>
      </c>
      <c r="R405" s="129" t="s">
        <v>6415</v>
      </c>
      <c r="S405" s="129" t="s">
        <v>6416</v>
      </c>
      <c r="T405" s="137">
        <v>1</v>
      </c>
      <c r="U405" s="137">
        <v>1</v>
      </c>
      <c r="V405" s="129" t="s">
        <v>6408</v>
      </c>
      <c r="W405" s="129" t="s">
        <v>6408</v>
      </c>
      <c r="X405" s="131">
        <v>313.63600000000002</v>
      </c>
      <c r="Y405" s="131">
        <v>313.63600000000002</v>
      </c>
      <c r="Z405" s="129" t="s">
        <v>6311</v>
      </c>
      <c r="AA405" s="132">
        <v>313.63600000000002</v>
      </c>
      <c r="AB405" s="132">
        <v>0</v>
      </c>
      <c r="AC405" s="132">
        <v>31.364000000000001</v>
      </c>
      <c r="AD405" s="132">
        <v>345</v>
      </c>
      <c r="AE405" s="129" t="s">
        <v>6316</v>
      </c>
      <c r="AF405" s="129" t="s">
        <v>6311</v>
      </c>
      <c r="AG405" s="129" t="s">
        <v>6311</v>
      </c>
      <c r="AH405" s="129" t="s">
        <v>6844</v>
      </c>
      <c r="AI405" s="129" t="s">
        <v>6311</v>
      </c>
      <c r="AJ405" s="129" t="s">
        <v>6355</v>
      </c>
      <c r="AK405" s="129" t="s">
        <v>6356</v>
      </c>
      <c r="AL405" s="129" t="s">
        <v>6410</v>
      </c>
      <c r="AM405" s="133" t="s">
        <v>6311</v>
      </c>
      <c r="AN405" s="133" t="s">
        <v>6489</v>
      </c>
      <c r="AO405" s="133" t="s">
        <v>6330</v>
      </c>
      <c r="AP405" s="133" t="s">
        <v>13</v>
      </c>
      <c r="AQ405" s="134">
        <v>1</v>
      </c>
      <c r="AR405" s="143" t="s">
        <v>94</v>
      </c>
      <c r="AS405" t="s">
        <v>72</v>
      </c>
    </row>
    <row r="406" spans="1:45" s="133" customFormat="1">
      <c r="A406" s="129" t="s">
        <v>6842</v>
      </c>
      <c r="B406" s="130">
        <v>43759</v>
      </c>
      <c r="C406" s="129" t="s">
        <v>6397</v>
      </c>
      <c r="D406" s="129" t="s">
        <v>6398</v>
      </c>
      <c r="E406" s="129" t="s">
        <v>6843</v>
      </c>
      <c r="F406" s="129" t="s">
        <v>6312</v>
      </c>
      <c r="G406" s="129" t="s">
        <v>6313</v>
      </c>
      <c r="H406" s="129" t="s">
        <v>6314</v>
      </c>
      <c r="I406" s="129" t="str">
        <f t="shared" si="9"/>
        <v>BIG C - MIEN DONG</v>
      </c>
      <c r="J406" s="129" t="s">
        <v>6354</v>
      </c>
      <c r="K406" s="129" t="s">
        <v>6400</v>
      </c>
      <c r="L406" s="129" t="s">
        <v>6401</v>
      </c>
      <c r="M406" s="129" t="s">
        <v>6402</v>
      </c>
      <c r="N406" s="129" t="s">
        <v>6354</v>
      </c>
      <c r="O406" s="129" t="s">
        <v>6403</v>
      </c>
      <c r="P406" s="129" t="s">
        <v>6404</v>
      </c>
      <c r="Q406" s="129" t="s">
        <v>6405</v>
      </c>
      <c r="R406" s="129" t="s">
        <v>6827</v>
      </c>
      <c r="S406" s="129" t="s">
        <v>6828</v>
      </c>
      <c r="T406" s="137">
        <v>3</v>
      </c>
      <c r="U406" s="137">
        <v>3</v>
      </c>
      <c r="V406" s="129" t="s">
        <v>6408</v>
      </c>
      <c r="W406" s="129" t="s">
        <v>6408</v>
      </c>
      <c r="X406" s="131">
        <v>313.63600000000002</v>
      </c>
      <c r="Y406" s="131">
        <v>313.63600000000002</v>
      </c>
      <c r="Z406" s="129" t="s">
        <v>6311</v>
      </c>
      <c r="AA406" s="132">
        <v>940.90800000000002</v>
      </c>
      <c r="AB406" s="132">
        <v>0</v>
      </c>
      <c r="AC406" s="132">
        <v>94.090999999999994</v>
      </c>
      <c r="AD406" s="132">
        <v>1034.999</v>
      </c>
      <c r="AE406" s="129" t="s">
        <v>6316</v>
      </c>
      <c r="AF406" s="129" t="s">
        <v>6311</v>
      </c>
      <c r="AG406" s="129" t="s">
        <v>6311</v>
      </c>
      <c r="AH406" s="129" t="s">
        <v>6844</v>
      </c>
      <c r="AI406" s="129" t="s">
        <v>6311</v>
      </c>
      <c r="AJ406" s="129" t="s">
        <v>6355</v>
      </c>
      <c r="AK406" s="129" t="s">
        <v>6356</v>
      </c>
      <c r="AL406" s="129" t="s">
        <v>6410</v>
      </c>
      <c r="AM406" s="133" t="s">
        <v>6311</v>
      </c>
      <c r="AN406" s="133" t="s">
        <v>6489</v>
      </c>
      <c r="AO406" s="133" t="s">
        <v>6330</v>
      </c>
      <c r="AP406" s="133" t="s">
        <v>13</v>
      </c>
      <c r="AQ406" s="134">
        <v>3</v>
      </c>
      <c r="AR406" s="143" t="s">
        <v>94</v>
      </c>
      <c r="AS406" t="s">
        <v>72</v>
      </c>
    </row>
    <row r="407" spans="1:45" s="133" customFormat="1">
      <c r="A407" s="129" t="s">
        <v>6842</v>
      </c>
      <c r="B407" s="130">
        <v>43759</v>
      </c>
      <c r="C407" s="129" t="s">
        <v>6397</v>
      </c>
      <c r="D407" s="129" t="s">
        <v>6398</v>
      </c>
      <c r="E407" s="129" t="s">
        <v>6843</v>
      </c>
      <c r="F407" s="129" t="s">
        <v>6312</v>
      </c>
      <c r="G407" s="129" t="s">
        <v>6313</v>
      </c>
      <c r="H407" s="129" t="s">
        <v>6314</v>
      </c>
      <c r="I407" s="129" t="str">
        <f t="shared" si="9"/>
        <v>BIG C - MIEN DONG</v>
      </c>
      <c r="J407" s="129" t="s">
        <v>6354</v>
      </c>
      <c r="K407" s="129" t="s">
        <v>6400</v>
      </c>
      <c r="L407" s="129" t="s">
        <v>6401</v>
      </c>
      <c r="M407" s="129" t="s">
        <v>6402</v>
      </c>
      <c r="N407" s="129" t="s">
        <v>6354</v>
      </c>
      <c r="O407" s="129" t="s">
        <v>6403</v>
      </c>
      <c r="P407" s="129" t="s">
        <v>6404</v>
      </c>
      <c r="Q407" s="129" t="s">
        <v>6405</v>
      </c>
      <c r="R407" s="129" t="s">
        <v>6419</v>
      </c>
      <c r="S407" s="129" t="s">
        <v>6420</v>
      </c>
      <c r="T407" s="137">
        <v>5</v>
      </c>
      <c r="U407" s="137">
        <v>5</v>
      </c>
      <c r="V407" s="129" t="s">
        <v>6408</v>
      </c>
      <c r="W407" s="129" t="s">
        <v>6408</v>
      </c>
      <c r="X407" s="131">
        <v>313.63600000000002</v>
      </c>
      <c r="Y407" s="131">
        <v>313.63600000000002</v>
      </c>
      <c r="Z407" s="129" t="s">
        <v>6311</v>
      </c>
      <c r="AA407" s="132">
        <v>1568.18</v>
      </c>
      <c r="AB407" s="132">
        <v>0</v>
      </c>
      <c r="AC407" s="132">
        <v>156.816</v>
      </c>
      <c r="AD407" s="132">
        <v>1724.9960000000001</v>
      </c>
      <c r="AE407" s="129" t="s">
        <v>6316</v>
      </c>
      <c r="AF407" s="129" t="s">
        <v>6311</v>
      </c>
      <c r="AG407" s="129" t="s">
        <v>6311</v>
      </c>
      <c r="AH407" s="129" t="s">
        <v>6844</v>
      </c>
      <c r="AI407" s="129" t="s">
        <v>6311</v>
      </c>
      <c r="AJ407" s="129" t="s">
        <v>6355</v>
      </c>
      <c r="AK407" s="129" t="s">
        <v>6356</v>
      </c>
      <c r="AL407" s="129" t="s">
        <v>6410</v>
      </c>
      <c r="AM407" s="133" t="s">
        <v>6311</v>
      </c>
      <c r="AN407" s="133" t="s">
        <v>6489</v>
      </c>
      <c r="AO407" s="133" t="s">
        <v>6330</v>
      </c>
      <c r="AP407" s="133" t="s">
        <v>13</v>
      </c>
      <c r="AQ407" s="134">
        <v>5</v>
      </c>
      <c r="AR407" s="143" t="s">
        <v>94</v>
      </c>
      <c r="AS407" t="s">
        <v>72</v>
      </c>
    </row>
    <row r="408" spans="1:45" s="133" customFormat="1">
      <c r="A408" s="129" t="s">
        <v>6845</v>
      </c>
      <c r="B408" s="130">
        <v>43759</v>
      </c>
      <c r="C408" s="129" t="s">
        <v>6397</v>
      </c>
      <c r="D408" s="129" t="s">
        <v>6398</v>
      </c>
      <c r="E408" s="129" t="s">
        <v>6846</v>
      </c>
      <c r="F408" s="129" t="s">
        <v>6312</v>
      </c>
      <c r="G408" s="129" t="s">
        <v>6313</v>
      </c>
      <c r="H408" s="129" t="s">
        <v>6314</v>
      </c>
      <c r="I408" s="129" t="str">
        <f t="shared" si="9"/>
        <v>BIG C - GO VAP</v>
      </c>
      <c r="J408" s="129" t="s">
        <v>6354</v>
      </c>
      <c r="K408" s="129" t="s">
        <v>6400</v>
      </c>
      <c r="L408" s="129" t="s">
        <v>6401</v>
      </c>
      <c r="M408" s="129" t="s">
        <v>6402</v>
      </c>
      <c r="N408" s="129" t="s">
        <v>6354</v>
      </c>
      <c r="O408" s="129" t="s">
        <v>6403</v>
      </c>
      <c r="P408" s="129" t="s">
        <v>6404</v>
      </c>
      <c r="Q408" s="129" t="s">
        <v>6405</v>
      </c>
      <c r="R408" s="129" t="s">
        <v>6406</v>
      </c>
      <c r="S408" s="129" t="s">
        <v>6407</v>
      </c>
      <c r="T408" s="137">
        <v>10</v>
      </c>
      <c r="U408" s="137">
        <v>10</v>
      </c>
      <c r="V408" s="129" t="s">
        <v>6408</v>
      </c>
      <c r="W408" s="129" t="s">
        <v>6408</v>
      </c>
      <c r="X408" s="131">
        <v>155.45500000000001</v>
      </c>
      <c r="Y408" s="131">
        <v>155.45500000000001</v>
      </c>
      <c r="Z408" s="129" t="s">
        <v>6311</v>
      </c>
      <c r="AA408" s="132">
        <v>1554.55</v>
      </c>
      <c r="AB408" s="132">
        <v>0</v>
      </c>
      <c r="AC408" s="132">
        <v>155.45500000000001</v>
      </c>
      <c r="AD408" s="132">
        <v>1710.0050000000001</v>
      </c>
      <c r="AE408" s="129" t="s">
        <v>6316</v>
      </c>
      <c r="AF408" s="129" t="s">
        <v>6311</v>
      </c>
      <c r="AG408" s="129" t="s">
        <v>6311</v>
      </c>
      <c r="AH408" s="129" t="s">
        <v>6847</v>
      </c>
      <c r="AI408" s="129" t="s">
        <v>6311</v>
      </c>
      <c r="AJ408" s="129" t="s">
        <v>6355</v>
      </c>
      <c r="AK408" s="129" t="s">
        <v>6356</v>
      </c>
      <c r="AL408" s="129" t="s">
        <v>6410</v>
      </c>
      <c r="AM408" s="133" t="s">
        <v>6311</v>
      </c>
      <c r="AN408" s="133" t="s">
        <v>6538</v>
      </c>
      <c r="AO408" s="133" t="s">
        <v>6315</v>
      </c>
      <c r="AP408" s="133" t="s">
        <v>13</v>
      </c>
      <c r="AQ408" s="134">
        <v>10</v>
      </c>
      <c r="AR408" s="143" t="s">
        <v>95</v>
      </c>
      <c r="AS408" t="s">
        <v>72</v>
      </c>
    </row>
    <row r="409" spans="1:45" s="133" customFormat="1">
      <c r="A409" s="129" t="s">
        <v>6845</v>
      </c>
      <c r="B409" s="130">
        <v>43759</v>
      </c>
      <c r="C409" s="129" t="s">
        <v>6397</v>
      </c>
      <c r="D409" s="129" t="s">
        <v>6398</v>
      </c>
      <c r="E409" s="129" t="s">
        <v>6846</v>
      </c>
      <c r="F409" s="129" t="s">
        <v>6312</v>
      </c>
      <c r="G409" s="129" t="s">
        <v>6313</v>
      </c>
      <c r="H409" s="129" t="s">
        <v>6314</v>
      </c>
      <c r="I409" s="129" t="str">
        <f t="shared" si="9"/>
        <v>BIG C - GO VAP</v>
      </c>
      <c r="J409" s="129" t="s">
        <v>6354</v>
      </c>
      <c r="K409" s="129" t="s">
        <v>6400</v>
      </c>
      <c r="L409" s="129" t="s">
        <v>6401</v>
      </c>
      <c r="M409" s="129" t="s">
        <v>6402</v>
      </c>
      <c r="N409" s="129" t="s">
        <v>6354</v>
      </c>
      <c r="O409" s="129" t="s">
        <v>6403</v>
      </c>
      <c r="P409" s="129" t="s">
        <v>6404</v>
      </c>
      <c r="Q409" s="129" t="s">
        <v>6405</v>
      </c>
      <c r="R409" s="129" t="s">
        <v>6411</v>
      </c>
      <c r="S409" s="129" t="s">
        <v>6412</v>
      </c>
      <c r="T409" s="137">
        <v>2</v>
      </c>
      <c r="U409" s="137">
        <v>2</v>
      </c>
      <c r="V409" s="129" t="s">
        <v>6408</v>
      </c>
      <c r="W409" s="129" t="s">
        <v>6408</v>
      </c>
      <c r="X409" s="131">
        <v>355.45499999999998</v>
      </c>
      <c r="Y409" s="131">
        <v>355.45499999999998</v>
      </c>
      <c r="Z409" s="129" t="s">
        <v>6311</v>
      </c>
      <c r="AA409" s="132">
        <v>710.91</v>
      </c>
      <c r="AB409" s="132">
        <v>0</v>
      </c>
      <c r="AC409" s="132">
        <v>71.090999999999994</v>
      </c>
      <c r="AD409" s="132">
        <v>782.00099999999998</v>
      </c>
      <c r="AE409" s="129" t="s">
        <v>6316</v>
      </c>
      <c r="AF409" s="129" t="s">
        <v>6311</v>
      </c>
      <c r="AG409" s="129" t="s">
        <v>6311</v>
      </c>
      <c r="AH409" s="129" t="s">
        <v>6847</v>
      </c>
      <c r="AI409" s="129" t="s">
        <v>6311</v>
      </c>
      <c r="AJ409" s="129" t="s">
        <v>6355</v>
      </c>
      <c r="AK409" s="129" t="s">
        <v>6356</v>
      </c>
      <c r="AL409" s="129" t="s">
        <v>6410</v>
      </c>
      <c r="AM409" s="133" t="s">
        <v>6311</v>
      </c>
      <c r="AN409" s="133" t="s">
        <v>6538</v>
      </c>
      <c r="AO409" s="133" t="s">
        <v>6315</v>
      </c>
      <c r="AP409" s="133" t="s">
        <v>13</v>
      </c>
      <c r="AQ409" s="134">
        <v>2</v>
      </c>
      <c r="AR409" s="143" t="s">
        <v>95</v>
      </c>
      <c r="AS409" t="s">
        <v>72</v>
      </c>
    </row>
    <row r="410" spans="1:45" s="133" customFormat="1">
      <c r="A410" s="129" t="s">
        <v>6845</v>
      </c>
      <c r="B410" s="130">
        <v>43759</v>
      </c>
      <c r="C410" s="129" t="s">
        <v>6397</v>
      </c>
      <c r="D410" s="129" t="s">
        <v>6398</v>
      </c>
      <c r="E410" s="129" t="s">
        <v>6846</v>
      </c>
      <c r="F410" s="129" t="s">
        <v>6312</v>
      </c>
      <c r="G410" s="129" t="s">
        <v>6313</v>
      </c>
      <c r="H410" s="129" t="s">
        <v>6314</v>
      </c>
      <c r="I410" s="129" t="str">
        <f t="shared" si="9"/>
        <v>BIG C - GO VAP</v>
      </c>
      <c r="J410" s="129" t="s">
        <v>6354</v>
      </c>
      <c r="K410" s="129" t="s">
        <v>6400</v>
      </c>
      <c r="L410" s="129" t="s">
        <v>6401</v>
      </c>
      <c r="M410" s="129" t="s">
        <v>6402</v>
      </c>
      <c r="N410" s="129" t="s">
        <v>6354</v>
      </c>
      <c r="O410" s="129" t="s">
        <v>6403</v>
      </c>
      <c r="P410" s="129" t="s">
        <v>6404</v>
      </c>
      <c r="Q410" s="129" t="s">
        <v>6405</v>
      </c>
      <c r="R410" s="129" t="s">
        <v>6519</v>
      </c>
      <c r="S410" s="129" t="s">
        <v>6520</v>
      </c>
      <c r="T410" s="137">
        <v>5</v>
      </c>
      <c r="U410" s="137">
        <v>5</v>
      </c>
      <c r="V410" s="129" t="s">
        <v>6408</v>
      </c>
      <c r="W410" s="129" t="s">
        <v>6408</v>
      </c>
      <c r="X410" s="131">
        <v>213.273</v>
      </c>
      <c r="Y410" s="131">
        <v>213.273</v>
      </c>
      <c r="Z410" s="129" t="s">
        <v>6311</v>
      </c>
      <c r="AA410" s="132">
        <v>1066.365</v>
      </c>
      <c r="AB410" s="132">
        <v>0</v>
      </c>
      <c r="AC410" s="132">
        <v>106.637</v>
      </c>
      <c r="AD410" s="132">
        <v>1173.002</v>
      </c>
      <c r="AE410" s="129" t="s">
        <v>6316</v>
      </c>
      <c r="AF410" s="129" t="s">
        <v>6311</v>
      </c>
      <c r="AG410" s="129" t="s">
        <v>6311</v>
      </c>
      <c r="AH410" s="129" t="s">
        <v>6847</v>
      </c>
      <c r="AI410" s="129" t="s">
        <v>6311</v>
      </c>
      <c r="AJ410" s="129" t="s">
        <v>6355</v>
      </c>
      <c r="AK410" s="129" t="s">
        <v>6356</v>
      </c>
      <c r="AL410" s="129" t="s">
        <v>6410</v>
      </c>
      <c r="AM410" s="133" t="s">
        <v>6311</v>
      </c>
      <c r="AN410" s="133" t="s">
        <v>6538</v>
      </c>
      <c r="AO410" s="133" t="s">
        <v>6315</v>
      </c>
      <c r="AP410" s="133" t="s">
        <v>13</v>
      </c>
      <c r="AQ410" s="134">
        <v>5</v>
      </c>
      <c r="AR410" s="143" t="s">
        <v>95</v>
      </c>
      <c r="AS410" t="s">
        <v>72</v>
      </c>
    </row>
    <row r="411" spans="1:45" s="133" customFormat="1">
      <c r="A411" s="129" t="s">
        <v>6845</v>
      </c>
      <c r="B411" s="130">
        <v>43759</v>
      </c>
      <c r="C411" s="129" t="s">
        <v>6397</v>
      </c>
      <c r="D411" s="129" t="s">
        <v>6398</v>
      </c>
      <c r="E411" s="129" t="s">
        <v>6846</v>
      </c>
      <c r="F411" s="129" t="s">
        <v>6312</v>
      </c>
      <c r="G411" s="129" t="s">
        <v>6313</v>
      </c>
      <c r="H411" s="129" t="s">
        <v>6314</v>
      </c>
      <c r="I411" s="129" t="str">
        <f t="shared" si="9"/>
        <v>BIG C - GO VAP</v>
      </c>
      <c r="J411" s="129" t="s">
        <v>6354</v>
      </c>
      <c r="K411" s="129" t="s">
        <v>6400</v>
      </c>
      <c r="L411" s="129" t="s">
        <v>6401</v>
      </c>
      <c r="M411" s="129" t="s">
        <v>6402</v>
      </c>
      <c r="N411" s="129" t="s">
        <v>6354</v>
      </c>
      <c r="O411" s="129" t="s">
        <v>6403</v>
      </c>
      <c r="P411" s="129" t="s">
        <v>6404</v>
      </c>
      <c r="Q411" s="129" t="s">
        <v>6405</v>
      </c>
      <c r="R411" s="129" t="s">
        <v>6415</v>
      </c>
      <c r="S411" s="129" t="s">
        <v>6416</v>
      </c>
      <c r="T411" s="137">
        <v>1</v>
      </c>
      <c r="U411" s="137">
        <v>1</v>
      </c>
      <c r="V411" s="129" t="s">
        <v>6408</v>
      </c>
      <c r="W411" s="129" t="s">
        <v>6408</v>
      </c>
      <c r="X411" s="131">
        <v>313.63600000000002</v>
      </c>
      <c r="Y411" s="131">
        <v>313.63600000000002</v>
      </c>
      <c r="Z411" s="129" t="s">
        <v>6311</v>
      </c>
      <c r="AA411" s="132">
        <v>313.63600000000002</v>
      </c>
      <c r="AB411" s="132">
        <v>0</v>
      </c>
      <c r="AC411" s="132">
        <v>31.364000000000001</v>
      </c>
      <c r="AD411" s="132">
        <v>345</v>
      </c>
      <c r="AE411" s="129" t="s">
        <v>6316</v>
      </c>
      <c r="AF411" s="129" t="s">
        <v>6311</v>
      </c>
      <c r="AG411" s="129" t="s">
        <v>6311</v>
      </c>
      <c r="AH411" s="129" t="s">
        <v>6847</v>
      </c>
      <c r="AI411" s="129" t="s">
        <v>6311</v>
      </c>
      <c r="AJ411" s="129" t="s">
        <v>6355</v>
      </c>
      <c r="AK411" s="129" t="s">
        <v>6356</v>
      </c>
      <c r="AL411" s="129" t="s">
        <v>6410</v>
      </c>
      <c r="AM411" s="133" t="s">
        <v>6311</v>
      </c>
      <c r="AN411" s="133" t="s">
        <v>6538</v>
      </c>
      <c r="AO411" s="133" t="s">
        <v>6315</v>
      </c>
      <c r="AP411" s="133" t="s">
        <v>13</v>
      </c>
      <c r="AQ411" s="134">
        <v>1</v>
      </c>
      <c r="AR411" s="143" t="s">
        <v>95</v>
      </c>
      <c r="AS411" t="s">
        <v>72</v>
      </c>
    </row>
    <row r="412" spans="1:45" s="133" customFormat="1">
      <c r="A412" s="129" t="s">
        <v>6845</v>
      </c>
      <c r="B412" s="130">
        <v>43759</v>
      </c>
      <c r="C412" s="129" t="s">
        <v>6397</v>
      </c>
      <c r="D412" s="129" t="s">
        <v>6398</v>
      </c>
      <c r="E412" s="129" t="s">
        <v>6846</v>
      </c>
      <c r="F412" s="129" t="s">
        <v>6312</v>
      </c>
      <c r="G412" s="129" t="s">
        <v>6313</v>
      </c>
      <c r="H412" s="129" t="s">
        <v>6314</v>
      </c>
      <c r="I412" s="129" t="str">
        <f t="shared" si="9"/>
        <v>BIG C - GO VAP</v>
      </c>
      <c r="J412" s="129" t="s">
        <v>6354</v>
      </c>
      <c r="K412" s="129" t="s">
        <v>6400</v>
      </c>
      <c r="L412" s="129" t="s">
        <v>6401</v>
      </c>
      <c r="M412" s="129" t="s">
        <v>6402</v>
      </c>
      <c r="N412" s="129" t="s">
        <v>6354</v>
      </c>
      <c r="O412" s="129" t="s">
        <v>6403</v>
      </c>
      <c r="P412" s="129" t="s">
        <v>6404</v>
      </c>
      <c r="Q412" s="129" t="s">
        <v>6405</v>
      </c>
      <c r="R412" s="129" t="s">
        <v>6827</v>
      </c>
      <c r="S412" s="129" t="s">
        <v>6828</v>
      </c>
      <c r="T412" s="137">
        <v>7</v>
      </c>
      <c r="U412" s="137">
        <v>7</v>
      </c>
      <c r="V412" s="129" t="s">
        <v>6408</v>
      </c>
      <c r="W412" s="129" t="s">
        <v>6408</v>
      </c>
      <c r="X412" s="131">
        <v>313.63600000000002</v>
      </c>
      <c r="Y412" s="131">
        <v>313.63600000000002</v>
      </c>
      <c r="Z412" s="129" t="s">
        <v>6311</v>
      </c>
      <c r="AA412" s="132">
        <v>2195.4520000000002</v>
      </c>
      <c r="AB412" s="132">
        <v>0</v>
      </c>
      <c r="AC412" s="132">
        <v>219.54499999999999</v>
      </c>
      <c r="AD412" s="132">
        <v>2414.9969999999998</v>
      </c>
      <c r="AE412" s="129" t="s">
        <v>6316</v>
      </c>
      <c r="AF412" s="129" t="s">
        <v>6311</v>
      </c>
      <c r="AG412" s="129" t="s">
        <v>6311</v>
      </c>
      <c r="AH412" s="129" t="s">
        <v>6847</v>
      </c>
      <c r="AI412" s="129" t="s">
        <v>6311</v>
      </c>
      <c r="AJ412" s="129" t="s">
        <v>6355</v>
      </c>
      <c r="AK412" s="129" t="s">
        <v>6356</v>
      </c>
      <c r="AL412" s="129" t="s">
        <v>6410</v>
      </c>
      <c r="AM412" s="133" t="s">
        <v>6311</v>
      </c>
      <c r="AN412" s="133" t="s">
        <v>6538</v>
      </c>
      <c r="AO412" s="133" t="s">
        <v>6315</v>
      </c>
      <c r="AP412" s="133" t="s">
        <v>13</v>
      </c>
      <c r="AQ412" s="134">
        <v>7</v>
      </c>
      <c r="AR412" s="143" t="s">
        <v>95</v>
      </c>
      <c r="AS412" t="s">
        <v>72</v>
      </c>
    </row>
    <row r="413" spans="1:45" s="133" customFormat="1">
      <c r="A413" s="129" t="s">
        <v>6845</v>
      </c>
      <c r="B413" s="130">
        <v>43759</v>
      </c>
      <c r="C413" s="129" t="s">
        <v>6397</v>
      </c>
      <c r="D413" s="129" t="s">
        <v>6398</v>
      </c>
      <c r="E413" s="129" t="s">
        <v>6846</v>
      </c>
      <c r="F413" s="129" t="s">
        <v>6312</v>
      </c>
      <c r="G413" s="129" t="s">
        <v>6313</v>
      </c>
      <c r="H413" s="129" t="s">
        <v>6314</v>
      </c>
      <c r="I413" s="129" t="str">
        <f t="shared" si="9"/>
        <v>BIG C - GO VAP</v>
      </c>
      <c r="J413" s="129" t="s">
        <v>6354</v>
      </c>
      <c r="K413" s="129" t="s">
        <v>6400</v>
      </c>
      <c r="L413" s="129" t="s">
        <v>6401</v>
      </c>
      <c r="M413" s="129" t="s">
        <v>6402</v>
      </c>
      <c r="N413" s="129" t="s">
        <v>6354</v>
      </c>
      <c r="O413" s="129" t="s">
        <v>6403</v>
      </c>
      <c r="P413" s="129" t="s">
        <v>6404</v>
      </c>
      <c r="Q413" s="129" t="s">
        <v>6405</v>
      </c>
      <c r="R413" s="129" t="s">
        <v>6419</v>
      </c>
      <c r="S413" s="129" t="s">
        <v>6420</v>
      </c>
      <c r="T413" s="137">
        <v>2</v>
      </c>
      <c r="U413" s="137">
        <v>2</v>
      </c>
      <c r="V413" s="129" t="s">
        <v>6408</v>
      </c>
      <c r="W413" s="129" t="s">
        <v>6408</v>
      </c>
      <c r="X413" s="131">
        <v>313.63600000000002</v>
      </c>
      <c r="Y413" s="131">
        <v>313.63600000000002</v>
      </c>
      <c r="Z413" s="129" t="s">
        <v>6311</v>
      </c>
      <c r="AA413" s="132">
        <v>627.27200000000005</v>
      </c>
      <c r="AB413" s="132">
        <v>0</v>
      </c>
      <c r="AC413" s="132">
        <v>62.726999999999997</v>
      </c>
      <c r="AD413" s="132">
        <v>689.99900000000002</v>
      </c>
      <c r="AE413" s="129" t="s">
        <v>6316</v>
      </c>
      <c r="AF413" s="129" t="s">
        <v>6311</v>
      </c>
      <c r="AG413" s="129" t="s">
        <v>6311</v>
      </c>
      <c r="AH413" s="129" t="s">
        <v>6847</v>
      </c>
      <c r="AI413" s="129" t="s">
        <v>6311</v>
      </c>
      <c r="AJ413" s="129" t="s">
        <v>6355</v>
      </c>
      <c r="AK413" s="129" t="s">
        <v>6356</v>
      </c>
      <c r="AL413" s="129" t="s">
        <v>6410</v>
      </c>
      <c r="AM413" s="133" t="s">
        <v>6311</v>
      </c>
      <c r="AN413" s="133" t="s">
        <v>6538</v>
      </c>
      <c r="AO413" s="133" t="s">
        <v>6315</v>
      </c>
      <c r="AP413" s="133" t="s">
        <v>13</v>
      </c>
      <c r="AQ413" s="134">
        <v>2</v>
      </c>
      <c r="AR413" s="143" t="s">
        <v>95</v>
      </c>
      <c r="AS413" t="s">
        <v>72</v>
      </c>
    </row>
    <row r="414" spans="1:45" s="133" customFormat="1">
      <c r="A414" s="129" t="s">
        <v>6848</v>
      </c>
      <c r="B414" s="130">
        <v>43759</v>
      </c>
      <c r="C414" s="129" t="s">
        <v>6397</v>
      </c>
      <c r="D414" s="129" t="s">
        <v>6398</v>
      </c>
      <c r="E414" s="129" t="s">
        <v>6849</v>
      </c>
      <c r="F414" s="129" t="s">
        <v>6312</v>
      </c>
      <c r="G414" s="129" t="s">
        <v>6313</v>
      </c>
      <c r="H414" s="129" t="s">
        <v>6314</v>
      </c>
      <c r="I414" s="129" t="str">
        <f t="shared" si="9"/>
        <v>BIG C - TRUONG CHINH</v>
      </c>
      <c r="J414" s="129" t="s">
        <v>6354</v>
      </c>
      <c r="K414" s="129" t="s">
        <v>6400</v>
      </c>
      <c r="L414" s="129" t="s">
        <v>6401</v>
      </c>
      <c r="M414" s="129" t="s">
        <v>6402</v>
      </c>
      <c r="N414" s="129" t="s">
        <v>6354</v>
      </c>
      <c r="O414" s="129" t="s">
        <v>6403</v>
      </c>
      <c r="P414" s="129" t="s">
        <v>6404</v>
      </c>
      <c r="Q414" s="129" t="s">
        <v>6405</v>
      </c>
      <c r="R414" s="129" t="s">
        <v>6406</v>
      </c>
      <c r="S414" s="129" t="s">
        <v>6407</v>
      </c>
      <c r="T414" s="137">
        <v>10</v>
      </c>
      <c r="U414" s="137">
        <v>10</v>
      </c>
      <c r="V414" s="129" t="s">
        <v>6408</v>
      </c>
      <c r="W414" s="129" t="s">
        <v>6408</v>
      </c>
      <c r="X414" s="131">
        <v>155.45500000000001</v>
      </c>
      <c r="Y414" s="131">
        <v>155.45500000000001</v>
      </c>
      <c r="Z414" s="129" t="s">
        <v>6311</v>
      </c>
      <c r="AA414" s="132">
        <v>1554.55</v>
      </c>
      <c r="AB414" s="132">
        <v>0</v>
      </c>
      <c r="AC414" s="132">
        <v>155.45500000000001</v>
      </c>
      <c r="AD414" s="132">
        <v>1710.0050000000001</v>
      </c>
      <c r="AE414" s="129" t="s">
        <v>6316</v>
      </c>
      <c r="AF414" s="129" t="s">
        <v>6311</v>
      </c>
      <c r="AG414" s="129" t="s">
        <v>6311</v>
      </c>
      <c r="AH414" s="129" t="s">
        <v>6850</v>
      </c>
      <c r="AI414" s="129" t="s">
        <v>6311</v>
      </c>
      <c r="AJ414" s="129" t="s">
        <v>6355</v>
      </c>
      <c r="AK414" s="129" t="s">
        <v>6356</v>
      </c>
      <c r="AL414" s="129" t="s">
        <v>6410</v>
      </c>
      <c r="AM414" s="133" t="s">
        <v>6311</v>
      </c>
      <c r="AN414" s="133" t="s">
        <v>6485</v>
      </c>
      <c r="AO414" s="133" t="s">
        <v>6331</v>
      </c>
      <c r="AP414" s="133" t="s">
        <v>13</v>
      </c>
      <c r="AQ414" s="134">
        <v>10</v>
      </c>
      <c r="AR414" s="143" t="s">
        <v>94</v>
      </c>
      <c r="AS414" t="s">
        <v>72</v>
      </c>
    </row>
    <row r="415" spans="1:45" s="133" customFormat="1">
      <c r="A415" s="129" t="s">
        <v>6848</v>
      </c>
      <c r="B415" s="130">
        <v>43759</v>
      </c>
      <c r="C415" s="129" t="s">
        <v>6397</v>
      </c>
      <c r="D415" s="129" t="s">
        <v>6398</v>
      </c>
      <c r="E415" s="129" t="s">
        <v>6849</v>
      </c>
      <c r="F415" s="129" t="s">
        <v>6312</v>
      </c>
      <c r="G415" s="129" t="s">
        <v>6313</v>
      </c>
      <c r="H415" s="129" t="s">
        <v>6314</v>
      </c>
      <c r="I415" s="129" t="str">
        <f t="shared" si="9"/>
        <v>BIG C - TRUONG CHINH</v>
      </c>
      <c r="J415" s="129" t="s">
        <v>6354</v>
      </c>
      <c r="K415" s="129" t="s">
        <v>6400</v>
      </c>
      <c r="L415" s="129" t="s">
        <v>6401</v>
      </c>
      <c r="M415" s="129" t="s">
        <v>6402</v>
      </c>
      <c r="N415" s="129" t="s">
        <v>6354</v>
      </c>
      <c r="O415" s="129" t="s">
        <v>6403</v>
      </c>
      <c r="P415" s="129" t="s">
        <v>6404</v>
      </c>
      <c r="Q415" s="129" t="s">
        <v>6405</v>
      </c>
      <c r="R415" s="129" t="s">
        <v>6411</v>
      </c>
      <c r="S415" s="129" t="s">
        <v>6412</v>
      </c>
      <c r="T415" s="137">
        <v>5</v>
      </c>
      <c r="U415" s="137">
        <v>5</v>
      </c>
      <c r="V415" s="129" t="s">
        <v>6408</v>
      </c>
      <c r="W415" s="129" t="s">
        <v>6408</v>
      </c>
      <c r="X415" s="131">
        <v>355.45499999999998</v>
      </c>
      <c r="Y415" s="131">
        <v>355.45499999999998</v>
      </c>
      <c r="Z415" s="129" t="s">
        <v>6311</v>
      </c>
      <c r="AA415" s="132">
        <v>1777.2750000000001</v>
      </c>
      <c r="AB415" s="132">
        <v>0</v>
      </c>
      <c r="AC415" s="132">
        <v>177.727</v>
      </c>
      <c r="AD415" s="132">
        <v>1955.002</v>
      </c>
      <c r="AE415" s="129" t="s">
        <v>6316</v>
      </c>
      <c r="AF415" s="129" t="s">
        <v>6311</v>
      </c>
      <c r="AG415" s="129" t="s">
        <v>6311</v>
      </c>
      <c r="AH415" s="129" t="s">
        <v>6850</v>
      </c>
      <c r="AI415" s="129" t="s">
        <v>6311</v>
      </c>
      <c r="AJ415" s="129" t="s">
        <v>6355</v>
      </c>
      <c r="AK415" s="129" t="s">
        <v>6356</v>
      </c>
      <c r="AL415" s="129" t="s">
        <v>6410</v>
      </c>
      <c r="AM415" s="133" t="s">
        <v>6311</v>
      </c>
      <c r="AN415" s="133" t="s">
        <v>6485</v>
      </c>
      <c r="AO415" s="133" t="s">
        <v>6331</v>
      </c>
      <c r="AP415" s="133" t="s">
        <v>13</v>
      </c>
      <c r="AQ415" s="134">
        <v>5</v>
      </c>
      <c r="AR415" s="143" t="s">
        <v>94</v>
      </c>
      <c r="AS415" t="s">
        <v>72</v>
      </c>
    </row>
    <row r="416" spans="1:45" s="133" customFormat="1">
      <c r="A416" s="129" t="s">
        <v>6848</v>
      </c>
      <c r="B416" s="130">
        <v>43759</v>
      </c>
      <c r="C416" s="129" t="s">
        <v>6397</v>
      </c>
      <c r="D416" s="129" t="s">
        <v>6398</v>
      </c>
      <c r="E416" s="129" t="s">
        <v>6849</v>
      </c>
      <c r="F416" s="129" t="s">
        <v>6312</v>
      </c>
      <c r="G416" s="129" t="s">
        <v>6313</v>
      </c>
      <c r="H416" s="129" t="s">
        <v>6314</v>
      </c>
      <c r="I416" s="129" t="str">
        <f t="shared" si="9"/>
        <v>BIG C - TRUONG CHINH</v>
      </c>
      <c r="J416" s="129" t="s">
        <v>6354</v>
      </c>
      <c r="K416" s="129" t="s">
        <v>6400</v>
      </c>
      <c r="L416" s="129" t="s">
        <v>6401</v>
      </c>
      <c r="M416" s="129" t="s">
        <v>6402</v>
      </c>
      <c r="N416" s="129" t="s">
        <v>6354</v>
      </c>
      <c r="O416" s="129" t="s">
        <v>6403</v>
      </c>
      <c r="P416" s="129" t="s">
        <v>6404</v>
      </c>
      <c r="Q416" s="129" t="s">
        <v>6405</v>
      </c>
      <c r="R416" s="129" t="s">
        <v>6519</v>
      </c>
      <c r="S416" s="129" t="s">
        <v>6520</v>
      </c>
      <c r="T416" s="137">
        <v>5</v>
      </c>
      <c r="U416" s="137">
        <v>5</v>
      </c>
      <c r="V416" s="129" t="s">
        <v>6408</v>
      </c>
      <c r="W416" s="129" t="s">
        <v>6408</v>
      </c>
      <c r="X416" s="131">
        <v>213.273</v>
      </c>
      <c r="Y416" s="131">
        <v>213.273</v>
      </c>
      <c r="Z416" s="129" t="s">
        <v>6311</v>
      </c>
      <c r="AA416" s="132">
        <v>1066.365</v>
      </c>
      <c r="AB416" s="132">
        <v>0</v>
      </c>
      <c r="AC416" s="132">
        <v>106.637</v>
      </c>
      <c r="AD416" s="132">
        <v>1173.002</v>
      </c>
      <c r="AE416" s="129" t="s">
        <v>6316</v>
      </c>
      <c r="AF416" s="129" t="s">
        <v>6311</v>
      </c>
      <c r="AG416" s="129" t="s">
        <v>6311</v>
      </c>
      <c r="AH416" s="129" t="s">
        <v>6850</v>
      </c>
      <c r="AI416" s="129" t="s">
        <v>6311</v>
      </c>
      <c r="AJ416" s="129" t="s">
        <v>6355</v>
      </c>
      <c r="AK416" s="129" t="s">
        <v>6356</v>
      </c>
      <c r="AL416" s="129" t="s">
        <v>6410</v>
      </c>
      <c r="AM416" s="133" t="s">
        <v>6311</v>
      </c>
      <c r="AN416" s="133" t="s">
        <v>6485</v>
      </c>
      <c r="AO416" s="133" t="s">
        <v>6331</v>
      </c>
      <c r="AP416" s="133" t="s">
        <v>13</v>
      </c>
      <c r="AQ416" s="134">
        <v>5</v>
      </c>
      <c r="AR416" s="143" t="s">
        <v>94</v>
      </c>
      <c r="AS416" t="s">
        <v>72</v>
      </c>
    </row>
    <row r="417" spans="1:45" s="133" customFormat="1">
      <c r="A417" s="129" t="s">
        <v>6848</v>
      </c>
      <c r="B417" s="130">
        <v>43759</v>
      </c>
      <c r="C417" s="129" t="s">
        <v>6397</v>
      </c>
      <c r="D417" s="129" t="s">
        <v>6398</v>
      </c>
      <c r="E417" s="129" t="s">
        <v>6849</v>
      </c>
      <c r="F417" s="129" t="s">
        <v>6312</v>
      </c>
      <c r="G417" s="129" t="s">
        <v>6313</v>
      </c>
      <c r="H417" s="129" t="s">
        <v>6314</v>
      </c>
      <c r="I417" s="129" t="str">
        <f t="shared" si="9"/>
        <v>BIG C - TRUONG CHINH</v>
      </c>
      <c r="J417" s="129" t="s">
        <v>6354</v>
      </c>
      <c r="K417" s="129" t="s">
        <v>6400</v>
      </c>
      <c r="L417" s="129" t="s">
        <v>6401</v>
      </c>
      <c r="M417" s="129" t="s">
        <v>6402</v>
      </c>
      <c r="N417" s="129" t="s">
        <v>6354</v>
      </c>
      <c r="O417" s="129" t="s">
        <v>6403</v>
      </c>
      <c r="P417" s="129" t="s">
        <v>6404</v>
      </c>
      <c r="Q417" s="129" t="s">
        <v>6405</v>
      </c>
      <c r="R417" s="129" t="s">
        <v>6415</v>
      </c>
      <c r="S417" s="129" t="s">
        <v>6416</v>
      </c>
      <c r="T417" s="137">
        <v>2</v>
      </c>
      <c r="U417" s="137">
        <v>2</v>
      </c>
      <c r="V417" s="129" t="s">
        <v>6408</v>
      </c>
      <c r="W417" s="129" t="s">
        <v>6408</v>
      </c>
      <c r="X417" s="131">
        <v>313.63600000000002</v>
      </c>
      <c r="Y417" s="131">
        <v>313.63600000000002</v>
      </c>
      <c r="Z417" s="129" t="s">
        <v>6311</v>
      </c>
      <c r="AA417" s="132">
        <v>627.27200000000005</v>
      </c>
      <c r="AB417" s="132">
        <v>0</v>
      </c>
      <c r="AC417" s="132">
        <v>62.726999999999997</v>
      </c>
      <c r="AD417" s="132">
        <v>689.99900000000002</v>
      </c>
      <c r="AE417" s="129" t="s">
        <v>6316</v>
      </c>
      <c r="AF417" s="129" t="s">
        <v>6311</v>
      </c>
      <c r="AG417" s="129" t="s">
        <v>6311</v>
      </c>
      <c r="AH417" s="129" t="s">
        <v>6850</v>
      </c>
      <c r="AI417" s="129" t="s">
        <v>6311</v>
      </c>
      <c r="AJ417" s="129" t="s">
        <v>6355</v>
      </c>
      <c r="AK417" s="129" t="s">
        <v>6356</v>
      </c>
      <c r="AL417" s="129" t="s">
        <v>6410</v>
      </c>
      <c r="AM417" s="133" t="s">
        <v>6311</v>
      </c>
      <c r="AN417" s="133" t="s">
        <v>6485</v>
      </c>
      <c r="AO417" s="133" t="s">
        <v>6331</v>
      </c>
      <c r="AP417" s="133" t="s">
        <v>13</v>
      </c>
      <c r="AQ417" s="134">
        <v>2</v>
      </c>
      <c r="AR417" s="143" t="s">
        <v>94</v>
      </c>
      <c r="AS417" t="s">
        <v>72</v>
      </c>
    </row>
    <row r="418" spans="1:45" s="133" customFormat="1">
      <c r="A418" s="129" t="s">
        <v>6848</v>
      </c>
      <c r="B418" s="130">
        <v>43759</v>
      </c>
      <c r="C418" s="129" t="s">
        <v>6397</v>
      </c>
      <c r="D418" s="129" t="s">
        <v>6398</v>
      </c>
      <c r="E418" s="129" t="s">
        <v>6849</v>
      </c>
      <c r="F418" s="129" t="s">
        <v>6312</v>
      </c>
      <c r="G418" s="129" t="s">
        <v>6313</v>
      </c>
      <c r="H418" s="129" t="s">
        <v>6314</v>
      </c>
      <c r="I418" s="129" t="str">
        <f t="shared" si="9"/>
        <v>BIG C - TRUONG CHINH</v>
      </c>
      <c r="J418" s="129" t="s">
        <v>6354</v>
      </c>
      <c r="K418" s="129" t="s">
        <v>6400</v>
      </c>
      <c r="L418" s="129" t="s">
        <v>6401</v>
      </c>
      <c r="M418" s="129" t="s">
        <v>6402</v>
      </c>
      <c r="N418" s="129" t="s">
        <v>6354</v>
      </c>
      <c r="O418" s="129" t="s">
        <v>6403</v>
      </c>
      <c r="P418" s="129" t="s">
        <v>6404</v>
      </c>
      <c r="Q418" s="129" t="s">
        <v>6405</v>
      </c>
      <c r="R418" s="129" t="s">
        <v>6827</v>
      </c>
      <c r="S418" s="129" t="s">
        <v>6828</v>
      </c>
      <c r="T418" s="137">
        <v>3</v>
      </c>
      <c r="U418" s="137">
        <v>3</v>
      </c>
      <c r="V418" s="129" t="s">
        <v>6408</v>
      </c>
      <c r="W418" s="129" t="s">
        <v>6408</v>
      </c>
      <c r="X418" s="131">
        <v>313.63600000000002</v>
      </c>
      <c r="Y418" s="131">
        <v>313.63600000000002</v>
      </c>
      <c r="Z418" s="129" t="s">
        <v>6311</v>
      </c>
      <c r="AA418" s="132">
        <v>940.90800000000002</v>
      </c>
      <c r="AB418" s="132">
        <v>0</v>
      </c>
      <c r="AC418" s="132">
        <v>94.090999999999994</v>
      </c>
      <c r="AD418" s="132">
        <v>1034.999</v>
      </c>
      <c r="AE418" s="129" t="s">
        <v>6316</v>
      </c>
      <c r="AF418" s="129" t="s">
        <v>6311</v>
      </c>
      <c r="AG418" s="129" t="s">
        <v>6311</v>
      </c>
      <c r="AH418" s="129" t="s">
        <v>6850</v>
      </c>
      <c r="AI418" s="129" t="s">
        <v>6311</v>
      </c>
      <c r="AJ418" s="129" t="s">
        <v>6355</v>
      </c>
      <c r="AK418" s="129" t="s">
        <v>6356</v>
      </c>
      <c r="AL418" s="129" t="s">
        <v>6410</v>
      </c>
      <c r="AM418" s="133" t="s">
        <v>6311</v>
      </c>
      <c r="AN418" s="133" t="s">
        <v>6485</v>
      </c>
      <c r="AO418" s="133" t="s">
        <v>6331</v>
      </c>
      <c r="AP418" s="133" t="s">
        <v>13</v>
      </c>
      <c r="AQ418" s="134">
        <v>3</v>
      </c>
      <c r="AR418" s="143" t="s">
        <v>94</v>
      </c>
      <c r="AS418" t="s">
        <v>72</v>
      </c>
    </row>
    <row r="419" spans="1:45" s="133" customFormat="1">
      <c r="A419" s="129" t="s">
        <v>6848</v>
      </c>
      <c r="B419" s="130">
        <v>43759</v>
      </c>
      <c r="C419" s="129" t="s">
        <v>6397</v>
      </c>
      <c r="D419" s="129" t="s">
        <v>6398</v>
      </c>
      <c r="E419" s="129" t="s">
        <v>6849</v>
      </c>
      <c r="F419" s="129" t="s">
        <v>6312</v>
      </c>
      <c r="G419" s="129" t="s">
        <v>6313</v>
      </c>
      <c r="H419" s="129" t="s">
        <v>6314</v>
      </c>
      <c r="I419" s="129" t="str">
        <f t="shared" si="9"/>
        <v>BIG C - TRUONG CHINH</v>
      </c>
      <c r="J419" s="129" t="s">
        <v>6354</v>
      </c>
      <c r="K419" s="129" t="s">
        <v>6400</v>
      </c>
      <c r="L419" s="129" t="s">
        <v>6401</v>
      </c>
      <c r="M419" s="129" t="s">
        <v>6402</v>
      </c>
      <c r="N419" s="129" t="s">
        <v>6354</v>
      </c>
      <c r="O419" s="129" t="s">
        <v>6403</v>
      </c>
      <c r="P419" s="129" t="s">
        <v>6404</v>
      </c>
      <c r="Q419" s="129" t="s">
        <v>6405</v>
      </c>
      <c r="R419" s="129" t="s">
        <v>6419</v>
      </c>
      <c r="S419" s="129" t="s">
        <v>6420</v>
      </c>
      <c r="T419" s="137">
        <v>1</v>
      </c>
      <c r="U419" s="137">
        <v>1</v>
      </c>
      <c r="V419" s="129" t="s">
        <v>6408</v>
      </c>
      <c r="W419" s="129" t="s">
        <v>6408</v>
      </c>
      <c r="X419" s="131">
        <v>313.63600000000002</v>
      </c>
      <c r="Y419" s="131">
        <v>313.63600000000002</v>
      </c>
      <c r="Z419" s="129" t="s">
        <v>6311</v>
      </c>
      <c r="AA419" s="132">
        <v>313.63600000000002</v>
      </c>
      <c r="AB419" s="132">
        <v>0</v>
      </c>
      <c r="AC419" s="132">
        <v>31.364000000000001</v>
      </c>
      <c r="AD419" s="132">
        <v>345</v>
      </c>
      <c r="AE419" s="129" t="s">
        <v>6316</v>
      </c>
      <c r="AF419" s="129" t="s">
        <v>6311</v>
      </c>
      <c r="AG419" s="129" t="s">
        <v>6311</v>
      </c>
      <c r="AH419" s="129" t="s">
        <v>6850</v>
      </c>
      <c r="AI419" s="129" t="s">
        <v>6311</v>
      </c>
      <c r="AJ419" s="129" t="s">
        <v>6355</v>
      </c>
      <c r="AK419" s="129" t="s">
        <v>6356</v>
      </c>
      <c r="AL419" s="129" t="s">
        <v>6410</v>
      </c>
      <c r="AM419" s="133" t="s">
        <v>6311</v>
      </c>
      <c r="AN419" s="133" t="s">
        <v>6485</v>
      </c>
      <c r="AO419" s="133" t="s">
        <v>6331</v>
      </c>
      <c r="AP419" s="133" t="s">
        <v>13</v>
      </c>
      <c r="AQ419" s="134">
        <v>1</v>
      </c>
      <c r="AR419" s="143" t="s">
        <v>94</v>
      </c>
      <c r="AS419" t="s">
        <v>72</v>
      </c>
    </row>
    <row r="420" spans="1:45" s="133" customFormat="1">
      <c r="A420" s="129" t="s">
        <v>6851</v>
      </c>
      <c r="B420" s="130">
        <v>43759</v>
      </c>
      <c r="C420" s="129" t="s">
        <v>6397</v>
      </c>
      <c r="D420" s="129" t="s">
        <v>6398</v>
      </c>
      <c r="E420" s="129" t="s">
        <v>6852</v>
      </c>
      <c r="F420" s="129" t="s">
        <v>6312</v>
      </c>
      <c r="G420" s="129" t="s">
        <v>6313</v>
      </c>
      <c r="H420" s="129" t="s">
        <v>6314</v>
      </c>
      <c r="I420" s="129" t="str">
        <f t="shared" si="9"/>
        <v>BIG C - AN PHU</v>
      </c>
      <c r="J420" s="129" t="s">
        <v>6354</v>
      </c>
      <c r="K420" s="129" t="s">
        <v>6400</v>
      </c>
      <c r="L420" s="129" t="s">
        <v>6401</v>
      </c>
      <c r="M420" s="129" t="s">
        <v>6402</v>
      </c>
      <c r="N420" s="129" t="s">
        <v>6354</v>
      </c>
      <c r="O420" s="129" t="s">
        <v>6403</v>
      </c>
      <c r="P420" s="129" t="s">
        <v>6404</v>
      </c>
      <c r="Q420" s="129" t="s">
        <v>6405</v>
      </c>
      <c r="R420" s="129" t="s">
        <v>6406</v>
      </c>
      <c r="S420" s="129" t="s">
        <v>6407</v>
      </c>
      <c r="T420" s="137">
        <v>6</v>
      </c>
      <c r="U420" s="137">
        <v>6</v>
      </c>
      <c r="V420" s="129" t="s">
        <v>6408</v>
      </c>
      <c r="W420" s="129" t="s">
        <v>6408</v>
      </c>
      <c r="X420" s="131">
        <v>155.45500000000001</v>
      </c>
      <c r="Y420" s="131">
        <v>155.45500000000001</v>
      </c>
      <c r="Z420" s="129" t="s">
        <v>6311</v>
      </c>
      <c r="AA420" s="132">
        <v>932.73</v>
      </c>
      <c r="AB420" s="132">
        <v>0</v>
      </c>
      <c r="AC420" s="132">
        <v>93.272999999999996</v>
      </c>
      <c r="AD420" s="132">
        <v>1026.0029999999999</v>
      </c>
      <c r="AE420" s="129" t="s">
        <v>6316</v>
      </c>
      <c r="AF420" s="129" t="s">
        <v>6311</v>
      </c>
      <c r="AG420" s="129" t="s">
        <v>6311</v>
      </c>
      <c r="AH420" s="129" t="s">
        <v>6853</v>
      </c>
      <c r="AI420" s="129" t="s">
        <v>6311</v>
      </c>
      <c r="AJ420" s="129" t="s">
        <v>6355</v>
      </c>
      <c r="AK420" s="129" t="s">
        <v>6356</v>
      </c>
      <c r="AL420" s="129" t="s">
        <v>6410</v>
      </c>
      <c r="AM420" s="133" t="s">
        <v>6311</v>
      </c>
      <c r="AN420" s="133" t="s">
        <v>6534</v>
      </c>
      <c r="AO420" s="133" t="s">
        <v>6332</v>
      </c>
      <c r="AP420" s="133" t="s">
        <v>13</v>
      </c>
      <c r="AQ420" s="134">
        <v>6</v>
      </c>
      <c r="AR420" s="143" t="s">
        <v>95</v>
      </c>
      <c r="AS420" t="s">
        <v>72</v>
      </c>
    </row>
    <row r="421" spans="1:45" s="133" customFormat="1">
      <c r="A421" s="129" t="s">
        <v>6851</v>
      </c>
      <c r="B421" s="130">
        <v>43759</v>
      </c>
      <c r="C421" s="129" t="s">
        <v>6397</v>
      </c>
      <c r="D421" s="129" t="s">
        <v>6398</v>
      </c>
      <c r="E421" s="129" t="s">
        <v>6852</v>
      </c>
      <c r="F421" s="129" t="s">
        <v>6312</v>
      </c>
      <c r="G421" s="129" t="s">
        <v>6313</v>
      </c>
      <c r="H421" s="129" t="s">
        <v>6314</v>
      </c>
      <c r="I421" s="129" t="str">
        <f t="shared" si="9"/>
        <v>BIG C - AN PHU</v>
      </c>
      <c r="J421" s="129" t="s">
        <v>6354</v>
      </c>
      <c r="K421" s="129" t="s">
        <v>6400</v>
      </c>
      <c r="L421" s="129" t="s">
        <v>6401</v>
      </c>
      <c r="M421" s="129" t="s">
        <v>6402</v>
      </c>
      <c r="N421" s="129" t="s">
        <v>6354</v>
      </c>
      <c r="O421" s="129" t="s">
        <v>6403</v>
      </c>
      <c r="P421" s="129" t="s">
        <v>6404</v>
      </c>
      <c r="Q421" s="129" t="s">
        <v>6405</v>
      </c>
      <c r="R421" s="129" t="s">
        <v>6411</v>
      </c>
      <c r="S421" s="129" t="s">
        <v>6412</v>
      </c>
      <c r="T421" s="137">
        <v>3</v>
      </c>
      <c r="U421" s="137">
        <v>3</v>
      </c>
      <c r="V421" s="129" t="s">
        <v>6408</v>
      </c>
      <c r="W421" s="129" t="s">
        <v>6408</v>
      </c>
      <c r="X421" s="131">
        <v>355.45499999999998</v>
      </c>
      <c r="Y421" s="131">
        <v>355.45499999999998</v>
      </c>
      <c r="Z421" s="129" t="s">
        <v>6311</v>
      </c>
      <c r="AA421" s="132">
        <v>1066.365</v>
      </c>
      <c r="AB421" s="132">
        <v>0</v>
      </c>
      <c r="AC421" s="132">
        <v>106.637</v>
      </c>
      <c r="AD421" s="132">
        <v>1173.002</v>
      </c>
      <c r="AE421" s="129" t="s">
        <v>6316</v>
      </c>
      <c r="AF421" s="129" t="s">
        <v>6311</v>
      </c>
      <c r="AG421" s="129" t="s">
        <v>6311</v>
      </c>
      <c r="AH421" s="129" t="s">
        <v>6853</v>
      </c>
      <c r="AI421" s="129" t="s">
        <v>6311</v>
      </c>
      <c r="AJ421" s="129" t="s">
        <v>6355</v>
      </c>
      <c r="AK421" s="129" t="s">
        <v>6356</v>
      </c>
      <c r="AL421" s="129" t="s">
        <v>6410</v>
      </c>
      <c r="AM421" s="133" t="s">
        <v>6311</v>
      </c>
      <c r="AN421" s="133" t="s">
        <v>6534</v>
      </c>
      <c r="AO421" s="133" t="s">
        <v>6332</v>
      </c>
      <c r="AP421" s="133" t="s">
        <v>13</v>
      </c>
      <c r="AQ421" s="134">
        <v>3</v>
      </c>
      <c r="AR421" s="143" t="s">
        <v>95</v>
      </c>
      <c r="AS421" t="s">
        <v>72</v>
      </c>
    </row>
    <row r="422" spans="1:45" s="133" customFormat="1">
      <c r="A422" s="129" t="s">
        <v>6851</v>
      </c>
      <c r="B422" s="130">
        <v>43759</v>
      </c>
      <c r="C422" s="129" t="s">
        <v>6397</v>
      </c>
      <c r="D422" s="129" t="s">
        <v>6398</v>
      </c>
      <c r="E422" s="129" t="s">
        <v>6852</v>
      </c>
      <c r="F422" s="129" t="s">
        <v>6312</v>
      </c>
      <c r="G422" s="129" t="s">
        <v>6313</v>
      </c>
      <c r="H422" s="129" t="s">
        <v>6314</v>
      </c>
      <c r="I422" s="129" t="str">
        <f t="shared" si="9"/>
        <v>BIG C - AN PHU</v>
      </c>
      <c r="J422" s="129" t="s">
        <v>6354</v>
      </c>
      <c r="K422" s="129" t="s">
        <v>6400</v>
      </c>
      <c r="L422" s="129" t="s">
        <v>6401</v>
      </c>
      <c r="M422" s="129" t="s">
        <v>6402</v>
      </c>
      <c r="N422" s="129" t="s">
        <v>6354</v>
      </c>
      <c r="O422" s="129" t="s">
        <v>6403</v>
      </c>
      <c r="P422" s="129" t="s">
        <v>6404</v>
      </c>
      <c r="Q422" s="129" t="s">
        <v>6405</v>
      </c>
      <c r="R422" s="129" t="s">
        <v>6519</v>
      </c>
      <c r="S422" s="129" t="s">
        <v>6520</v>
      </c>
      <c r="T422" s="137">
        <v>10</v>
      </c>
      <c r="U422" s="137">
        <v>10</v>
      </c>
      <c r="V422" s="129" t="s">
        <v>6408</v>
      </c>
      <c r="W422" s="129" t="s">
        <v>6408</v>
      </c>
      <c r="X422" s="131">
        <v>213.273</v>
      </c>
      <c r="Y422" s="131">
        <v>213.273</v>
      </c>
      <c r="Z422" s="129" t="s">
        <v>6311</v>
      </c>
      <c r="AA422" s="132">
        <v>2132.73</v>
      </c>
      <c r="AB422" s="132">
        <v>0</v>
      </c>
      <c r="AC422" s="132">
        <v>213.273</v>
      </c>
      <c r="AD422" s="132">
        <v>2346.0030000000002</v>
      </c>
      <c r="AE422" s="129" t="s">
        <v>6316</v>
      </c>
      <c r="AF422" s="129" t="s">
        <v>6311</v>
      </c>
      <c r="AG422" s="129" t="s">
        <v>6311</v>
      </c>
      <c r="AH422" s="129" t="s">
        <v>6853</v>
      </c>
      <c r="AI422" s="129" t="s">
        <v>6311</v>
      </c>
      <c r="AJ422" s="129" t="s">
        <v>6355</v>
      </c>
      <c r="AK422" s="129" t="s">
        <v>6356</v>
      </c>
      <c r="AL422" s="129" t="s">
        <v>6410</v>
      </c>
      <c r="AM422" s="133" t="s">
        <v>6311</v>
      </c>
      <c r="AN422" s="133" t="s">
        <v>6534</v>
      </c>
      <c r="AO422" s="133" t="s">
        <v>6332</v>
      </c>
      <c r="AP422" s="133" t="s">
        <v>13</v>
      </c>
      <c r="AQ422" s="134">
        <v>10</v>
      </c>
      <c r="AR422" s="143" t="s">
        <v>95</v>
      </c>
      <c r="AS422" t="s">
        <v>72</v>
      </c>
    </row>
    <row r="423" spans="1:45" s="133" customFormat="1">
      <c r="A423" s="129" t="s">
        <v>6851</v>
      </c>
      <c r="B423" s="130">
        <v>43759</v>
      </c>
      <c r="C423" s="129" t="s">
        <v>6397</v>
      </c>
      <c r="D423" s="129" t="s">
        <v>6398</v>
      </c>
      <c r="E423" s="129" t="s">
        <v>6852</v>
      </c>
      <c r="F423" s="129" t="s">
        <v>6312</v>
      </c>
      <c r="G423" s="129" t="s">
        <v>6313</v>
      </c>
      <c r="H423" s="129" t="s">
        <v>6314</v>
      </c>
      <c r="I423" s="129" t="str">
        <f t="shared" si="9"/>
        <v>BIG C - AN PHU</v>
      </c>
      <c r="J423" s="129" t="s">
        <v>6354</v>
      </c>
      <c r="K423" s="129" t="s">
        <v>6400</v>
      </c>
      <c r="L423" s="129" t="s">
        <v>6401</v>
      </c>
      <c r="M423" s="129" t="s">
        <v>6402</v>
      </c>
      <c r="N423" s="129" t="s">
        <v>6354</v>
      </c>
      <c r="O423" s="129" t="s">
        <v>6403</v>
      </c>
      <c r="P423" s="129" t="s">
        <v>6404</v>
      </c>
      <c r="Q423" s="129" t="s">
        <v>6405</v>
      </c>
      <c r="R423" s="129" t="s">
        <v>6415</v>
      </c>
      <c r="S423" s="129" t="s">
        <v>6416</v>
      </c>
      <c r="T423" s="137">
        <v>1</v>
      </c>
      <c r="U423" s="137">
        <v>1</v>
      </c>
      <c r="V423" s="129" t="s">
        <v>6408</v>
      </c>
      <c r="W423" s="129" t="s">
        <v>6408</v>
      </c>
      <c r="X423" s="131">
        <v>313.63600000000002</v>
      </c>
      <c r="Y423" s="131">
        <v>313.63600000000002</v>
      </c>
      <c r="Z423" s="129" t="s">
        <v>6311</v>
      </c>
      <c r="AA423" s="132">
        <v>313.63600000000002</v>
      </c>
      <c r="AB423" s="132">
        <v>0</v>
      </c>
      <c r="AC423" s="132">
        <v>31.364000000000001</v>
      </c>
      <c r="AD423" s="132">
        <v>345</v>
      </c>
      <c r="AE423" s="129" t="s">
        <v>6316</v>
      </c>
      <c r="AF423" s="129" t="s">
        <v>6311</v>
      </c>
      <c r="AG423" s="129" t="s">
        <v>6311</v>
      </c>
      <c r="AH423" s="129" t="s">
        <v>6853</v>
      </c>
      <c r="AI423" s="129" t="s">
        <v>6311</v>
      </c>
      <c r="AJ423" s="129" t="s">
        <v>6355</v>
      </c>
      <c r="AK423" s="129" t="s">
        <v>6356</v>
      </c>
      <c r="AL423" s="129" t="s">
        <v>6410</v>
      </c>
      <c r="AM423" s="133" t="s">
        <v>6311</v>
      </c>
      <c r="AN423" s="133" t="s">
        <v>6534</v>
      </c>
      <c r="AO423" s="133" t="s">
        <v>6332</v>
      </c>
      <c r="AP423" s="133" t="s">
        <v>13</v>
      </c>
      <c r="AQ423" s="134">
        <v>1</v>
      </c>
      <c r="AR423" s="143" t="s">
        <v>95</v>
      </c>
      <c r="AS423" t="s">
        <v>72</v>
      </c>
    </row>
    <row r="424" spans="1:45" s="133" customFormat="1">
      <c r="A424" s="129" t="s">
        <v>6851</v>
      </c>
      <c r="B424" s="130">
        <v>43759</v>
      </c>
      <c r="C424" s="129" t="s">
        <v>6397</v>
      </c>
      <c r="D424" s="129" t="s">
        <v>6398</v>
      </c>
      <c r="E424" s="129" t="s">
        <v>6852</v>
      </c>
      <c r="F424" s="129" t="s">
        <v>6312</v>
      </c>
      <c r="G424" s="129" t="s">
        <v>6313</v>
      </c>
      <c r="H424" s="129" t="s">
        <v>6314</v>
      </c>
      <c r="I424" s="129" t="str">
        <f t="shared" si="9"/>
        <v>BIG C - AN PHU</v>
      </c>
      <c r="J424" s="129" t="s">
        <v>6354</v>
      </c>
      <c r="K424" s="129" t="s">
        <v>6400</v>
      </c>
      <c r="L424" s="129" t="s">
        <v>6401</v>
      </c>
      <c r="M424" s="129" t="s">
        <v>6402</v>
      </c>
      <c r="N424" s="129" t="s">
        <v>6354</v>
      </c>
      <c r="O424" s="129" t="s">
        <v>6403</v>
      </c>
      <c r="P424" s="129" t="s">
        <v>6404</v>
      </c>
      <c r="Q424" s="129" t="s">
        <v>6405</v>
      </c>
      <c r="R424" s="129" t="s">
        <v>6827</v>
      </c>
      <c r="S424" s="129" t="s">
        <v>6828</v>
      </c>
      <c r="T424" s="137">
        <v>2</v>
      </c>
      <c r="U424" s="137">
        <v>2</v>
      </c>
      <c r="V424" s="129" t="s">
        <v>6408</v>
      </c>
      <c r="W424" s="129" t="s">
        <v>6408</v>
      </c>
      <c r="X424" s="131">
        <v>313.63600000000002</v>
      </c>
      <c r="Y424" s="131">
        <v>313.63600000000002</v>
      </c>
      <c r="Z424" s="129" t="s">
        <v>6311</v>
      </c>
      <c r="AA424" s="132">
        <v>627.27200000000005</v>
      </c>
      <c r="AB424" s="132">
        <v>0</v>
      </c>
      <c r="AC424" s="132">
        <v>62.726999999999997</v>
      </c>
      <c r="AD424" s="132">
        <v>689.99900000000002</v>
      </c>
      <c r="AE424" s="129" t="s">
        <v>6316</v>
      </c>
      <c r="AF424" s="129" t="s">
        <v>6311</v>
      </c>
      <c r="AG424" s="129" t="s">
        <v>6311</v>
      </c>
      <c r="AH424" s="129" t="s">
        <v>6853</v>
      </c>
      <c r="AI424" s="129" t="s">
        <v>6311</v>
      </c>
      <c r="AJ424" s="129" t="s">
        <v>6355</v>
      </c>
      <c r="AK424" s="129" t="s">
        <v>6356</v>
      </c>
      <c r="AL424" s="129" t="s">
        <v>6410</v>
      </c>
      <c r="AM424" s="133" t="s">
        <v>6311</v>
      </c>
      <c r="AN424" s="133" t="s">
        <v>6534</v>
      </c>
      <c r="AO424" s="133" t="s">
        <v>6332</v>
      </c>
      <c r="AP424" s="133" t="s">
        <v>13</v>
      </c>
      <c r="AQ424" s="134">
        <v>2</v>
      </c>
      <c r="AR424" s="143" t="s">
        <v>95</v>
      </c>
      <c r="AS424" t="s">
        <v>72</v>
      </c>
    </row>
    <row r="425" spans="1:45" s="133" customFormat="1">
      <c r="A425" s="129" t="s">
        <v>6851</v>
      </c>
      <c r="B425" s="130">
        <v>43759</v>
      </c>
      <c r="C425" s="129" t="s">
        <v>6397</v>
      </c>
      <c r="D425" s="129" t="s">
        <v>6398</v>
      </c>
      <c r="E425" s="129" t="s">
        <v>6852</v>
      </c>
      <c r="F425" s="129" t="s">
        <v>6312</v>
      </c>
      <c r="G425" s="129" t="s">
        <v>6313</v>
      </c>
      <c r="H425" s="129" t="s">
        <v>6314</v>
      </c>
      <c r="I425" s="129" t="str">
        <f t="shared" si="9"/>
        <v>BIG C - AN PHU</v>
      </c>
      <c r="J425" s="129" t="s">
        <v>6354</v>
      </c>
      <c r="K425" s="129" t="s">
        <v>6400</v>
      </c>
      <c r="L425" s="129" t="s">
        <v>6401</v>
      </c>
      <c r="M425" s="129" t="s">
        <v>6402</v>
      </c>
      <c r="N425" s="129" t="s">
        <v>6354</v>
      </c>
      <c r="O425" s="129" t="s">
        <v>6403</v>
      </c>
      <c r="P425" s="129" t="s">
        <v>6404</v>
      </c>
      <c r="Q425" s="129" t="s">
        <v>6405</v>
      </c>
      <c r="R425" s="129" t="s">
        <v>6419</v>
      </c>
      <c r="S425" s="129" t="s">
        <v>6420</v>
      </c>
      <c r="T425" s="137">
        <v>4</v>
      </c>
      <c r="U425" s="137">
        <v>4</v>
      </c>
      <c r="V425" s="129" t="s">
        <v>6408</v>
      </c>
      <c r="W425" s="129" t="s">
        <v>6408</v>
      </c>
      <c r="X425" s="131">
        <v>313.63600000000002</v>
      </c>
      <c r="Y425" s="131">
        <v>313.63600000000002</v>
      </c>
      <c r="Z425" s="129" t="s">
        <v>6311</v>
      </c>
      <c r="AA425" s="132">
        <v>1254.5440000000001</v>
      </c>
      <c r="AB425" s="132">
        <v>0</v>
      </c>
      <c r="AC425" s="132">
        <v>125.45399999999999</v>
      </c>
      <c r="AD425" s="132">
        <v>1379.998</v>
      </c>
      <c r="AE425" s="129" t="s">
        <v>6316</v>
      </c>
      <c r="AF425" s="129" t="s">
        <v>6311</v>
      </c>
      <c r="AG425" s="129" t="s">
        <v>6311</v>
      </c>
      <c r="AH425" s="129" t="s">
        <v>6853</v>
      </c>
      <c r="AI425" s="129" t="s">
        <v>6311</v>
      </c>
      <c r="AJ425" s="129" t="s">
        <v>6355</v>
      </c>
      <c r="AK425" s="129" t="s">
        <v>6356</v>
      </c>
      <c r="AL425" s="129" t="s">
        <v>6410</v>
      </c>
      <c r="AM425" s="133" t="s">
        <v>6311</v>
      </c>
      <c r="AN425" s="133" t="s">
        <v>6534</v>
      </c>
      <c r="AO425" s="133" t="s">
        <v>6332</v>
      </c>
      <c r="AP425" s="133" t="s">
        <v>13</v>
      </c>
      <c r="AQ425" s="134">
        <v>4</v>
      </c>
      <c r="AR425" s="143" t="s">
        <v>95</v>
      </c>
      <c r="AS425" t="s">
        <v>72</v>
      </c>
    </row>
    <row r="426" spans="1:45" s="133" customFormat="1">
      <c r="A426" s="129" t="s">
        <v>6854</v>
      </c>
      <c r="B426" s="130">
        <v>43756</v>
      </c>
      <c r="C426" s="129" t="s">
        <v>6397</v>
      </c>
      <c r="D426" s="129" t="s">
        <v>6398</v>
      </c>
      <c r="E426" s="129" t="s">
        <v>6855</v>
      </c>
      <c r="F426" s="129" t="s">
        <v>6312</v>
      </c>
      <c r="G426" s="129" t="s">
        <v>6475</v>
      </c>
      <c r="H426" s="129" t="s">
        <v>5299</v>
      </c>
      <c r="I426" s="129" t="s">
        <v>6476</v>
      </c>
      <c r="J426" s="129" t="s">
        <v>6354</v>
      </c>
      <c r="K426" s="129" t="s">
        <v>6477</v>
      </c>
      <c r="L426" s="129" t="s">
        <v>6478</v>
      </c>
      <c r="M426" s="129" t="s">
        <v>6402</v>
      </c>
      <c r="N426" s="129" t="s">
        <v>6354</v>
      </c>
      <c r="O426" s="129" t="s">
        <v>6403</v>
      </c>
      <c r="P426" s="129" t="s">
        <v>6479</v>
      </c>
      <c r="Q426" s="129" t="s">
        <v>6480</v>
      </c>
      <c r="R426" s="129" t="s">
        <v>6406</v>
      </c>
      <c r="S426" s="129" t="s">
        <v>6407</v>
      </c>
      <c r="T426" s="137">
        <v>700</v>
      </c>
      <c r="U426" s="137">
        <v>700</v>
      </c>
      <c r="V426" s="129" t="s">
        <v>6408</v>
      </c>
      <c r="W426" s="129" t="s">
        <v>6408</v>
      </c>
      <c r="X426" s="131">
        <v>138.982</v>
      </c>
      <c r="Y426" s="131">
        <v>138.982</v>
      </c>
      <c r="Z426" s="129" t="s">
        <v>6311</v>
      </c>
      <c r="AA426" s="132">
        <v>97287.4</v>
      </c>
      <c r="AB426" s="132">
        <v>0</v>
      </c>
      <c r="AC426" s="132">
        <v>9728.74</v>
      </c>
      <c r="AD426" s="132">
        <v>107016.14</v>
      </c>
      <c r="AE426" s="129" t="s">
        <v>6316</v>
      </c>
      <c r="AF426" s="129" t="s">
        <v>6311</v>
      </c>
      <c r="AG426" s="129" t="s">
        <v>6311</v>
      </c>
      <c r="AH426" s="129" t="s">
        <v>6856</v>
      </c>
      <c r="AI426" s="129" t="s">
        <v>6311</v>
      </c>
      <c r="AJ426" s="129" t="s">
        <v>6355</v>
      </c>
      <c r="AK426" s="129" t="s">
        <v>6356</v>
      </c>
      <c r="AL426" s="129" t="s">
        <v>6410</v>
      </c>
      <c r="AM426" s="133" t="s">
        <v>6311</v>
      </c>
      <c r="AN426" s="133" t="s">
        <v>6475</v>
      </c>
      <c r="AO426" s="133" t="s">
        <v>6311</v>
      </c>
      <c r="AP426" s="133" t="s">
        <v>6311</v>
      </c>
      <c r="AQ426" s="134">
        <v>700</v>
      </c>
      <c r="AR426" s="143">
        <v>0</v>
      </c>
      <c r="AS426" t="s">
        <v>27</v>
      </c>
    </row>
    <row r="427" spans="1:45" s="133" customFormat="1">
      <c r="A427" s="129" t="s">
        <v>6854</v>
      </c>
      <c r="B427" s="130">
        <v>43756</v>
      </c>
      <c r="C427" s="129" t="s">
        <v>6397</v>
      </c>
      <c r="D427" s="129" t="s">
        <v>6398</v>
      </c>
      <c r="E427" s="129" t="s">
        <v>6855</v>
      </c>
      <c r="F427" s="129" t="s">
        <v>6312</v>
      </c>
      <c r="G427" s="129" t="s">
        <v>6475</v>
      </c>
      <c r="H427" s="129" t="s">
        <v>5299</v>
      </c>
      <c r="I427" s="129" t="s">
        <v>6476</v>
      </c>
      <c r="J427" s="129" t="s">
        <v>6354</v>
      </c>
      <c r="K427" s="129" t="s">
        <v>6477</v>
      </c>
      <c r="L427" s="129" t="s">
        <v>6478</v>
      </c>
      <c r="M427" s="129" t="s">
        <v>6402</v>
      </c>
      <c r="N427" s="129" t="s">
        <v>6354</v>
      </c>
      <c r="O427" s="129" t="s">
        <v>6403</v>
      </c>
      <c r="P427" s="129" t="s">
        <v>6479</v>
      </c>
      <c r="Q427" s="129" t="s">
        <v>6480</v>
      </c>
      <c r="R427" s="129" t="s">
        <v>6413</v>
      </c>
      <c r="S427" s="129" t="s">
        <v>6414</v>
      </c>
      <c r="T427" s="137">
        <v>70</v>
      </c>
      <c r="U427" s="137">
        <v>70</v>
      </c>
      <c r="V427" s="129" t="s">
        <v>6408</v>
      </c>
      <c r="W427" s="129" t="s">
        <v>6408</v>
      </c>
      <c r="X427" s="131">
        <v>185.64</v>
      </c>
      <c r="Y427" s="131">
        <v>185.64</v>
      </c>
      <c r="Z427" s="129" t="s">
        <v>6311</v>
      </c>
      <c r="AA427" s="132">
        <v>12994.8</v>
      </c>
      <c r="AB427" s="132">
        <v>0</v>
      </c>
      <c r="AC427" s="132">
        <v>1299.48</v>
      </c>
      <c r="AD427" s="132">
        <v>14294.28</v>
      </c>
      <c r="AE427" s="129" t="s">
        <v>6316</v>
      </c>
      <c r="AF427" s="129" t="s">
        <v>6311</v>
      </c>
      <c r="AG427" s="129" t="s">
        <v>6311</v>
      </c>
      <c r="AH427" s="129" t="s">
        <v>6856</v>
      </c>
      <c r="AI427" s="129" t="s">
        <v>6311</v>
      </c>
      <c r="AJ427" s="129" t="s">
        <v>6355</v>
      </c>
      <c r="AK427" s="129" t="s">
        <v>6356</v>
      </c>
      <c r="AL427" s="129" t="s">
        <v>6410</v>
      </c>
      <c r="AM427" s="133" t="s">
        <v>6311</v>
      </c>
      <c r="AN427" s="133" t="s">
        <v>6475</v>
      </c>
      <c r="AO427" s="133" t="s">
        <v>6311</v>
      </c>
      <c r="AP427" s="133" t="s">
        <v>6311</v>
      </c>
      <c r="AQ427" s="134">
        <v>70</v>
      </c>
      <c r="AR427" s="143">
        <v>0</v>
      </c>
      <c r="AS427" t="s">
        <v>27</v>
      </c>
    </row>
    <row r="428" spans="1:45" s="133" customFormat="1">
      <c r="A428" s="129" t="s">
        <v>6857</v>
      </c>
      <c r="B428" s="130">
        <v>43759</v>
      </c>
      <c r="C428" s="129" t="s">
        <v>6397</v>
      </c>
      <c r="D428" s="129" t="s">
        <v>6398</v>
      </c>
      <c r="E428" s="129" t="s">
        <v>6858</v>
      </c>
      <c r="F428" s="129" t="s">
        <v>6312</v>
      </c>
      <c r="G428" s="129" t="s">
        <v>6393</v>
      </c>
      <c r="H428" s="129" t="s">
        <v>6394</v>
      </c>
      <c r="I428" s="129" t="s">
        <v>6395</v>
      </c>
      <c r="J428" s="129" t="s">
        <v>6354</v>
      </c>
      <c r="K428" s="129" t="s">
        <v>6400</v>
      </c>
      <c r="L428" s="129" t="s">
        <v>6401</v>
      </c>
      <c r="M428" s="129" t="s">
        <v>6402</v>
      </c>
      <c r="N428" s="129" t="s">
        <v>6354</v>
      </c>
      <c r="O428" s="129" t="s">
        <v>6403</v>
      </c>
      <c r="P428" s="129" t="s">
        <v>6404</v>
      </c>
      <c r="Q428" s="129" t="s">
        <v>6405</v>
      </c>
      <c r="R428" s="129" t="s">
        <v>6406</v>
      </c>
      <c r="S428" s="129" t="s">
        <v>6407</v>
      </c>
      <c r="T428" s="137">
        <v>50</v>
      </c>
      <c r="U428" s="137">
        <v>50</v>
      </c>
      <c r="V428" s="129" t="s">
        <v>6408</v>
      </c>
      <c r="W428" s="129" t="s">
        <v>6408</v>
      </c>
      <c r="X428" s="131">
        <v>119.7</v>
      </c>
      <c r="Y428" s="131">
        <v>119.7</v>
      </c>
      <c r="Z428" s="129" t="s">
        <v>6311</v>
      </c>
      <c r="AA428" s="132">
        <v>5985.0169999999998</v>
      </c>
      <c r="AB428" s="132">
        <v>-1787.7329999999999</v>
      </c>
      <c r="AC428" s="132">
        <v>598.50199999999995</v>
      </c>
      <c r="AD428" s="132">
        <v>6583.5190000000002</v>
      </c>
      <c r="AE428" s="129" t="s">
        <v>6316</v>
      </c>
      <c r="AF428" s="129" t="s">
        <v>6311</v>
      </c>
      <c r="AG428" s="129" t="s">
        <v>6311</v>
      </c>
      <c r="AH428" s="129" t="s">
        <v>6859</v>
      </c>
      <c r="AI428" s="129" t="s">
        <v>6311</v>
      </c>
      <c r="AJ428" s="129" t="s">
        <v>6355</v>
      </c>
      <c r="AK428" s="129" t="s">
        <v>6356</v>
      </c>
      <c r="AL428" s="129" t="s">
        <v>6410</v>
      </c>
      <c r="AM428" s="133" t="s">
        <v>13</v>
      </c>
      <c r="AN428" s="133" t="s">
        <v>6393</v>
      </c>
      <c r="AO428" s="133" t="s">
        <v>6311</v>
      </c>
      <c r="AP428" s="133" t="s">
        <v>6311</v>
      </c>
      <c r="AQ428" s="134">
        <v>50</v>
      </c>
      <c r="AR428" s="143" t="s">
        <v>94</v>
      </c>
      <c r="AS428" t="s">
        <v>72</v>
      </c>
    </row>
    <row r="429" spans="1:45" s="133" customFormat="1">
      <c r="A429" s="129" t="s">
        <v>6857</v>
      </c>
      <c r="B429" s="130">
        <v>43759</v>
      </c>
      <c r="C429" s="129" t="s">
        <v>6397</v>
      </c>
      <c r="D429" s="129" t="s">
        <v>6398</v>
      </c>
      <c r="E429" s="129" t="s">
        <v>6858</v>
      </c>
      <c r="F429" s="129" t="s">
        <v>6312</v>
      </c>
      <c r="G429" s="129" t="s">
        <v>6393</v>
      </c>
      <c r="H429" s="129" t="s">
        <v>6394</v>
      </c>
      <c r="I429" s="129" t="s">
        <v>6395</v>
      </c>
      <c r="J429" s="129" t="s">
        <v>6354</v>
      </c>
      <c r="K429" s="129" t="s">
        <v>6400</v>
      </c>
      <c r="L429" s="129" t="s">
        <v>6401</v>
      </c>
      <c r="M429" s="129" t="s">
        <v>6402</v>
      </c>
      <c r="N429" s="129" t="s">
        <v>6354</v>
      </c>
      <c r="O429" s="129" t="s">
        <v>6403</v>
      </c>
      <c r="P429" s="129" t="s">
        <v>6404</v>
      </c>
      <c r="Q429" s="129" t="s">
        <v>6405</v>
      </c>
      <c r="R429" s="129" t="s">
        <v>6411</v>
      </c>
      <c r="S429" s="129" t="s">
        <v>6412</v>
      </c>
      <c r="T429" s="137">
        <v>1</v>
      </c>
      <c r="U429" s="137">
        <v>1</v>
      </c>
      <c r="V429" s="129" t="s">
        <v>6408</v>
      </c>
      <c r="W429" s="129" t="s">
        <v>6408</v>
      </c>
      <c r="X429" s="131">
        <v>340</v>
      </c>
      <c r="Y429" s="131">
        <v>340</v>
      </c>
      <c r="Z429" s="129" t="s">
        <v>6311</v>
      </c>
      <c r="AA429" s="132">
        <v>340</v>
      </c>
      <c r="AB429" s="132">
        <v>0</v>
      </c>
      <c r="AC429" s="132">
        <v>34</v>
      </c>
      <c r="AD429" s="132">
        <v>374</v>
      </c>
      <c r="AE429" s="129" t="s">
        <v>6316</v>
      </c>
      <c r="AF429" s="129" t="s">
        <v>6311</v>
      </c>
      <c r="AG429" s="129" t="s">
        <v>6311</v>
      </c>
      <c r="AH429" s="129" t="s">
        <v>6859</v>
      </c>
      <c r="AI429" s="129" t="s">
        <v>6311</v>
      </c>
      <c r="AJ429" s="129" t="s">
        <v>6355</v>
      </c>
      <c r="AK429" s="129" t="s">
        <v>6356</v>
      </c>
      <c r="AL429" s="129" t="s">
        <v>6410</v>
      </c>
      <c r="AM429" s="133" t="s">
        <v>13</v>
      </c>
      <c r="AN429" s="133" t="s">
        <v>6393</v>
      </c>
      <c r="AO429" s="133" t="s">
        <v>6311</v>
      </c>
      <c r="AP429" s="133" t="s">
        <v>6311</v>
      </c>
      <c r="AQ429" s="134">
        <v>1</v>
      </c>
      <c r="AR429" s="143" t="s">
        <v>94</v>
      </c>
      <c r="AS429" t="s">
        <v>72</v>
      </c>
    </row>
    <row r="430" spans="1:45" s="133" customFormat="1">
      <c r="A430" s="129" t="s">
        <v>6857</v>
      </c>
      <c r="B430" s="130">
        <v>43759</v>
      </c>
      <c r="C430" s="129" t="s">
        <v>6397</v>
      </c>
      <c r="D430" s="129" t="s">
        <v>6398</v>
      </c>
      <c r="E430" s="129" t="s">
        <v>6858</v>
      </c>
      <c r="F430" s="129" t="s">
        <v>6312</v>
      </c>
      <c r="G430" s="129" t="s">
        <v>6393</v>
      </c>
      <c r="H430" s="129" t="s">
        <v>6394</v>
      </c>
      <c r="I430" s="129" t="s">
        <v>6395</v>
      </c>
      <c r="J430" s="129" t="s">
        <v>6354</v>
      </c>
      <c r="K430" s="129" t="s">
        <v>6400</v>
      </c>
      <c r="L430" s="129" t="s">
        <v>6401</v>
      </c>
      <c r="M430" s="129" t="s">
        <v>6402</v>
      </c>
      <c r="N430" s="129" t="s">
        <v>6354</v>
      </c>
      <c r="O430" s="129" t="s">
        <v>6403</v>
      </c>
      <c r="P430" s="129" t="s">
        <v>6404</v>
      </c>
      <c r="Q430" s="129" t="s">
        <v>6405</v>
      </c>
      <c r="R430" s="129" t="s">
        <v>6519</v>
      </c>
      <c r="S430" s="129" t="s">
        <v>6520</v>
      </c>
      <c r="T430" s="137">
        <v>3</v>
      </c>
      <c r="U430" s="137">
        <v>3</v>
      </c>
      <c r="V430" s="129" t="s">
        <v>6408</v>
      </c>
      <c r="W430" s="129" t="s">
        <v>6408</v>
      </c>
      <c r="X430" s="131">
        <v>213.273</v>
      </c>
      <c r="Y430" s="131">
        <v>213.273</v>
      </c>
      <c r="Z430" s="129" t="s">
        <v>6311</v>
      </c>
      <c r="AA430" s="132">
        <v>639.81899999999996</v>
      </c>
      <c r="AB430" s="132">
        <v>0</v>
      </c>
      <c r="AC430" s="132">
        <v>63.981999999999999</v>
      </c>
      <c r="AD430" s="132">
        <v>703.80100000000004</v>
      </c>
      <c r="AE430" s="129" t="s">
        <v>6316</v>
      </c>
      <c r="AF430" s="129" t="s">
        <v>6311</v>
      </c>
      <c r="AG430" s="129" t="s">
        <v>6311</v>
      </c>
      <c r="AH430" s="129" t="s">
        <v>6859</v>
      </c>
      <c r="AI430" s="129" t="s">
        <v>6311</v>
      </c>
      <c r="AJ430" s="129" t="s">
        <v>6355</v>
      </c>
      <c r="AK430" s="129" t="s">
        <v>6356</v>
      </c>
      <c r="AL430" s="129" t="s">
        <v>6410</v>
      </c>
      <c r="AM430" s="133" t="s">
        <v>13</v>
      </c>
      <c r="AN430" s="133" t="s">
        <v>6393</v>
      </c>
      <c r="AO430" s="133" t="s">
        <v>6311</v>
      </c>
      <c r="AP430" s="133" t="s">
        <v>6311</v>
      </c>
      <c r="AQ430" s="134">
        <v>3</v>
      </c>
      <c r="AR430" s="143" t="s">
        <v>94</v>
      </c>
      <c r="AS430" t="s">
        <v>72</v>
      </c>
    </row>
    <row r="431" spans="1:45" s="133" customFormat="1">
      <c r="A431" s="129" t="s">
        <v>6860</v>
      </c>
      <c r="B431" s="130">
        <v>43759</v>
      </c>
      <c r="C431" s="129" t="s">
        <v>6397</v>
      </c>
      <c r="D431" s="129" t="s">
        <v>6398</v>
      </c>
      <c r="E431" s="129" t="s">
        <v>6861</v>
      </c>
      <c r="F431" s="129" t="s">
        <v>6312</v>
      </c>
      <c r="G431" s="129" t="s">
        <v>6496</v>
      </c>
      <c r="H431" s="129" t="s">
        <v>6497</v>
      </c>
      <c r="I431" s="129" t="s">
        <v>6498</v>
      </c>
      <c r="J431" s="129" t="s">
        <v>6354</v>
      </c>
      <c r="K431" s="129" t="s">
        <v>6400</v>
      </c>
      <c r="L431" s="129" t="s">
        <v>6401</v>
      </c>
      <c r="M431" s="129" t="s">
        <v>6402</v>
      </c>
      <c r="N431" s="129" t="s">
        <v>6354</v>
      </c>
      <c r="O431" s="129" t="s">
        <v>6403</v>
      </c>
      <c r="P431" s="129" t="s">
        <v>6499</v>
      </c>
      <c r="Q431" s="129" t="s">
        <v>6500</v>
      </c>
      <c r="R431" s="129" t="s">
        <v>6406</v>
      </c>
      <c r="S431" s="129" t="s">
        <v>6407</v>
      </c>
      <c r="T431" s="137">
        <v>10</v>
      </c>
      <c r="U431" s="137">
        <v>10</v>
      </c>
      <c r="V431" s="129" t="s">
        <v>6408</v>
      </c>
      <c r="W431" s="129" t="s">
        <v>6408</v>
      </c>
      <c r="X431" s="131">
        <v>155.45500000000001</v>
      </c>
      <c r="Y431" s="131">
        <v>155.45500000000001</v>
      </c>
      <c r="Z431" s="129" t="s">
        <v>6311</v>
      </c>
      <c r="AA431" s="132">
        <v>1554.55</v>
      </c>
      <c r="AB431" s="132">
        <v>0</v>
      </c>
      <c r="AC431" s="132">
        <v>155.45500000000001</v>
      </c>
      <c r="AD431" s="132">
        <v>1710.0050000000001</v>
      </c>
      <c r="AE431" s="129" t="s">
        <v>6316</v>
      </c>
      <c r="AF431" s="129" t="s">
        <v>6311</v>
      </c>
      <c r="AG431" s="129" t="s">
        <v>6311</v>
      </c>
      <c r="AH431" s="129" t="s">
        <v>6862</v>
      </c>
      <c r="AI431" s="129" t="s">
        <v>6311</v>
      </c>
      <c r="AJ431" s="129" t="s">
        <v>6355</v>
      </c>
      <c r="AK431" s="129" t="s">
        <v>6356</v>
      </c>
      <c r="AL431" s="129" t="s">
        <v>6410</v>
      </c>
      <c r="AM431" s="133" t="s">
        <v>6369</v>
      </c>
      <c r="AN431" s="133" t="s">
        <v>6496</v>
      </c>
      <c r="AO431" s="133" t="s">
        <v>6311</v>
      </c>
      <c r="AP431" s="133" t="s">
        <v>6311</v>
      </c>
      <c r="AQ431" s="134">
        <v>10</v>
      </c>
      <c r="AR431" s="143" t="s">
        <v>29</v>
      </c>
      <c r="AS431" s="133" t="s">
        <v>30</v>
      </c>
    </row>
    <row r="432" spans="1:45" s="133" customFormat="1">
      <c r="A432" s="129" t="s">
        <v>6860</v>
      </c>
      <c r="B432" s="130">
        <v>43759</v>
      </c>
      <c r="C432" s="129" t="s">
        <v>6397</v>
      </c>
      <c r="D432" s="129" t="s">
        <v>6398</v>
      </c>
      <c r="E432" s="129" t="s">
        <v>6861</v>
      </c>
      <c r="F432" s="129" t="s">
        <v>6312</v>
      </c>
      <c r="G432" s="129" t="s">
        <v>6496</v>
      </c>
      <c r="H432" s="129" t="s">
        <v>6497</v>
      </c>
      <c r="I432" s="129" t="s">
        <v>6498</v>
      </c>
      <c r="J432" s="129" t="s">
        <v>6354</v>
      </c>
      <c r="K432" s="129" t="s">
        <v>6400</v>
      </c>
      <c r="L432" s="129" t="s">
        <v>6401</v>
      </c>
      <c r="M432" s="129" t="s">
        <v>6402</v>
      </c>
      <c r="N432" s="129" t="s">
        <v>6354</v>
      </c>
      <c r="O432" s="129" t="s">
        <v>6403</v>
      </c>
      <c r="P432" s="129" t="s">
        <v>6499</v>
      </c>
      <c r="Q432" s="129" t="s">
        <v>6500</v>
      </c>
      <c r="R432" s="129" t="s">
        <v>6411</v>
      </c>
      <c r="S432" s="129" t="s">
        <v>6412</v>
      </c>
      <c r="T432" s="137">
        <v>200</v>
      </c>
      <c r="U432" s="137">
        <v>200</v>
      </c>
      <c r="V432" s="129" t="s">
        <v>6408</v>
      </c>
      <c r="W432" s="129" t="s">
        <v>6408</v>
      </c>
      <c r="X432" s="131">
        <v>340</v>
      </c>
      <c r="Y432" s="131">
        <v>340</v>
      </c>
      <c r="Z432" s="129" t="s">
        <v>6311</v>
      </c>
      <c r="AA432" s="132">
        <v>68000</v>
      </c>
      <c r="AB432" s="132">
        <v>0</v>
      </c>
      <c r="AC432" s="132">
        <v>6800</v>
      </c>
      <c r="AD432" s="132">
        <v>74800</v>
      </c>
      <c r="AE432" s="129" t="s">
        <v>6316</v>
      </c>
      <c r="AF432" s="129" t="s">
        <v>6311</v>
      </c>
      <c r="AG432" s="129" t="s">
        <v>6311</v>
      </c>
      <c r="AH432" s="129" t="s">
        <v>6862</v>
      </c>
      <c r="AI432" s="129" t="s">
        <v>6311</v>
      </c>
      <c r="AJ432" s="129" t="s">
        <v>6355</v>
      </c>
      <c r="AK432" s="129" t="s">
        <v>6356</v>
      </c>
      <c r="AL432" s="129" t="s">
        <v>6410</v>
      </c>
      <c r="AM432" s="133" t="s">
        <v>6369</v>
      </c>
      <c r="AN432" s="133" t="s">
        <v>6496</v>
      </c>
      <c r="AO432" s="133" t="s">
        <v>6311</v>
      </c>
      <c r="AP432" s="133" t="s">
        <v>6311</v>
      </c>
      <c r="AQ432" s="134">
        <v>200</v>
      </c>
      <c r="AR432" s="143" t="s">
        <v>29</v>
      </c>
      <c r="AS432" s="133" t="s">
        <v>30</v>
      </c>
    </row>
    <row r="433" spans="1:45" s="133" customFormat="1">
      <c r="A433" s="129" t="s">
        <v>6860</v>
      </c>
      <c r="B433" s="130">
        <v>43759</v>
      </c>
      <c r="C433" s="129" t="s">
        <v>6397</v>
      </c>
      <c r="D433" s="129" t="s">
        <v>6398</v>
      </c>
      <c r="E433" s="129" t="s">
        <v>6861</v>
      </c>
      <c r="F433" s="129" t="s">
        <v>6312</v>
      </c>
      <c r="G433" s="129" t="s">
        <v>6496</v>
      </c>
      <c r="H433" s="129" t="s">
        <v>6497</v>
      </c>
      <c r="I433" s="129" t="s">
        <v>6498</v>
      </c>
      <c r="J433" s="129" t="s">
        <v>6354</v>
      </c>
      <c r="K433" s="129" t="s">
        <v>6400</v>
      </c>
      <c r="L433" s="129" t="s">
        <v>6401</v>
      </c>
      <c r="M433" s="129" t="s">
        <v>6402</v>
      </c>
      <c r="N433" s="129" t="s">
        <v>6354</v>
      </c>
      <c r="O433" s="129" t="s">
        <v>6403</v>
      </c>
      <c r="P433" s="129" t="s">
        <v>6499</v>
      </c>
      <c r="Q433" s="129" t="s">
        <v>6500</v>
      </c>
      <c r="R433" s="129" t="s">
        <v>6413</v>
      </c>
      <c r="S433" s="129" t="s">
        <v>6414</v>
      </c>
      <c r="T433" s="137">
        <v>10</v>
      </c>
      <c r="U433" s="137">
        <v>10</v>
      </c>
      <c r="V433" s="129" t="s">
        <v>6408</v>
      </c>
      <c r="W433" s="129" t="s">
        <v>6408</v>
      </c>
      <c r="X433" s="131">
        <v>213.273</v>
      </c>
      <c r="Y433" s="131">
        <v>213.273</v>
      </c>
      <c r="Z433" s="129" t="s">
        <v>6311</v>
      </c>
      <c r="AA433" s="132">
        <v>2132.73</v>
      </c>
      <c r="AB433" s="132">
        <v>0</v>
      </c>
      <c r="AC433" s="132">
        <v>213.273</v>
      </c>
      <c r="AD433" s="132">
        <v>2346.0030000000002</v>
      </c>
      <c r="AE433" s="129" t="s">
        <v>6316</v>
      </c>
      <c r="AF433" s="129" t="s">
        <v>6311</v>
      </c>
      <c r="AG433" s="129" t="s">
        <v>6311</v>
      </c>
      <c r="AH433" s="129" t="s">
        <v>6862</v>
      </c>
      <c r="AI433" s="129" t="s">
        <v>6311</v>
      </c>
      <c r="AJ433" s="129" t="s">
        <v>6355</v>
      </c>
      <c r="AK433" s="129" t="s">
        <v>6356</v>
      </c>
      <c r="AL433" s="129" t="s">
        <v>6410</v>
      </c>
      <c r="AM433" s="133" t="s">
        <v>6369</v>
      </c>
      <c r="AN433" s="133" t="s">
        <v>6496</v>
      </c>
      <c r="AO433" s="133" t="s">
        <v>6311</v>
      </c>
      <c r="AP433" s="133" t="s">
        <v>6311</v>
      </c>
      <c r="AQ433" s="134">
        <v>10</v>
      </c>
      <c r="AR433" s="143" t="s">
        <v>29</v>
      </c>
      <c r="AS433" s="133" t="s">
        <v>30</v>
      </c>
    </row>
    <row r="434" spans="1:45" s="133" customFormat="1">
      <c r="A434" s="129" t="s">
        <v>6860</v>
      </c>
      <c r="B434" s="130">
        <v>43759</v>
      </c>
      <c r="C434" s="129" t="s">
        <v>6397</v>
      </c>
      <c r="D434" s="129" t="s">
        <v>6398</v>
      </c>
      <c r="E434" s="129" t="s">
        <v>6861</v>
      </c>
      <c r="F434" s="129" t="s">
        <v>6312</v>
      </c>
      <c r="G434" s="129" t="s">
        <v>6496</v>
      </c>
      <c r="H434" s="129" t="s">
        <v>6497</v>
      </c>
      <c r="I434" s="129" t="s">
        <v>6498</v>
      </c>
      <c r="J434" s="129" t="s">
        <v>6354</v>
      </c>
      <c r="K434" s="129" t="s">
        <v>6400</v>
      </c>
      <c r="L434" s="129" t="s">
        <v>6401</v>
      </c>
      <c r="M434" s="129" t="s">
        <v>6402</v>
      </c>
      <c r="N434" s="129" t="s">
        <v>6354</v>
      </c>
      <c r="O434" s="129" t="s">
        <v>6403</v>
      </c>
      <c r="P434" s="129" t="s">
        <v>6499</v>
      </c>
      <c r="Q434" s="129" t="s">
        <v>6500</v>
      </c>
      <c r="R434" s="129" t="s">
        <v>6415</v>
      </c>
      <c r="S434" s="129" t="s">
        <v>6416</v>
      </c>
      <c r="T434" s="137">
        <v>10</v>
      </c>
      <c r="U434" s="137">
        <v>10</v>
      </c>
      <c r="V434" s="129" t="s">
        <v>6408</v>
      </c>
      <c r="W434" s="129" t="s">
        <v>6408</v>
      </c>
      <c r="X434" s="131">
        <v>300</v>
      </c>
      <c r="Y434" s="131">
        <v>300</v>
      </c>
      <c r="Z434" s="129" t="s">
        <v>6311</v>
      </c>
      <c r="AA434" s="132">
        <v>3000</v>
      </c>
      <c r="AB434" s="132">
        <v>0</v>
      </c>
      <c r="AC434" s="132">
        <v>300</v>
      </c>
      <c r="AD434" s="132">
        <v>3300</v>
      </c>
      <c r="AE434" s="129" t="s">
        <v>6316</v>
      </c>
      <c r="AF434" s="129" t="s">
        <v>6311</v>
      </c>
      <c r="AG434" s="129" t="s">
        <v>6311</v>
      </c>
      <c r="AH434" s="129" t="s">
        <v>6862</v>
      </c>
      <c r="AI434" s="129" t="s">
        <v>6311</v>
      </c>
      <c r="AJ434" s="129" t="s">
        <v>6355</v>
      </c>
      <c r="AK434" s="129" t="s">
        <v>6356</v>
      </c>
      <c r="AL434" s="129" t="s">
        <v>6410</v>
      </c>
      <c r="AM434" s="133" t="s">
        <v>6369</v>
      </c>
      <c r="AN434" s="133" t="s">
        <v>6496</v>
      </c>
      <c r="AO434" s="133" t="s">
        <v>6311</v>
      </c>
      <c r="AP434" s="133" t="s">
        <v>6311</v>
      </c>
      <c r="AQ434" s="134">
        <v>10</v>
      </c>
      <c r="AR434" s="143" t="s">
        <v>29</v>
      </c>
      <c r="AS434" s="133" t="s">
        <v>30</v>
      </c>
    </row>
    <row r="435" spans="1:45" s="133" customFormat="1">
      <c r="A435" s="129" t="s">
        <v>6860</v>
      </c>
      <c r="B435" s="130">
        <v>43759</v>
      </c>
      <c r="C435" s="129" t="s">
        <v>6397</v>
      </c>
      <c r="D435" s="129" t="s">
        <v>6398</v>
      </c>
      <c r="E435" s="129" t="s">
        <v>6861</v>
      </c>
      <c r="F435" s="129" t="s">
        <v>6312</v>
      </c>
      <c r="G435" s="129" t="s">
        <v>6496</v>
      </c>
      <c r="H435" s="129" t="s">
        <v>6497</v>
      </c>
      <c r="I435" s="129" t="s">
        <v>6498</v>
      </c>
      <c r="J435" s="129" t="s">
        <v>6354</v>
      </c>
      <c r="K435" s="129" t="s">
        <v>6400</v>
      </c>
      <c r="L435" s="129" t="s">
        <v>6401</v>
      </c>
      <c r="M435" s="129" t="s">
        <v>6402</v>
      </c>
      <c r="N435" s="129" t="s">
        <v>6354</v>
      </c>
      <c r="O435" s="129" t="s">
        <v>6403</v>
      </c>
      <c r="P435" s="129" t="s">
        <v>6499</v>
      </c>
      <c r="Q435" s="129" t="s">
        <v>6500</v>
      </c>
      <c r="R435" s="129" t="s">
        <v>6521</v>
      </c>
      <c r="S435" s="129" t="s">
        <v>6522</v>
      </c>
      <c r="T435" s="137">
        <v>5</v>
      </c>
      <c r="U435" s="137">
        <v>5</v>
      </c>
      <c r="V435" s="129" t="s">
        <v>6408</v>
      </c>
      <c r="W435" s="129" t="s">
        <v>6408</v>
      </c>
      <c r="X435" s="131">
        <v>300</v>
      </c>
      <c r="Y435" s="131">
        <v>300</v>
      </c>
      <c r="Z435" s="129" t="s">
        <v>6311</v>
      </c>
      <c r="AA435" s="132">
        <v>1500</v>
      </c>
      <c r="AB435" s="132">
        <v>0</v>
      </c>
      <c r="AC435" s="132">
        <v>150</v>
      </c>
      <c r="AD435" s="132">
        <v>1650</v>
      </c>
      <c r="AE435" s="129" t="s">
        <v>6316</v>
      </c>
      <c r="AF435" s="129" t="s">
        <v>6311</v>
      </c>
      <c r="AG435" s="129" t="s">
        <v>6311</v>
      </c>
      <c r="AH435" s="129" t="s">
        <v>6862</v>
      </c>
      <c r="AI435" s="129" t="s">
        <v>6311</v>
      </c>
      <c r="AJ435" s="129" t="s">
        <v>6355</v>
      </c>
      <c r="AK435" s="129" t="s">
        <v>6356</v>
      </c>
      <c r="AL435" s="129" t="s">
        <v>6410</v>
      </c>
      <c r="AM435" s="133" t="s">
        <v>6369</v>
      </c>
      <c r="AN435" s="133" t="s">
        <v>6496</v>
      </c>
      <c r="AO435" s="133" t="s">
        <v>6311</v>
      </c>
      <c r="AP435" s="133" t="s">
        <v>6311</v>
      </c>
      <c r="AQ435" s="134">
        <v>5</v>
      </c>
      <c r="AR435" s="143" t="s">
        <v>29</v>
      </c>
      <c r="AS435" s="133" t="s">
        <v>30</v>
      </c>
    </row>
    <row r="436" spans="1:45" s="133" customFormat="1">
      <c r="A436" s="129" t="s">
        <v>6860</v>
      </c>
      <c r="B436" s="130">
        <v>43759</v>
      </c>
      <c r="C436" s="129" t="s">
        <v>6397</v>
      </c>
      <c r="D436" s="129" t="s">
        <v>6398</v>
      </c>
      <c r="E436" s="129" t="s">
        <v>6861</v>
      </c>
      <c r="F436" s="129" t="s">
        <v>6312</v>
      </c>
      <c r="G436" s="129" t="s">
        <v>6496</v>
      </c>
      <c r="H436" s="129" t="s">
        <v>6497</v>
      </c>
      <c r="I436" s="129" t="s">
        <v>6498</v>
      </c>
      <c r="J436" s="129" t="s">
        <v>6354</v>
      </c>
      <c r="K436" s="129" t="s">
        <v>6400</v>
      </c>
      <c r="L436" s="129" t="s">
        <v>6401</v>
      </c>
      <c r="M436" s="129" t="s">
        <v>6402</v>
      </c>
      <c r="N436" s="129" t="s">
        <v>6354</v>
      </c>
      <c r="O436" s="129" t="s">
        <v>6403</v>
      </c>
      <c r="P436" s="129" t="s">
        <v>6499</v>
      </c>
      <c r="Q436" s="129" t="s">
        <v>6500</v>
      </c>
      <c r="R436" s="129" t="s">
        <v>6519</v>
      </c>
      <c r="S436" s="129" t="s">
        <v>6520</v>
      </c>
      <c r="T436" s="137">
        <v>10</v>
      </c>
      <c r="U436" s="137">
        <v>10</v>
      </c>
      <c r="V436" s="129" t="s">
        <v>6408</v>
      </c>
      <c r="W436" s="129" t="s">
        <v>6408</v>
      </c>
      <c r="X436" s="131">
        <v>213.273</v>
      </c>
      <c r="Y436" s="131">
        <v>213.273</v>
      </c>
      <c r="Z436" s="129" t="s">
        <v>6311</v>
      </c>
      <c r="AA436" s="132">
        <v>2132.73</v>
      </c>
      <c r="AB436" s="132">
        <v>0</v>
      </c>
      <c r="AC436" s="132">
        <v>213.273</v>
      </c>
      <c r="AD436" s="132">
        <v>2346.0030000000002</v>
      </c>
      <c r="AE436" s="129" t="s">
        <v>6316</v>
      </c>
      <c r="AF436" s="129" t="s">
        <v>6311</v>
      </c>
      <c r="AG436" s="129" t="s">
        <v>6311</v>
      </c>
      <c r="AH436" s="129" t="s">
        <v>6862</v>
      </c>
      <c r="AI436" s="129" t="s">
        <v>6311</v>
      </c>
      <c r="AJ436" s="129" t="s">
        <v>6355</v>
      </c>
      <c r="AK436" s="129" t="s">
        <v>6356</v>
      </c>
      <c r="AL436" s="129" t="s">
        <v>6410</v>
      </c>
      <c r="AM436" s="133" t="s">
        <v>6369</v>
      </c>
      <c r="AN436" s="133" t="s">
        <v>6496</v>
      </c>
      <c r="AO436" s="133" t="s">
        <v>6311</v>
      </c>
      <c r="AP436" s="133" t="s">
        <v>6311</v>
      </c>
      <c r="AQ436" s="134">
        <v>10</v>
      </c>
      <c r="AR436" s="143" t="s">
        <v>29</v>
      </c>
      <c r="AS436" s="133" t="s">
        <v>30</v>
      </c>
    </row>
    <row r="437" spans="1:45" s="133" customFormat="1">
      <c r="A437" s="129" t="s">
        <v>6860</v>
      </c>
      <c r="B437" s="130">
        <v>43759</v>
      </c>
      <c r="C437" s="129" t="s">
        <v>6397</v>
      </c>
      <c r="D437" s="129" t="s">
        <v>6398</v>
      </c>
      <c r="E437" s="129" t="s">
        <v>6861</v>
      </c>
      <c r="F437" s="129" t="s">
        <v>6312</v>
      </c>
      <c r="G437" s="129" t="s">
        <v>6496</v>
      </c>
      <c r="H437" s="129" t="s">
        <v>6497</v>
      </c>
      <c r="I437" s="129" t="s">
        <v>6498</v>
      </c>
      <c r="J437" s="129" t="s">
        <v>6354</v>
      </c>
      <c r="K437" s="129" t="s">
        <v>6400</v>
      </c>
      <c r="L437" s="129" t="s">
        <v>6401</v>
      </c>
      <c r="M437" s="129" t="s">
        <v>6402</v>
      </c>
      <c r="N437" s="129" t="s">
        <v>6354</v>
      </c>
      <c r="O437" s="129" t="s">
        <v>6403</v>
      </c>
      <c r="P437" s="129" t="s">
        <v>6499</v>
      </c>
      <c r="Q437" s="129" t="s">
        <v>6500</v>
      </c>
      <c r="R437" s="129" t="s">
        <v>6419</v>
      </c>
      <c r="S437" s="129" t="s">
        <v>6420</v>
      </c>
      <c r="T437" s="137">
        <v>5</v>
      </c>
      <c r="U437" s="137">
        <v>5</v>
      </c>
      <c r="V437" s="129" t="s">
        <v>6408</v>
      </c>
      <c r="W437" s="129" t="s">
        <v>6408</v>
      </c>
      <c r="X437" s="131">
        <v>300</v>
      </c>
      <c r="Y437" s="131">
        <v>300</v>
      </c>
      <c r="Z437" s="129" t="s">
        <v>6311</v>
      </c>
      <c r="AA437" s="132">
        <v>1500</v>
      </c>
      <c r="AB437" s="132">
        <v>0</v>
      </c>
      <c r="AC437" s="132">
        <v>150</v>
      </c>
      <c r="AD437" s="132">
        <v>1650</v>
      </c>
      <c r="AE437" s="129" t="s">
        <v>6316</v>
      </c>
      <c r="AF437" s="129" t="s">
        <v>6311</v>
      </c>
      <c r="AG437" s="129" t="s">
        <v>6311</v>
      </c>
      <c r="AH437" s="129" t="s">
        <v>6862</v>
      </c>
      <c r="AI437" s="129" t="s">
        <v>6311</v>
      </c>
      <c r="AJ437" s="129" t="s">
        <v>6355</v>
      </c>
      <c r="AK437" s="129" t="s">
        <v>6356</v>
      </c>
      <c r="AL437" s="129" t="s">
        <v>6410</v>
      </c>
      <c r="AM437" s="133" t="s">
        <v>6369</v>
      </c>
      <c r="AN437" s="133" t="s">
        <v>6496</v>
      </c>
      <c r="AO437" s="133" t="s">
        <v>6311</v>
      </c>
      <c r="AP437" s="133" t="s">
        <v>6311</v>
      </c>
      <c r="AQ437" s="134">
        <v>5</v>
      </c>
      <c r="AR437" s="143" t="s">
        <v>29</v>
      </c>
      <c r="AS437" s="133" t="s">
        <v>30</v>
      </c>
    </row>
    <row r="438" spans="1:45" s="133" customFormat="1">
      <c r="A438" s="129" t="s">
        <v>6863</v>
      </c>
      <c r="B438" s="130">
        <v>43759</v>
      </c>
      <c r="C438" s="129" t="s">
        <v>6397</v>
      </c>
      <c r="D438" s="129" t="s">
        <v>6398</v>
      </c>
      <c r="E438" s="129" t="s">
        <v>6864</v>
      </c>
      <c r="F438" s="129" t="s">
        <v>6312</v>
      </c>
      <c r="G438" s="129" t="s">
        <v>6475</v>
      </c>
      <c r="H438" s="129" t="s">
        <v>5299</v>
      </c>
      <c r="I438" s="129" t="s">
        <v>6476</v>
      </c>
      <c r="J438" s="129" t="s">
        <v>6354</v>
      </c>
      <c r="K438" s="129" t="s">
        <v>6477</v>
      </c>
      <c r="L438" s="129" t="s">
        <v>6478</v>
      </c>
      <c r="M438" s="129" t="s">
        <v>6402</v>
      </c>
      <c r="N438" s="129" t="s">
        <v>6354</v>
      </c>
      <c r="O438" s="129" t="s">
        <v>6403</v>
      </c>
      <c r="P438" s="129" t="s">
        <v>6479</v>
      </c>
      <c r="Q438" s="129" t="s">
        <v>6480</v>
      </c>
      <c r="R438" s="129" t="s">
        <v>6519</v>
      </c>
      <c r="S438" s="129" t="s">
        <v>6520</v>
      </c>
      <c r="T438" s="137">
        <v>570</v>
      </c>
      <c r="U438" s="137">
        <v>570</v>
      </c>
      <c r="V438" s="129" t="s">
        <v>6408</v>
      </c>
      <c r="W438" s="129" t="s">
        <v>6408</v>
      </c>
      <c r="X438" s="131">
        <v>185.64</v>
      </c>
      <c r="Y438" s="131">
        <v>185.64</v>
      </c>
      <c r="Z438" s="129" t="s">
        <v>6311</v>
      </c>
      <c r="AA438" s="132">
        <v>105814.8</v>
      </c>
      <c r="AB438" s="132">
        <v>0</v>
      </c>
      <c r="AC438" s="132">
        <v>10581.48</v>
      </c>
      <c r="AD438" s="132">
        <v>116396.28</v>
      </c>
      <c r="AE438" s="129" t="s">
        <v>6316</v>
      </c>
      <c r="AF438" s="129" t="s">
        <v>6311</v>
      </c>
      <c r="AG438" s="129" t="s">
        <v>6311</v>
      </c>
      <c r="AH438" s="129" t="s">
        <v>6865</v>
      </c>
      <c r="AI438" s="129" t="s">
        <v>6311</v>
      </c>
      <c r="AJ438" s="129" t="s">
        <v>6355</v>
      </c>
      <c r="AK438" s="129" t="s">
        <v>6356</v>
      </c>
      <c r="AL438" s="129" t="s">
        <v>6410</v>
      </c>
      <c r="AM438" s="133" t="s">
        <v>6311</v>
      </c>
      <c r="AN438" s="133" t="s">
        <v>6475</v>
      </c>
      <c r="AO438" s="133" t="s">
        <v>6311</v>
      </c>
      <c r="AP438" s="133" t="s">
        <v>6311</v>
      </c>
      <c r="AQ438" s="134">
        <v>570</v>
      </c>
      <c r="AR438" s="143">
        <v>0</v>
      </c>
      <c r="AS438" t="s">
        <v>27</v>
      </c>
    </row>
    <row r="439" spans="1:45" s="133" customFormat="1">
      <c r="A439" s="129" t="s">
        <v>6863</v>
      </c>
      <c r="B439" s="130">
        <v>43759</v>
      </c>
      <c r="C439" s="129" t="s">
        <v>6397</v>
      </c>
      <c r="D439" s="129" t="s">
        <v>6398</v>
      </c>
      <c r="E439" s="129" t="s">
        <v>6864</v>
      </c>
      <c r="F439" s="129" t="s">
        <v>6312</v>
      </c>
      <c r="G439" s="129" t="s">
        <v>6475</v>
      </c>
      <c r="H439" s="129" t="s">
        <v>5299</v>
      </c>
      <c r="I439" s="129" t="s">
        <v>6476</v>
      </c>
      <c r="J439" s="129" t="s">
        <v>6354</v>
      </c>
      <c r="K439" s="129" t="s">
        <v>6477</v>
      </c>
      <c r="L439" s="129" t="s">
        <v>6478</v>
      </c>
      <c r="M439" s="129" t="s">
        <v>6402</v>
      </c>
      <c r="N439" s="129" t="s">
        <v>6354</v>
      </c>
      <c r="O439" s="129" t="s">
        <v>6403</v>
      </c>
      <c r="P439" s="129" t="s">
        <v>6479</v>
      </c>
      <c r="Q439" s="129" t="s">
        <v>6480</v>
      </c>
      <c r="R439" s="129" t="s">
        <v>6827</v>
      </c>
      <c r="S439" s="129" t="s">
        <v>6828</v>
      </c>
      <c r="T439" s="137">
        <v>200</v>
      </c>
      <c r="U439" s="137">
        <v>200</v>
      </c>
      <c r="V439" s="129" t="s">
        <v>6408</v>
      </c>
      <c r="W439" s="129" t="s">
        <v>6408</v>
      </c>
      <c r="X439" s="131">
        <v>273</v>
      </c>
      <c r="Y439" s="131">
        <v>273</v>
      </c>
      <c r="Z439" s="129" t="s">
        <v>6311</v>
      </c>
      <c r="AA439" s="132">
        <v>54600</v>
      </c>
      <c r="AB439" s="132">
        <v>0</v>
      </c>
      <c r="AC439" s="132">
        <v>5460</v>
      </c>
      <c r="AD439" s="132">
        <v>60060</v>
      </c>
      <c r="AE439" s="129" t="s">
        <v>6316</v>
      </c>
      <c r="AF439" s="129" t="s">
        <v>6311</v>
      </c>
      <c r="AG439" s="129" t="s">
        <v>6311</v>
      </c>
      <c r="AH439" s="129" t="s">
        <v>6865</v>
      </c>
      <c r="AI439" s="129" t="s">
        <v>6311</v>
      </c>
      <c r="AJ439" s="129" t="s">
        <v>6355</v>
      </c>
      <c r="AK439" s="129" t="s">
        <v>6356</v>
      </c>
      <c r="AL439" s="129" t="s">
        <v>6410</v>
      </c>
      <c r="AM439" s="133" t="s">
        <v>6311</v>
      </c>
      <c r="AN439" s="133" t="s">
        <v>6475</v>
      </c>
      <c r="AO439" s="133" t="s">
        <v>6311</v>
      </c>
      <c r="AP439" s="133" t="s">
        <v>6311</v>
      </c>
      <c r="AQ439" s="134">
        <v>200</v>
      </c>
      <c r="AR439" s="143">
        <v>0</v>
      </c>
      <c r="AS439" t="s">
        <v>27</v>
      </c>
    </row>
    <row r="440" spans="1:45" s="133" customFormat="1">
      <c r="A440" s="129" t="s">
        <v>6866</v>
      </c>
      <c r="B440" s="130">
        <v>43756</v>
      </c>
      <c r="C440" s="129" t="s">
        <v>6397</v>
      </c>
      <c r="D440" s="129" t="s">
        <v>6398</v>
      </c>
      <c r="E440" s="129" t="s">
        <v>6867</v>
      </c>
      <c r="F440" s="129" t="s">
        <v>6312</v>
      </c>
      <c r="G440" s="129" t="s">
        <v>6475</v>
      </c>
      <c r="H440" s="129" t="s">
        <v>5299</v>
      </c>
      <c r="I440" s="129" t="s">
        <v>6476</v>
      </c>
      <c r="J440" s="129" t="s">
        <v>6354</v>
      </c>
      <c r="K440" s="129" t="s">
        <v>6477</v>
      </c>
      <c r="L440" s="129" t="s">
        <v>6478</v>
      </c>
      <c r="M440" s="129" t="s">
        <v>6402</v>
      </c>
      <c r="N440" s="129" t="s">
        <v>6354</v>
      </c>
      <c r="O440" s="129" t="s">
        <v>6403</v>
      </c>
      <c r="P440" s="129" t="s">
        <v>6479</v>
      </c>
      <c r="Q440" s="129" t="s">
        <v>6480</v>
      </c>
      <c r="R440" s="129" t="s">
        <v>6413</v>
      </c>
      <c r="S440" s="129" t="s">
        <v>6414</v>
      </c>
      <c r="T440" s="137">
        <v>30</v>
      </c>
      <c r="U440" s="137">
        <v>30</v>
      </c>
      <c r="V440" s="129" t="s">
        <v>6408</v>
      </c>
      <c r="W440" s="129" t="s">
        <v>6408</v>
      </c>
      <c r="X440" s="131">
        <v>185.64</v>
      </c>
      <c r="Y440" s="131">
        <v>185.64</v>
      </c>
      <c r="Z440" s="129" t="s">
        <v>6311</v>
      </c>
      <c r="AA440" s="132">
        <v>5569.2</v>
      </c>
      <c r="AB440" s="132">
        <v>0</v>
      </c>
      <c r="AC440" s="132">
        <v>556.91999999999996</v>
      </c>
      <c r="AD440" s="132">
        <v>6126.12</v>
      </c>
      <c r="AE440" s="129" t="s">
        <v>6316</v>
      </c>
      <c r="AF440" s="129" t="s">
        <v>6311</v>
      </c>
      <c r="AG440" s="129" t="s">
        <v>6311</v>
      </c>
      <c r="AH440" s="129" t="s">
        <v>6868</v>
      </c>
      <c r="AI440" s="129" t="s">
        <v>6311</v>
      </c>
      <c r="AJ440" s="129" t="s">
        <v>6355</v>
      </c>
      <c r="AK440" s="129" t="s">
        <v>6356</v>
      </c>
      <c r="AL440" s="129" t="s">
        <v>6410</v>
      </c>
      <c r="AM440" s="133" t="s">
        <v>6311</v>
      </c>
      <c r="AN440" s="133" t="s">
        <v>6475</v>
      </c>
      <c r="AO440" s="133" t="s">
        <v>6311</v>
      </c>
      <c r="AP440" s="133" t="s">
        <v>6311</v>
      </c>
      <c r="AQ440" s="134">
        <v>30</v>
      </c>
      <c r="AR440" s="143">
        <v>0</v>
      </c>
      <c r="AS440" t="s">
        <v>27</v>
      </c>
    </row>
    <row r="441" spans="1:45" s="133" customFormat="1">
      <c r="A441" s="129" t="s">
        <v>6866</v>
      </c>
      <c r="B441" s="130">
        <v>43756</v>
      </c>
      <c r="C441" s="129" t="s">
        <v>6397</v>
      </c>
      <c r="D441" s="129" t="s">
        <v>6398</v>
      </c>
      <c r="E441" s="129" t="s">
        <v>6867</v>
      </c>
      <c r="F441" s="129" t="s">
        <v>6312</v>
      </c>
      <c r="G441" s="129" t="s">
        <v>6475</v>
      </c>
      <c r="H441" s="129" t="s">
        <v>5299</v>
      </c>
      <c r="I441" s="129" t="s">
        <v>6476</v>
      </c>
      <c r="J441" s="129" t="s">
        <v>6354</v>
      </c>
      <c r="K441" s="129" t="s">
        <v>6477</v>
      </c>
      <c r="L441" s="129" t="s">
        <v>6478</v>
      </c>
      <c r="M441" s="129" t="s">
        <v>6402</v>
      </c>
      <c r="N441" s="129" t="s">
        <v>6354</v>
      </c>
      <c r="O441" s="129" t="s">
        <v>6403</v>
      </c>
      <c r="P441" s="129" t="s">
        <v>6479</v>
      </c>
      <c r="Q441" s="129" t="s">
        <v>6480</v>
      </c>
      <c r="R441" s="129" t="s">
        <v>6519</v>
      </c>
      <c r="S441" s="129" t="s">
        <v>6520</v>
      </c>
      <c r="T441" s="137">
        <v>230</v>
      </c>
      <c r="U441" s="137">
        <v>230</v>
      </c>
      <c r="V441" s="129" t="s">
        <v>6408</v>
      </c>
      <c r="W441" s="129" t="s">
        <v>6408</v>
      </c>
      <c r="X441" s="131">
        <v>185.64</v>
      </c>
      <c r="Y441" s="131">
        <v>185.64</v>
      </c>
      <c r="Z441" s="129" t="s">
        <v>6311</v>
      </c>
      <c r="AA441" s="132">
        <v>42697.2</v>
      </c>
      <c r="AB441" s="132">
        <v>0</v>
      </c>
      <c r="AC441" s="132">
        <v>4269.72</v>
      </c>
      <c r="AD441" s="132">
        <v>46966.92</v>
      </c>
      <c r="AE441" s="129" t="s">
        <v>6316</v>
      </c>
      <c r="AF441" s="129" t="s">
        <v>6311</v>
      </c>
      <c r="AG441" s="129" t="s">
        <v>6311</v>
      </c>
      <c r="AH441" s="129" t="s">
        <v>6868</v>
      </c>
      <c r="AI441" s="129" t="s">
        <v>6311</v>
      </c>
      <c r="AJ441" s="129" t="s">
        <v>6355</v>
      </c>
      <c r="AK441" s="129" t="s">
        <v>6356</v>
      </c>
      <c r="AL441" s="129" t="s">
        <v>6410</v>
      </c>
      <c r="AM441" s="133" t="s">
        <v>6311</v>
      </c>
      <c r="AN441" s="133" t="s">
        <v>6475</v>
      </c>
      <c r="AO441" s="133" t="s">
        <v>6311</v>
      </c>
      <c r="AP441" s="133" t="s">
        <v>6311</v>
      </c>
      <c r="AQ441" s="134">
        <v>230</v>
      </c>
      <c r="AR441" s="143">
        <v>0</v>
      </c>
      <c r="AS441" t="s">
        <v>27</v>
      </c>
    </row>
    <row r="442" spans="1:45" s="133" customFormat="1">
      <c r="A442" s="129" t="s">
        <v>6866</v>
      </c>
      <c r="B442" s="130">
        <v>43756</v>
      </c>
      <c r="C442" s="129" t="s">
        <v>6397</v>
      </c>
      <c r="D442" s="129" t="s">
        <v>6398</v>
      </c>
      <c r="E442" s="129" t="s">
        <v>6867</v>
      </c>
      <c r="F442" s="129" t="s">
        <v>6312</v>
      </c>
      <c r="G442" s="129" t="s">
        <v>6475</v>
      </c>
      <c r="H442" s="129" t="s">
        <v>5299</v>
      </c>
      <c r="I442" s="129" t="s">
        <v>6476</v>
      </c>
      <c r="J442" s="129" t="s">
        <v>6354</v>
      </c>
      <c r="K442" s="129" t="s">
        <v>6477</v>
      </c>
      <c r="L442" s="129" t="s">
        <v>6478</v>
      </c>
      <c r="M442" s="129" t="s">
        <v>6402</v>
      </c>
      <c r="N442" s="129" t="s">
        <v>6354</v>
      </c>
      <c r="O442" s="129" t="s">
        <v>6403</v>
      </c>
      <c r="P442" s="129" t="s">
        <v>6479</v>
      </c>
      <c r="Q442" s="129" t="s">
        <v>6480</v>
      </c>
      <c r="R442" s="129" t="s">
        <v>6521</v>
      </c>
      <c r="S442" s="129" t="s">
        <v>6522</v>
      </c>
      <c r="T442" s="137">
        <v>300</v>
      </c>
      <c r="U442" s="137">
        <v>300</v>
      </c>
      <c r="V442" s="129" t="s">
        <v>6408</v>
      </c>
      <c r="W442" s="129" t="s">
        <v>6408</v>
      </c>
      <c r="X442" s="131">
        <v>232.05</v>
      </c>
      <c r="Y442" s="131">
        <v>232.05</v>
      </c>
      <c r="Z442" s="129" t="s">
        <v>6311</v>
      </c>
      <c r="AA442" s="132">
        <v>69615</v>
      </c>
      <c r="AB442" s="132">
        <v>-12285</v>
      </c>
      <c r="AC442" s="132">
        <v>6961.5</v>
      </c>
      <c r="AD442" s="132">
        <v>76576.5</v>
      </c>
      <c r="AE442" s="129" t="s">
        <v>6316</v>
      </c>
      <c r="AF442" s="129" t="s">
        <v>6311</v>
      </c>
      <c r="AG442" s="129" t="s">
        <v>6311</v>
      </c>
      <c r="AH442" s="129" t="s">
        <v>6868</v>
      </c>
      <c r="AI442" s="129" t="s">
        <v>6311</v>
      </c>
      <c r="AJ442" s="129" t="s">
        <v>6355</v>
      </c>
      <c r="AK442" s="129" t="s">
        <v>6356</v>
      </c>
      <c r="AL442" s="129" t="s">
        <v>6410</v>
      </c>
      <c r="AM442" s="133" t="s">
        <v>6311</v>
      </c>
      <c r="AN442" s="133" t="s">
        <v>6475</v>
      </c>
      <c r="AO442" s="133" t="s">
        <v>6311</v>
      </c>
      <c r="AP442" s="133" t="s">
        <v>6311</v>
      </c>
      <c r="AQ442" s="134">
        <v>300</v>
      </c>
      <c r="AR442" s="143">
        <v>0</v>
      </c>
      <c r="AS442" t="s">
        <v>27</v>
      </c>
    </row>
    <row r="443" spans="1:45" s="133" customFormat="1">
      <c r="A443" s="129" t="s">
        <v>6866</v>
      </c>
      <c r="B443" s="130">
        <v>43756</v>
      </c>
      <c r="C443" s="129" t="s">
        <v>6397</v>
      </c>
      <c r="D443" s="129" t="s">
        <v>6398</v>
      </c>
      <c r="E443" s="129" t="s">
        <v>6867</v>
      </c>
      <c r="F443" s="129" t="s">
        <v>6312</v>
      </c>
      <c r="G443" s="129" t="s">
        <v>6475</v>
      </c>
      <c r="H443" s="129" t="s">
        <v>5299</v>
      </c>
      <c r="I443" s="129" t="s">
        <v>6476</v>
      </c>
      <c r="J443" s="129" t="s">
        <v>6354</v>
      </c>
      <c r="K443" s="129" t="s">
        <v>6477</v>
      </c>
      <c r="L443" s="129" t="s">
        <v>6478</v>
      </c>
      <c r="M443" s="129" t="s">
        <v>6402</v>
      </c>
      <c r="N443" s="129" t="s">
        <v>6354</v>
      </c>
      <c r="O443" s="129" t="s">
        <v>6403</v>
      </c>
      <c r="P443" s="129" t="s">
        <v>6479</v>
      </c>
      <c r="Q443" s="129" t="s">
        <v>6480</v>
      </c>
      <c r="R443" s="129" t="s">
        <v>6415</v>
      </c>
      <c r="S443" s="129" t="s">
        <v>6416</v>
      </c>
      <c r="T443" s="137">
        <v>100</v>
      </c>
      <c r="U443" s="137">
        <v>100</v>
      </c>
      <c r="V443" s="129" t="s">
        <v>6408</v>
      </c>
      <c r="W443" s="129" t="s">
        <v>6408</v>
      </c>
      <c r="X443" s="131">
        <v>232.05</v>
      </c>
      <c r="Y443" s="131">
        <v>232.05</v>
      </c>
      <c r="Z443" s="129" t="s">
        <v>6311</v>
      </c>
      <c r="AA443" s="132">
        <v>23205</v>
      </c>
      <c r="AB443" s="132">
        <v>-4095</v>
      </c>
      <c r="AC443" s="132">
        <v>2320.5</v>
      </c>
      <c r="AD443" s="132">
        <v>25525.5</v>
      </c>
      <c r="AE443" s="129" t="s">
        <v>6316</v>
      </c>
      <c r="AF443" s="129" t="s">
        <v>6311</v>
      </c>
      <c r="AG443" s="129" t="s">
        <v>6311</v>
      </c>
      <c r="AH443" s="129" t="s">
        <v>6868</v>
      </c>
      <c r="AI443" s="129" t="s">
        <v>6311</v>
      </c>
      <c r="AJ443" s="129" t="s">
        <v>6355</v>
      </c>
      <c r="AK443" s="129" t="s">
        <v>6356</v>
      </c>
      <c r="AL443" s="129" t="s">
        <v>6410</v>
      </c>
      <c r="AM443" s="133" t="s">
        <v>6311</v>
      </c>
      <c r="AN443" s="133" t="s">
        <v>6475</v>
      </c>
      <c r="AO443" s="133" t="s">
        <v>6311</v>
      </c>
      <c r="AP443" s="133" t="s">
        <v>6311</v>
      </c>
      <c r="AQ443" s="134">
        <v>100</v>
      </c>
      <c r="AR443" s="143">
        <v>0</v>
      </c>
      <c r="AS443" t="s">
        <v>27</v>
      </c>
    </row>
    <row r="444" spans="1:45" s="133" customFormat="1">
      <c r="A444" s="129" t="s">
        <v>6866</v>
      </c>
      <c r="B444" s="130">
        <v>43756</v>
      </c>
      <c r="C444" s="129" t="s">
        <v>6397</v>
      </c>
      <c r="D444" s="129" t="s">
        <v>6398</v>
      </c>
      <c r="E444" s="129" t="s">
        <v>6867</v>
      </c>
      <c r="F444" s="129" t="s">
        <v>6312</v>
      </c>
      <c r="G444" s="129" t="s">
        <v>6475</v>
      </c>
      <c r="H444" s="129" t="s">
        <v>5299</v>
      </c>
      <c r="I444" s="129" t="s">
        <v>6476</v>
      </c>
      <c r="J444" s="129" t="s">
        <v>6354</v>
      </c>
      <c r="K444" s="129" t="s">
        <v>6477</v>
      </c>
      <c r="L444" s="129" t="s">
        <v>6478</v>
      </c>
      <c r="M444" s="129" t="s">
        <v>6402</v>
      </c>
      <c r="N444" s="129" t="s">
        <v>6354</v>
      </c>
      <c r="O444" s="129" t="s">
        <v>6403</v>
      </c>
      <c r="P444" s="129" t="s">
        <v>6479</v>
      </c>
      <c r="Q444" s="129" t="s">
        <v>6480</v>
      </c>
      <c r="R444" s="129" t="s">
        <v>6419</v>
      </c>
      <c r="S444" s="129" t="s">
        <v>6420</v>
      </c>
      <c r="T444" s="137">
        <v>50</v>
      </c>
      <c r="U444" s="137">
        <v>50</v>
      </c>
      <c r="V444" s="129" t="s">
        <v>6408</v>
      </c>
      <c r="W444" s="129" t="s">
        <v>6408</v>
      </c>
      <c r="X444" s="131">
        <v>273</v>
      </c>
      <c r="Y444" s="131">
        <v>273</v>
      </c>
      <c r="Z444" s="129" t="s">
        <v>6311</v>
      </c>
      <c r="AA444" s="132">
        <v>13650</v>
      </c>
      <c r="AB444" s="132">
        <v>0</v>
      </c>
      <c r="AC444" s="132">
        <v>1365</v>
      </c>
      <c r="AD444" s="132">
        <v>15015</v>
      </c>
      <c r="AE444" s="129" t="s">
        <v>6316</v>
      </c>
      <c r="AF444" s="129" t="s">
        <v>6311</v>
      </c>
      <c r="AG444" s="129" t="s">
        <v>6311</v>
      </c>
      <c r="AH444" s="129" t="s">
        <v>6868</v>
      </c>
      <c r="AI444" s="129" t="s">
        <v>6311</v>
      </c>
      <c r="AJ444" s="129" t="s">
        <v>6355</v>
      </c>
      <c r="AK444" s="129" t="s">
        <v>6356</v>
      </c>
      <c r="AL444" s="129" t="s">
        <v>6410</v>
      </c>
      <c r="AM444" s="133" t="s">
        <v>6311</v>
      </c>
      <c r="AN444" s="133" t="s">
        <v>6475</v>
      </c>
      <c r="AO444" s="133" t="s">
        <v>6311</v>
      </c>
      <c r="AP444" s="133" t="s">
        <v>6311</v>
      </c>
      <c r="AQ444" s="134">
        <v>50</v>
      </c>
      <c r="AR444" s="143">
        <v>0</v>
      </c>
      <c r="AS444" t="s">
        <v>27</v>
      </c>
    </row>
    <row r="445" spans="1:45" s="133" customFormat="1">
      <c r="A445" s="129" t="s">
        <v>6869</v>
      </c>
      <c r="B445" s="130">
        <v>43760</v>
      </c>
      <c r="C445" s="129" t="s">
        <v>6397</v>
      </c>
      <c r="D445" s="129" t="s">
        <v>6398</v>
      </c>
      <c r="E445" s="129" t="s">
        <v>6870</v>
      </c>
      <c r="F445" s="129" t="s">
        <v>6312</v>
      </c>
      <c r="G445" s="129" t="s">
        <v>6313</v>
      </c>
      <c r="H445" s="129" t="s">
        <v>6314</v>
      </c>
      <c r="I445" s="129" t="str">
        <f t="shared" ref="I445:I453" si="10">+AO445</f>
        <v>BIG C - DONG NAI</v>
      </c>
      <c r="J445" s="129" t="s">
        <v>6354</v>
      </c>
      <c r="K445" s="129" t="s">
        <v>6400</v>
      </c>
      <c r="L445" s="129" t="s">
        <v>6401</v>
      </c>
      <c r="M445" s="129" t="s">
        <v>6402</v>
      </c>
      <c r="N445" s="129" t="s">
        <v>6354</v>
      </c>
      <c r="O445" s="129" t="s">
        <v>6403</v>
      </c>
      <c r="P445" s="129" t="s">
        <v>6404</v>
      </c>
      <c r="Q445" s="129" t="s">
        <v>6405</v>
      </c>
      <c r="R445" s="129" t="s">
        <v>6406</v>
      </c>
      <c r="S445" s="129" t="s">
        <v>6407</v>
      </c>
      <c r="T445" s="137">
        <v>10</v>
      </c>
      <c r="U445" s="137">
        <v>10</v>
      </c>
      <c r="V445" s="129" t="s">
        <v>6408</v>
      </c>
      <c r="W445" s="129" t="s">
        <v>6408</v>
      </c>
      <c r="X445" s="131">
        <v>119.7</v>
      </c>
      <c r="Y445" s="131">
        <v>119.7</v>
      </c>
      <c r="Z445" s="129" t="s">
        <v>6311</v>
      </c>
      <c r="AA445" s="132">
        <v>1197.0029999999999</v>
      </c>
      <c r="AB445" s="132">
        <v>-357.54700000000003</v>
      </c>
      <c r="AC445" s="132">
        <v>119.7</v>
      </c>
      <c r="AD445" s="132">
        <v>1316.703</v>
      </c>
      <c r="AE445" s="129" t="s">
        <v>6316</v>
      </c>
      <c r="AF445" s="129" t="s">
        <v>6311</v>
      </c>
      <c r="AG445" s="129" t="s">
        <v>6311</v>
      </c>
      <c r="AH445" s="129" t="s">
        <v>6871</v>
      </c>
      <c r="AI445" s="129" t="s">
        <v>6311</v>
      </c>
      <c r="AJ445" s="129" t="s">
        <v>6355</v>
      </c>
      <c r="AK445" s="129" t="s">
        <v>6356</v>
      </c>
      <c r="AL445" s="129" t="s">
        <v>6410</v>
      </c>
      <c r="AM445" s="133" t="s">
        <v>6311</v>
      </c>
      <c r="AN445" s="133" t="s">
        <v>6641</v>
      </c>
      <c r="AO445" s="133" t="s">
        <v>6327</v>
      </c>
      <c r="AP445" s="133" t="s">
        <v>13</v>
      </c>
      <c r="AQ445" s="134">
        <v>10</v>
      </c>
      <c r="AR445" s="143" t="s">
        <v>95</v>
      </c>
      <c r="AS445" t="s">
        <v>72</v>
      </c>
    </row>
    <row r="446" spans="1:45" s="133" customFormat="1">
      <c r="A446" s="129" t="s">
        <v>6872</v>
      </c>
      <c r="B446" s="130">
        <v>43760</v>
      </c>
      <c r="C446" s="129" t="s">
        <v>6397</v>
      </c>
      <c r="D446" s="129" t="s">
        <v>6398</v>
      </c>
      <c r="E446" s="129" t="s">
        <v>6873</v>
      </c>
      <c r="F446" s="129" t="s">
        <v>6312</v>
      </c>
      <c r="G446" s="129" t="s">
        <v>6313</v>
      </c>
      <c r="H446" s="129" t="s">
        <v>6314</v>
      </c>
      <c r="I446" s="129" t="str">
        <f t="shared" si="10"/>
        <v>BIG C - GO VAP</v>
      </c>
      <c r="J446" s="129" t="s">
        <v>6354</v>
      </c>
      <c r="K446" s="129" t="s">
        <v>6400</v>
      </c>
      <c r="L446" s="129" t="s">
        <v>6401</v>
      </c>
      <c r="M446" s="129" t="s">
        <v>6402</v>
      </c>
      <c r="N446" s="129" t="s">
        <v>6354</v>
      </c>
      <c r="O446" s="129" t="s">
        <v>6403</v>
      </c>
      <c r="P446" s="129" t="s">
        <v>6404</v>
      </c>
      <c r="Q446" s="129" t="s">
        <v>6405</v>
      </c>
      <c r="R446" s="129" t="s">
        <v>6406</v>
      </c>
      <c r="S446" s="129" t="s">
        <v>6407</v>
      </c>
      <c r="T446" s="137">
        <v>50</v>
      </c>
      <c r="U446" s="137">
        <v>50</v>
      </c>
      <c r="V446" s="129" t="s">
        <v>6408</v>
      </c>
      <c r="W446" s="129" t="s">
        <v>6408</v>
      </c>
      <c r="X446" s="131">
        <v>119.7</v>
      </c>
      <c r="Y446" s="131">
        <v>119.7</v>
      </c>
      <c r="Z446" s="129" t="s">
        <v>6311</v>
      </c>
      <c r="AA446" s="132">
        <v>5985.0169999999998</v>
      </c>
      <c r="AB446" s="132">
        <v>-1787.7329999999999</v>
      </c>
      <c r="AC446" s="132">
        <v>598.50199999999995</v>
      </c>
      <c r="AD446" s="132">
        <v>6583.5190000000002</v>
      </c>
      <c r="AE446" s="129" t="s">
        <v>6316</v>
      </c>
      <c r="AF446" s="129" t="s">
        <v>6311</v>
      </c>
      <c r="AG446" s="129" t="s">
        <v>6311</v>
      </c>
      <c r="AH446" s="129" t="s">
        <v>6874</v>
      </c>
      <c r="AI446" s="129" t="s">
        <v>6311</v>
      </c>
      <c r="AJ446" s="129" t="s">
        <v>6355</v>
      </c>
      <c r="AK446" s="129" t="s">
        <v>6356</v>
      </c>
      <c r="AL446" s="129" t="s">
        <v>6410</v>
      </c>
      <c r="AM446" s="133" t="s">
        <v>6311</v>
      </c>
      <c r="AN446" s="133" t="s">
        <v>6538</v>
      </c>
      <c r="AO446" s="133" t="s">
        <v>6315</v>
      </c>
      <c r="AP446" s="133" t="s">
        <v>13</v>
      </c>
      <c r="AQ446" s="134">
        <v>50</v>
      </c>
      <c r="AR446" s="143" t="s">
        <v>95</v>
      </c>
      <c r="AS446" t="s">
        <v>72</v>
      </c>
    </row>
    <row r="447" spans="1:45" s="133" customFormat="1">
      <c r="A447" s="129" t="s">
        <v>6875</v>
      </c>
      <c r="B447" s="130">
        <v>43760</v>
      </c>
      <c r="C447" s="129" t="s">
        <v>6397</v>
      </c>
      <c r="D447" s="129" t="s">
        <v>6398</v>
      </c>
      <c r="E447" s="129" t="s">
        <v>6876</v>
      </c>
      <c r="F447" s="129" t="s">
        <v>6312</v>
      </c>
      <c r="G447" s="129" t="s">
        <v>6313</v>
      </c>
      <c r="H447" s="129" t="s">
        <v>6314</v>
      </c>
      <c r="I447" s="129" t="str">
        <f t="shared" si="10"/>
        <v>BIG C - AN PHU</v>
      </c>
      <c r="J447" s="129" t="s">
        <v>6354</v>
      </c>
      <c r="K447" s="129" t="s">
        <v>6400</v>
      </c>
      <c r="L447" s="129" t="s">
        <v>6401</v>
      </c>
      <c r="M447" s="129" t="s">
        <v>6402</v>
      </c>
      <c r="N447" s="129" t="s">
        <v>6354</v>
      </c>
      <c r="O447" s="129" t="s">
        <v>6403</v>
      </c>
      <c r="P447" s="129" t="s">
        <v>6404</v>
      </c>
      <c r="Q447" s="129" t="s">
        <v>6405</v>
      </c>
      <c r="R447" s="129" t="s">
        <v>6406</v>
      </c>
      <c r="S447" s="129" t="s">
        <v>6407</v>
      </c>
      <c r="T447" s="137">
        <v>5</v>
      </c>
      <c r="U447" s="137">
        <v>5</v>
      </c>
      <c r="V447" s="129" t="s">
        <v>6408</v>
      </c>
      <c r="W447" s="129" t="s">
        <v>6408</v>
      </c>
      <c r="X447" s="131">
        <v>119.7</v>
      </c>
      <c r="Y447" s="131">
        <v>119.7</v>
      </c>
      <c r="Z447" s="129" t="s">
        <v>6311</v>
      </c>
      <c r="AA447" s="132">
        <v>598.50199999999995</v>
      </c>
      <c r="AB447" s="132">
        <v>-178.773</v>
      </c>
      <c r="AC447" s="132">
        <v>59.85</v>
      </c>
      <c r="AD447" s="132">
        <v>658.35199999999998</v>
      </c>
      <c r="AE447" s="129" t="s">
        <v>6316</v>
      </c>
      <c r="AF447" s="129" t="s">
        <v>6311</v>
      </c>
      <c r="AG447" s="129" t="s">
        <v>6311</v>
      </c>
      <c r="AH447" s="129" t="s">
        <v>6877</v>
      </c>
      <c r="AI447" s="129" t="s">
        <v>6311</v>
      </c>
      <c r="AJ447" s="129" t="s">
        <v>6355</v>
      </c>
      <c r="AK447" s="129" t="s">
        <v>6356</v>
      </c>
      <c r="AL447" s="129" t="s">
        <v>6410</v>
      </c>
      <c r="AM447" s="133" t="s">
        <v>6311</v>
      </c>
      <c r="AN447" s="133" t="s">
        <v>6534</v>
      </c>
      <c r="AO447" s="133" t="s">
        <v>6332</v>
      </c>
      <c r="AP447" s="133" t="s">
        <v>13</v>
      </c>
      <c r="AQ447" s="134">
        <v>5</v>
      </c>
      <c r="AR447" s="143" t="s">
        <v>95</v>
      </c>
      <c r="AS447" t="s">
        <v>72</v>
      </c>
    </row>
    <row r="448" spans="1:45" s="133" customFormat="1">
      <c r="A448" s="129" t="s">
        <v>6878</v>
      </c>
      <c r="B448" s="130">
        <v>43760</v>
      </c>
      <c r="C448" s="129" t="s">
        <v>6397</v>
      </c>
      <c r="D448" s="129" t="s">
        <v>6398</v>
      </c>
      <c r="E448" s="129" t="s">
        <v>6879</v>
      </c>
      <c r="F448" s="129" t="s">
        <v>6312</v>
      </c>
      <c r="G448" s="129" t="s">
        <v>6313</v>
      </c>
      <c r="H448" s="129" t="s">
        <v>6314</v>
      </c>
      <c r="I448" s="129" t="str">
        <f t="shared" si="10"/>
        <v>BIG C - DONG NAI</v>
      </c>
      <c r="J448" s="129" t="s">
        <v>6354</v>
      </c>
      <c r="K448" s="129" t="s">
        <v>6400</v>
      </c>
      <c r="L448" s="129" t="s">
        <v>6401</v>
      </c>
      <c r="M448" s="129" t="s">
        <v>6402</v>
      </c>
      <c r="N448" s="129" t="s">
        <v>6354</v>
      </c>
      <c r="O448" s="129" t="s">
        <v>6403</v>
      </c>
      <c r="P448" s="129" t="s">
        <v>6404</v>
      </c>
      <c r="Q448" s="129" t="s">
        <v>6405</v>
      </c>
      <c r="R448" s="129" t="s">
        <v>6406</v>
      </c>
      <c r="S448" s="129" t="s">
        <v>6407</v>
      </c>
      <c r="T448" s="137">
        <v>10</v>
      </c>
      <c r="U448" s="137">
        <v>10</v>
      </c>
      <c r="V448" s="129" t="s">
        <v>6408</v>
      </c>
      <c r="W448" s="129" t="s">
        <v>6408</v>
      </c>
      <c r="X448" s="131">
        <v>119.7</v>
      </c>
      <c r="Y448" s="131">
        <v>119.7</v>
      </c>
      <c r="Z448" s="129" t="s">
        <v>6311</v>
      </c>
      <c r="AA448" s="132">
        <v>1197.0029999999999</v>
      </c>
      <c r="AB448" s="132">
        <v>-357.54700000000003</v>
      </c>
      <c r="AC448" s="132">
        <v>119.7</v>
      </c>
      <c r="AD448" s="132">
        <v>1316.703</v>
      </c>
      <c r="AE448" s="129" t="s">
        <v>6316</v>
      </c>
      <c r="AF448" s="129" t="s">
        <v>6311</v>
      </c>
      <c r="AG448" s="129" t="s">
        <v>6311</v>
      </c>
      <c r="AH448" s="129" t="s">
        <v>6880</v>
      </c>
      <c r="AI448" s="129" t="s">
        <v>6311</v>
      </c>
      <c r="AJ448" s="129" t="s">
        <v>6355</v>
      </c>
      <c r="AK448" s="129" t="s">
        <v>6356</v>
      </c>
      <c r="AL448" s="129" t="s">
        <v>6410</v>
      </c>
      <c r="AM448" s="133" t="s">
        <v>6311</v>
      </c>
      <c r="AN448" s="133" t="s">
        <v>6641</v>
      </c>
      <c r="AO448" s="133" t="s">
        <v>6327</v>
      </c>
      <c r="AP448" s="133" t="s">
        <v>13</v>
      </c>
      <c r="AQ448" s="134">
        <v>10</v>
      </c>
      <c r="AR448" s="143" t="s">
        <v>95</v>
      </c>
      <c r="AS448" t="s">
        <v>72</v>
      </c>
    </row>
    <row r="449" spans="1:45" s="133" customFormat="1">
      <c r="A449" s="129" t="s">
        <v>6878</v>
      </c>
      <c r="B449" s="130">
        <v>43760</v>
      </c>
      <c r="C449" s="129" t="s">
        <v>6397</v>
      </c>
      <c r="D449" s="129" t="s">
        <v>6398</v>
      </c>
      <c r="E449" s="129" t="s">
        <v>6879</v>
      </c>
      <c r="F449" s="129" t="s">
        <v>6312</v>
      </c>
      <c r="G449" s="129" t="s">
        <v>6313</v>
      </c>
      <c r="H449" s="129" t="s">
        <v>6314</v>
      </c>
      <c r="I449" s="129" t="str">
        <f t="shared" si="10"/>
        <v>BIG C - DONG NAI</v>
      </c>
      <c r="J449" s="129" t="s">
        <v>6354</v>
      </c>
      <c r="K449" s="129" t="s">
        <v>6400</v>
      </c>
      <c r="L449" s="129" t="s">
        <v>6401</v>
      </c>
      <c r="M449" s="129" t="s">
        <v>6402</v>
      </c>
      <c r="N449" s="129" t="s">
        <v>6354</v>
      </c>
      <c r="O449" s="129" t="s">
        <v>6403</v>
      </c>
      <c r="P449" s="129" t="s">
        <v>6404</v>
      </c>
      <c r="Q449" s="129" t="s">
        <v>6405</v>
      </c>
      <c r="R449" s="129" t="s">
        <v>6411</v>
      </c>
      <c r="S449" s="129" t="s">
        <v>6412</v>
      </c>
      <c r="T449" s="137">
        <v>5</v>
      </c>
      <c r="U449" s="137">
        <v>5</v>
      </c>
      <c r="V449" s="129" t="s">
        <v>6408</v>
      </c>
      <c r="W449" s="129" t="s">
        <v>6408</v>
      </c>
      <c r="X449" s="131">
        <v>355.45499999999998</v>
      </c>
      <c r="Y449" s="131">
        <v>355.45499999999998</v>
      </c>
      <c r="Z449" s="129" t="s">
        <v>6311</v>
      </c>
      <c r="AA449" s="132">
        <v>1777.2750000000001</v>
      </c>
      <c r="AB449" s="132">
        <v>0</v>
      </c>
      <c r="AC449" s="132">
        <v>177.72800000000001</v>
      </c>
      <c r="AD449" s="132">
        <v>1955.0029999999999</v>
      </c>
      <c r="AE449" s="129" t="s">
        <v>6316</v>
      </c>
      <c r="AF449" s="129" t="s">
        <v>6311</v>
      </c>
      <c r="AG449" s="129" t="s">
        <v>6311</v>
      </c>
      <c r="AH449" s="129" t="s">
        <v>6880</v>
      </c>
      <c r="AI449" s="129" t="s">
        <v>6311</v>
      </c>
      <c r="AJ449" s="129" t="s">
        <v>6355</v>
      </c>
      <c r="AK449" s="129" t="s">
        <v>6356</v>
      </c>
      <c r="AL449" s="129" t="s">
        <v>6410</v>
      </c>
      <c r="AM449" s="133" t="s">
        <v>6311</v>
      </c>
      <c r="AN449" s="133" t="s">
        <v>6641</v>
      </c>
      <c r="AO449" s="133" t="s">
        <v>6327</v>
      </c>
      <c r="AP449" s="133" t="s">
        <v>13</v>
      </c>
      <c r="AQ449" s="134">
        <v>5</v>
      </c>
      <c r="AR449" s="143" t="s">
        <v>95</v>
      </c>
      <c r="AS449" t="s">
        <v>72</v>
      </c>
    </row>
    <row r="450" spans="1:45" s="133" customFormat="1">
      <c r="A450" s="129" t="s">
        <v>6878</v>
      </c>
      <c r="B450" s="130">
        <v>43760</v>
      </c>
      <c r="C450" s="129" t="s">
        <v>6397</v>
      </c>
      <c r="D450" s="129" t="s">
        <v>6398</v>
      </c>
      <c r="E450" s="129" t="s">
        <v>6879</v>
      </c>
      <c r="F450" s="129" t="s">
        <v>6312</v>
      </c>
      <c r="G450" s="129" t="s">
        <v>6313</v>
      </c>
      <c r="H450" s="129" t="s">
        <v>6314</v>
      </c>
      <c r="I450" s="129" t="str">
        <f t="shared" si="10"/>
        <v>BIG C - DONG NAI</v>
      </c>
      <c r="J450" s="129" t="s">
        <v>6354</v>
      </c>
      <c r="K450" s="129" t="s">
        <v>6400</v>
      </c>
      <c r="L450" s="129" t="s">
        <v>6401</v>
      </c>
      <c r="M450" s="129" t="s">
        <v>6402</v>
      </c>
      <c r="N450" s="129" t="s">
        <v>6354</v>
      </c>
      <c r="O450" s="129" t="s">
        <v>6403</v>
      </c>
      <c r="P450" s="129" t="s">
        <v>6404</v>
      </c>
      <c r="Q450" s="129" t="s">
        <v>6405</v>
      </c>
      <c r="R450" s="129" t="s">
        <v>6519</v>
      </c>
      <c r="S450" s="129" t="s">
        <v>6520</v>
      </c>
      <c r="T450" s="137">
        <v>10</v>
      </c>
      <c r="U450" s="137">
        <v>10</v>
      </c>
      <c r="V450" s="129" t="s">
        <v>6408</v>
      </c>
      <c r="W450" s="129" t="s">
        <v>6408</v>
      </c>
      <c r="X450" s="131">
        <v>213.273</v>
      </c>
      <c r="Y450" s="131">
        <v>213.273</v>
      </c>
      <c r="Z450" s="129" t="s">
        <v>6311</v>
      </c>
      <c r="AA450" s="132">
        <v>2132.73</v>
      </c>
      <c r="AB450" s="132">
        <v>0</v>
      </c>
      <c r="AC450" s="132">
        <v>213.273</v>
      </c>
      <c r="AD450" s="132">
        <v>2346.0030000000002</v>
      </c>
      <c r="AE450" s="129" t="s">
        <v>6316</v>
      </c>
      <c r="AF450" s="129" t="s">
        <v>6311</v>
      </c>
      <c r="AG450" s="129" t="s">
        <v>6311</v>
      </c>
      <c r="AH450" s="129" t="s">
        <v>6880</v>
      </c>
      <c r="AI450" s="129" t="s">
        <v>6311</v>
      </c>
      <c r="AJ450" s="129" t="s">
        <v>6355</v>
      </c>
      <c r="AK450" s="129" t="s">
        <v>6356</v>
      </c>
      <c r="AL450" s="129" t="s">
        <v>6410</v>
      </c>
      <c r="AM450" s="133" t="s">
        <v>6311</v>
      </c>
      <c r="AN450" s="133" t="s">
        <v>6641</v>
      </c>
      <c r="AO450" s="133" t="s">
        <v>6327</v>
      </c>
      <c r="AP450" s="133" t="s">
        <v>13</v>
      </c>
      <c r="AQ450" s="134">
        <v>10</v>
      </c>
      <c r="AR450" s="143" t="s">
        <v>95</v>
      </c>
      <c r="AS450" t="s">
        <v>72</v>
      </c>
    </row>
    <row r="451" spans="1:45" s="133" customFormat="1">
      <c r="A451" s="129" t="s">
        <v>6878</v>
      </c>
      <c r="B451" s="130">
        <v>43760</v>
      </c>
      <c r="C451" s="129" t="s">
        <v>6397</v>
      </c>
      <c r="D451" s="129" t="s">
        <v>6398</v>
      </c>
      <c r="E451" s="129" t="s">
        <v>6879</v>
      </c>
      <c r="F451" s="129" t="s">
        <v>6312</v>
      </c>
      <c r="G451" s="129" t="s">
        <v>6313</v>
      </c>
      <c r="H451" s="129" t="s">
        <v>6314</v>
      </c>
      <c r="I451" s="129" t="str">
        <f t="shared" si="10"/>
        <v>BIG C - DONG NAI</v>
      </c>
      <c r="J451" s="129" t="s">
        <v>6354</v>
      </c>
      <c r="K451" s="129" t="s">
        <v>6400</v>
      </c>
      <c r="L451" s="129" t="s">
        <v>6401</v>
      </c>
      <c r="M451" s="129" t="s">
        <v>6402</v>
      </c>
      <c r="N451" s="129" t="s">
        <v>6354</v>
      </c>
      <c r="O451" s="129" t="s">
        <v>6403</v>
      </c>
      <c r="P451" s="129" t="s">
        <v>6404</v>
      </c>
      <c r="Q451" s="129" t="s">
        <v>6405</v>
      </c>
      <c r="R451" s="129" t="s">
        <v>6415</v>
      </c>
      <c r="S451" s="129" t="s">
        <v>6416</v>
      </c>
      <c r="T451" s="137">
        <v>2</v>
      </c>
      <c r="U451" s="137">
        <v>2</v>
      </c>
      <c r="V451" s="129" t="s">
        <v>6408</v>
      </c>
      <c r="W451" s="129" t="s">
        <v>6408</v>
      </c>
      <c r="X451" s="131">
        <v>313.63600000000002</v>
      </c>
      <c r="Y451" s="131">
        <v>313.63600000000002</v>
      </c>
      <c r="Z451" s="129" t="s">
        <v>6311</v>
      </c>
      <c r="AA451" s="132">
        <v>627.27200000000005</v>
      </c>
      <c r="AB451" s="132">
        <v>0</v>
      </c>
      <c r="AC451" s="132">
        <v>62.726999999999997</v>
      </c>
      <c r="AD451" s="132">
        <v>689.99900000000002</v>
      </c>
      <c r="AE451" s="129" t="s">
        <v>6316</v>
      </c>
      <c r="AF451" s="129" t="s">
        <v>6311</v>
      </c>
      <c r="AG451" s="129" t="s">
        <v>6311</v>
      </c>
      <c r="AH451" s="129" t="s">
        <v>6880</v>
      </c>
      <c r="AI451" s="129" t="s">
        <v>6311</v>
      </c>
      <c r="AJ451" s="129" t="s">
        <v>6355</v>
      </c>
      <c r="AK451" s="129" t="s">
        <v>6356</v>
      </c>
      <c r="AL451" s="129" t="s">
        <v>6410</v>
      </c>
      <c r="AM451" s="133" t="s">
        <v>6311</v>
      </c>
      <c r="AN451" s="133" t="s">
        <v>6641</v>
      </c>
      <c r="AO451" s="133" t="s">
        <v>6327</v>
      </c>
      <c r="AP451" s="133" t="s">
        <v>13</v>
      </c>
      <c r="AQ451" s="134">
        <v>2</v>
      </c>
      <c r="AR451" s="143" t="s">
        <v>95</v>
      </c>
      <c r="AS451" t="s">
        <v>72</v>
      </c>
    </row>
    <row r="452" spans="1:45" s="133" customFormat="1">
      <c r="A452" s="129" t="s">
        <v>6878</v>
      </c>
      <c r="B452" s="130">
        <v>43760</v>
      </c>
      <c r="C452" s="129" t="s">
        <v>6397</v>
      </c>
      <c r="D452" s="129" t="s">
        <v>6398</v>
      </c>
      <c r="E452" s="129" t="s">
        <v>6879</v>
      </c>
      <c r="F452" s="129" t="s">
        <v>6312</v>
      </c>
      <c r="G452" s="129" t="s">
        <v>6313</v>
      </c>
      <c r="H452" s="129" t="s">
        <v>6314</v>
      </c>
      <c r="I452" s="129" t="str">
        <f t="shared" si="10"/>
        <v>BIG C - DONG NAI</v>
      </c>
      <c r="J452" s="129" t="s">
        <v>6354</v>
      </c>
      <c r="K452" s="129" t="s">
        <v>6400</v>
      </c>
      <c r="L452" s="129" t="s">
        <v>6401</v>
      </c>
      <c r="M452" s="129" t="s">
        <v>6402</v>
      </c>
      <c r="N452" s="129" t="s">
        <v>6354</v>
      </c>
      <c r="O452" s="129" t="s">
        <v>6403</v>
      </c>
      <c r="P452" s="129" t="s">
        <v>6404</v>
      </c>
      <c r="Q452" s="129" t="s">
        <v>6405</v>
      </c>
      <c r="R452" s="129" t="s">
        <v>6827</v>
      </c>
      <c r="S452" s="129" t="s">
        <v>6828</v>
      </c>
      <c r="T452" s="137">
        <v>2</v>
      </c>
      <c r="U452" s="137">
        <v>2</v>
      </c>
      <c r="V452" s="129" t="s">
        <v>6408</v>
      </c>
      <c r="W452" s="129" t="s">
        <v>6408</v>
      </c>
      <c r="X452" s="131">
        <v>313.63600000000002</v>
      </c>
      <c r="Y452" s="131">
        <v>313.63600000000002</v>
      </c>
      <c r="Z452" s="129" t="s">
        <v>6311</v>
      </c>
      <c r="AA452" s="132">
        <v>627.27200000000005</v>
      </c>
      <c r="AB452" s="132">
        <v>0</v>
      </c>
      <c r="AC452" s="132">
        <v>62.726999999999997</v>
      </c>
      <c r="AD452" s="132">
        <v>689.99900000000002</v>
      </c>
      <c r="AE452" s="129" t="s">
        <v>6316</v>
      </c>
      <c r="AF452" s="129" t="s">
        <v>6311</v>
      </c>
      <c r="AG452" s="129" t="s">
        <v>6311</v>
      </c>
      <c r="AH452" s="129" t="s">
        <v>6880</v>
      </c>
      <c r="AI452" s="129" t="s">
        <v>6311</v>
      </c>
      <c r="AJ452" s="129" t="s">
        <v>6355</v>
      </c>
      <c r="AK452" s="129" t="s">
        <v>6356</v>
      </c>
      <c r="AL452" s="129" t="s">
        <v>6410</v>
      </c>
      <c r="AM452" s="133" t="s">
        <v>6311</v>
      </c>
      <c r="AN452" s="133" t="s">
        <v>6641</v>
      </c>
      <c r="AO452" s="133" t="s">
        <v>6327</v>
      </c>
      <c r="AP452" s="133" t="s">
        <v>13</v>
      </c>
      <c r="AQ452" s="134">
        <v>2</v>
      </c>
      <c r="AR452" s="143" t="s">
        <v>95</v>
      </c>
      <c r="AS452" t="s">
        <v>72</v>
      </c>
    </row>
    <row r="453" spans="1:45" s="133" customFormat="1">
      <c r="A453" s="129" t="s">
        <v>6878</v>
      </c>
      <c r="B453" s="130">
        <v>43760</v>
      </c>
      <c r="C453" s="129" t="s">
        <v>6397</v>
      </c>
      <c r="D453" s="129" t="s">
        <v>6398</v>
      </c>
      <c r="E453" s="129" t="s">
        <v>6879</v>
      </c>
      <c r="F453" s="129" t="s">
        <v>6312</v>
      </c>
      <c r="G453" s="129" t="s">
        <v>6313</v>
      </c>
      <c r="H453" s="129" t="s">
        <v>6314</v>
      </c>
      <c r="I453" s="129" t="str">
        <f t="shared" si="10"/>
        <v>BIG C - DONG NAI</v>
      </c>
      <c r="J453" s="129" t="s">
        <v>6354</v>
      </c>
      <c r="K453" s="129" t="s">
        <v>6400</v>
      </c>
      <c r="L453" s="129" t="s">
        <v>6401</v>
      </c>
      <c r="M453" s="129" t="s">
        <v>6402</v>
      </c>
      <c r="N453" s="129" t="s">
        <v>6354</v>
      </c>
      <c r="O453" s="129" t="s">
        <v>6403</v>
      </c>
      <c r="P453" s="129" t="s">
        <v>6404</v>
      </c>
      <c r="Q453" s="129" t="s">
        <v>6405</v>
      </c>
      <c r="R453" s="129" t="s">
        <v>6419</v>
      </c>
      <c r="S453" s="129" t="s">
        <v>6420</v>
      </c>
      <c r="T453" s="137">
        <v>2</v>
      </c>
      <c r="U453" s="137">
        <v>2</v>
      </c>
      <c r="V453" s="129" t="s">
        <v>6408</v>
      </c>
      <c r="W453" s="129" t="s">
        <v>6408</v>
      </c>
      <c r="X453" s="131">
        <v>313.63600000000002</v>
      </c>
      <c r="Y453" s="131">
        <v>313.63600000000002</v>
      </c>
      <c r="Z453" s="129" t="s">
        <v>6311</v>
      </c>
      <c r="AA453" s="132">
        <v>627.27200000000005</v>
      </c>
      <c r="AB453" s="132">
        <v>0</v>
      </c>
      <c r="AC453" s="132">
        <v>62.726999999999997</v>
      </c>
      <c r="AD453" s="132">
        <v>689.99900000000002</v>
      </c>
      <c r="AE453" s="129" t="s">
        <v>6316</v>
      </c>
      <c r="AF453" s="129" t="s">
        <v>6311</v>
      </c>
      <c r="AG453" s="129" t="s">
        <v>6311</v>
      </c>
      <c r="AH453" s="129" t="s">
        <v>6880</v>
      </c>
      <c r="AI453" s="129" t="s">
        <v>6311</v>
      </c>
      <c r="AJ453" s="129" t="s">
        <v>6355</v>
      </c>
      <c r="AK453" s="129" t="s">
        <v>6356</v>
      </c>
      <c r="AL453" s="129" t="s">
        <v>6410</v>
      </c>
      <c r="AM453" s="133" t="s">
        <v>6311</v>
      </c>
      <c r="AN453" s="133" t="s">
        <v>6641</v>
      </c>
      <c r="AO453" s="133" t="s">
        <v>6327</v>
      </c>
      <c r="AP453" s="133" t="s">
        <v>13</v>
      </c>
      <c r="AQ453" s="134">
        <v>2</v>
      </c>
      <c r="AR453" s="143" t="s">
        <v>95</v>
      </c>
      <c r="AS453" t="s">
        <v>72</v>
      </c>
    </row>
    <row r="454" spans="1:45" s="133" customFormat="1">
      <c r="A454" s="129" t="s">
        <v>6881</v>
      </c>
      <c r="B454" s="130">
        <v>43761</v>
      </c>
      <c r="C454" s="129" t="s">
        <v>6397</v>
      </c>
      <c r="D454" s="129" t="s">
        <v>6398</v>
      </c>
      <c r="E454" s="129" t="s">
        <v>6882</v>
      </c>
      <c r="F454" s="129" t="s">
        <v>6312</v>
      </c>
      <c r="G454" s="129" t="s">
        <v>6666</v>
      </c>
      <c r="H454" s="129" t="s">
        <v>6667</v>
      </c>
      <c r="I454" s="129" t="s">
        <v>6668</v>
      </c>
      <c r="J454" s="129" t="s">
        <v>6354</v>
      </c>
      <c r="K454" s="129" t="s">
        <v>6400</v>
      </c>
      <c r="L454" s="129" t="s">
        <v>6401</v>
      </c>
      <c r="M454" s="129" t="s">
        <v>6402</v>
      </c>
      <c r="N454" s="129" t="s">
        <v>6354</v>
      </c>
      <c r="O454" s="129" t="s">
        <v>6403</v>
      </c>
      <c r="P454" s="129" t="s">
        <v>6404</v>
      </c>
      <c r="Q454" s="129" t="s">
        <v>6405</v>
      </c>
      <c r="R454" s="129" t="s">
        <v>6411</v>
      </c>
      <c r="S454" s="129" t="s">
        <v>6412</v>
      </c>
      <c r="T454" s="137">
        <v>200</v>
      </c>
      <c r="U454" s="137">
        <v>200</v>
      </c>
      <c r="V454" s="129" t="s">
        <v>6408</v>
      </c>
      <c r="W454" s="129" t="s">
        <v>6408</v>
      </c>
      <c r="X454" s="131">
        <v>340</v>
      </c>
      <c r="Y454" s="131">
        <v>340</v>
      </c>
      <c r="Z454" s="129" t="s">
        <v>6311</v>
      </c>
      <c r="AA454" s="132">
        <v>68000</v>
      </c>
      <c r="AB454" s="132">
        <v>0</v>
      </c>
      <c r="AC454" s="132">
        <v>6800</v>
      </c>
      <c r="AD454" s="132">
        <v>74800</v>
      </c>
      <c r="AE454" s="129" t="s">
        <v>6316</v>
      </c>
      <c r="AF454" s="129" t="s">
        <v>6311</v>
      </c>
      <c r="AG454" s="129" t="s">
        <v>6311</v>
      </c>
      <c r="AH454" s="129" t="s">
        <v>6883</v>
      </c>
      <c r="AI454" s="129" t="s">
        <v>6311</v>
      </c>
      <c r="AJ454" s="129" t="s">
        <v>6355</v>
      </c>
      <c r="AK454" s="129" t="s">
        <v>6356</v>
      </c>
      <c r="AL454" s="129" t="s">
        <v>6410</v>
      </c>
      <c r="AM454" s="133" t="s">
        <v>6311</v>
      </c>
      <c r="AN454" s="133" t="s">
        <v>6666</v>
      </c>
      <c r="AO454" s="133" t="s">
        <v>6311</v>
      </c>
      <c r="AP454" s="133" t="s">
        <v>6311</v>
      </c>
      <c r="AQ454" s="134">
        <v>200</v>
      </c>
      <c r="AR454" s="143">
        <v>0</v>
      </c>
      <c r="AS454" t="s">
        <v>19</v>
      </c>
    </row>
    <row r="455" spans="1:45" s="133" customFormat="1">
      <c r="A455" s="129" t="s">
        <v>6881</v>
      </c>
      <c r="B455" s="130">
        <v>43761</v>
      </c>
      <c r="C455" s="129" t="s">
        <v>6397</v>
      </c>
      <c r="D455" s="129" t="s">
        <v>6398</v>
      </c>
      <c r="E455" s="129" t="s">
        <v>6882</v>
      </c>
      <c r="F455" s="129" t="s">
        <v>6312</v>
      </c>
      <c r="G455" s="129" t="s">
        <v>6666</v>
      </c>
      <c r="H455" s="129" t="s">
        <v>6667</v>
      </c>
      <c r="I455" s="129" t="s">
        <v>6668</v>
      </c>
      <c r="J455" s="129" t="s">
        <v>6354</v>
      </c>
      <c r="K455" s="129" t="s">
        <v>6400</v>
      </c>
      <c r="L455" s="129" t="s">
        <v>6401</v>
      </c>
      <c r="M455" s="129" t="s">
        <v>6402</v>
      </c>
      <c r="N455" s="129" t="s">
        <v>6354</v>
      </c>
      <c r="O455" s="129" t="s">
        <v>6403</v>
      </c>
      <c r="P455" s="129" t="s">
        <v>6404</v>
      </c>
      <c r="Q455" s="129" t="s">
        <v>6405</v>
      </c>
      <c r="R455" s="129" t="s">
        <v>6413</v>
      </c>
      <c r="S455" s="129" t="s">
        <v>6414</v>
      </c>
      <c r="T455" s="137">
        <v>100</v>
      </c>
      <c r="U455" s="137">
        <v>100</v>
      </c>
      <c r="V455" s="129" t="s">
        <v>6408</v>
      </c>
      <c r="W455" s="129" t="s">
        <v>6408</v>
      </c>
      <c r="X455" s="131">
        <v>204</v>
      </c>
      <c r="Y455" s="131">
        <v>204</v>
      </c>
      <c r="Z455" s="129" t="s">
        <v>6311</v>
      </c>
      <c r="AA455" s="132">
        <v>20400</v>
      </c>
      <c r="AB455" s="132">
        <v>0</v>
      </c>
      <c r="AC455" s="132">
        <v>2040</v>
      </c>
      <c r="AD455" s="132">
        <v>22440</v>
      </c>
      <c r="AE455" s="129" t="s">
        <v>6316</v>
      </c>
      <c r="AF455" s="129" t="s">
        <v>6311</v>
      </c>
      <c r="AG455" s="129" t="s">
        <v>6311</v>
      </c>
      <c r="AH455" s="129" t="s">
        <v>6883</v>
      </c>
      <c r="AI455" s="129" t="s">
        <v>6311</v>
      </c>
      <c r="AJ455" s="129" t="s">
        <v>6355</v>
      </c>
      <c r="AK455" s="129" t="s">
        <v>6356</v>
      </c>
      <c r="AL455" s="129" t="s">
        <v>6410</v>
      </c>
      <c r="AM455" s="133" t="s">
        <v>6311</v>
      </c>
      <c r="AN455" s="133" t="s">
        <v>6666</v>
      </c>
      <c r="AO455" s="133" t="s">
        <v>6311</v>
      </c>
      <c r="AP455" s="133" t="s">
        <v>6311</v>
      </c>
      <c r="AQ455" s="134">
        <v>100</v>
      </c>
      <c r="AR455" s="143">
        <v>0</v>
      </c>
      <c r="AS455" t="s">
        <v>19</v>
      </c>
    </row>
    <row r="456" spans="1:45" s="133" customFormat="1">
      <c r="A456" s="129" t="s">
        <v>6881</v>
      </c>
      <c r="B456" s="130">
        <v>43761</v>
      </c>
      <c r="C456" s="129" t="s">
        <v>6397</v>
      </c>
      <c r="D456" s="129" t="s">
        <v>6398</v>
      </c>
      <c r="E456" s="129" t="s">
        <v>6882</v>
      </c>
      <c r="F456" s="129" t="s">
        <v>6312</v>
      </c>
      <c r="G456" s="129" t="s">
        <v>6666</v>
      </c>
      <c r="H456" s="129" t="s">
        <v>6667</v>
      </c>
      <c r="I456" s="129" t="s">
        <v>6668</v>
      </c>
      <c r="J456" s="129" t="s">
        <v>6354</v>
      </c>
      <c r="K456" s="129" t="s">
        <v>6400</v>
      </c>
      <c r="L456" s="129" t="s">
        <v>6401</v>
      </c>
      <c r="M456" s="129" t="s">
        <v>6402</v>
      </c>
      <c r="N456" s="129" t="s">
        <v>6354</v>
      </c>
      <c r="O456" s="129" t="s">
        <v>6403</v>
      </c>
      <c r="P456" s="129" t="s">
        <v>6404</v>
      </c>
      <c r="Q456" s="129" t="s">
        <v>6405</v>
      </c>
      <c r="R456" s="129" t="s">
        <v>6419</v>
      </c>
      <c r="S456" s="129" t="s">
        <v>6420</v>
      </c>
      <c r="T456" s="137">
        <v>70</v>
      </c>
      <c r="U456" s="137">
        <v>70</v>
      </c>
      <c r="V456" s="129" t="s">
        <v>6408</v>
      </c>
      <c r="W456" s="129" t="s">
        <v>6408</v>
      </c>
      <c r="X456" s="131">
        <v>300</v>
      </c>
      <c r="Y456" s="131">
        <v>300</v>
      </c>
      <c r="Z456" s="129" t="s">
        <v>6311</v>
      </c>
      <c r="AA456" s="132">
        <v>21000</v>
      </c>
      <c r="AB456" s="132">
        <v>0</v>
      </c>
      <c r="AC456" s="132">
        <v>2100</v>
      </c>
      <c r="AD456" s="132">
        <v>23100</v>
      </c>
      <c r="AE456" s="129" t="s">
        <v>6316</v>
      </c>
      <c r="AF456" s="129" t="s">
        <v>6311</v>
      </c>
      <c r="AG456" s="129" t="s">
        <v>6311</v>
      </c>
      <c r="AH456" s="129" t="s">
        <v>6883</v>
      </c>
      <c r="AI456" s="129" t="s">
        <v>6311</v>
      </c>
      <c r="AJ456" s="129" t="s">
        <v>6355</v>
      </c>
      <c r="AK456" s="129" t="s">
        <v>6356</v>
      </c>
      <c r="AL456" s="129" t="s">
        <v>6410</v>
      </c>
      <c r="AM456" s="133" t="s">
        <v>6311</v>
      </c>
      <c r="AN456" s="133" t="s">
        <v>6666</v>
      </c>
      <c r="AO456" s="133" t="s">
        <v>6311</v>
      </c>
      <c r="AP456" s="133" t="s">
        <v>6311</v>
      </c>
      <c r="AQ456" s="134">
        <v>70</v>
      </c>
      <c r="AR456" s="143">
        <v>0</v>
      </c>
      <c r="AS456" t="s">
        <v>19</v>
      </c>
    </row>
    <row r="457" spans="1:45" s="133" customFormat="1">
      <c r="A457" s="129" t="s">
        <v>6884</v>
      </c>
      <c r="B457" s="130">
        <v>43760</v>
      </c>
      <c r="C457" s="129" t="s">
        <v>6397</v>
      </c>
      <c r="D457" s="129" t="s">
        <v>6398</v>
      </c>
      <c r="E457" s="129" t="s">
        <v>6885</v>
      </c>
      <c r="F457" s="129" t="s">
        <v>6312</v>
      </c>
      <c r="G457" s="129" t="s">
        <v>6366</v>
      </c>
      <c r="H457" s="129" t="s">
        <v>6367</v>
      </c>
      <c r="I457" s="129" t="s">
        <v>6368</v>
      </c>
      <c r="J457" s="129" t="s">
        <v>6354</v>
      </c>
      <c r="K457" s="129" t="s">
        <v>6400</v>
      </c>
      <c r="L457" s="129" t="s">
        <v>6401</v>
      </c>
      <c r="M457" s="129" t="s">
        <v>6402</v>
      </c>
      <c r="N457" s="129" t="s">
        <v>6354</v>
      </c>
      <c r="O457" s="129" t="s">
        <v>6403</v>
      </c>
      <c r="P457" s="129" t="s">
        <v>6469</v>
      </c>
      <c r="Q457" s="129" t="s">
        <v>6470</v>
      </c>
      <c r="R457" s="129" t="s">
        <v>6406</v>
      </c>
      <c r="S457" s="129" t="s">
        <v>6407</v>
      </c>
      <c r="T457" s="137">
        <v>5</v>
      </c>
      <c r="U457" s="137">
        <v>5</v>
      </c>
      <c r="V457" s="129" t="s">
        <v>6408</v>
      </c>
      <c r="W457" s="129" t="s">
        <v>6408</v>
      </c>
      <c r="X457" s="131">
        <v>155.45500000000001</v>
      </c>
      <c r="Y457" s="131">
        <v>155.45500000000001</v>
      </c>
      <c r="Z457" s="129" t="s">
        <v>6311</v>
      </c>
      <c r="AA457" s="132">
        <v>777.27499999999998</v>
      </c>
      <c r="AB457" s="132">
        <v>0</v>
      </c>
      <c r="AC457" s="132">
        <v>77.727999999999994</v>
      </c>
      <c r="AD457" s="132">
        <v>855.00300000000004</v>
      </c>
      <c r="AE457" s="129" t="s">
        <v>6316</v>
      </c>
      <c r="AF457" s="129" t="s">
        <v>6311</v>
      </c>
      <c r="AG457" s="129" t="s">
        <v>6311</v>
      </c>
      <c r="AH457" s="129" t="s">
        <v>6886</v>
      </c>
      <c r="AI457" s="129" t="s">
        <v>6311</v>
      </c>
      <c r="AJ457" s="129" t="s">
        <v>6355</v>
      </c>
      <c r="AK457" s="129" t="s">
        <v>6356</v>
      </c>
      <c r="AL457" s="129" t="s">
        <v>6410</v>
      </c>
      <c r="AM457" s="133" t="s">
        <v>6369</v>
      </c>
      <c r="AN457" s="133" t="s">
        <v>6472</v>
      </c>
      <c r="AO457" s="133" t="s">
        <v>6311</v>
      </c>
      <c r="AP457" s="133" t="s">
        <v>6311</v>
      </c>
      <c r="AQ457" s="134">
        <v>5</v>
      </c>
      <c r="AR457" s="143" t="s">
        <v>34</v>
      </c>
      <c r="AS457" s="133" t="s">
        <v>30</v>
      </c>
    </row>
    <row r="458" spans="1:45" s="133" customFormat="1">
      <c r="A458" s="129" t="s">
        <v>6884</v>
      </c>
      <c r="B458" s="130">
        <v>43760</v>
      </c>
      <c r="C458" s="129" t="s">
        <v>6397</v>
      </c>
      <c r="D458" s="129" t="s">
        <v>6398</v>
      </c>
      <c r="E458" s="129" t="s">
        <v>6885</v>
      </c>
      <c r="F458" s="129" t="s">
        <v>6312</v>
      </c>
      <c r="G458" s="129" t="s">
        <v>6366</v>
      </c>
      <c r="H458" s="129" t="s">
        <v>6367</v>
      </c>
      <c r="I458" s="129" t="s">
        <v>6368</v>
      </c>
      <c r="J458" s="129" t="s">
        <v>6354</v>
      </c>
      <c r="K458" s="129" t="s">
        <v>6400</v>
      </c>
      <c r="L458" s="129" t="s">
        <v>6401</v>
      </c>
      <c r="M458" s="129" t="s">
        <v>6402</v>
      </c>
      <c r="N458" s="129" t="s">
        <v>6354</v>
      </c>
      <c r="O458" s="129" t="s">
        <v>6403</v>
      </c>
      <c r="P458" s="129" t="s">
        <v>6469</v>
      </c>
      <c r="Q458" s="129" t="s">
        <v>6470</v>
      </c>
      <c r="R458" s="129" t="s">
        <v>6411</v>
      </c>
      <c r="S458" s="129" t="s">
        <v>6412</v>
      </c>
      <c r="T458" s="137">
        <v>7</v>
      </c>
      <c r="U458" s="137">
        <v>7</v>
      </c>
      <c r="V458" s="129" t="s">
        <v>6408</v>
      </c>
      <c r="W458" s="129" t="s">
        <v>6408</v>
      </c>
      <c r="X458" s="131">
        <v>340</v>
      </c>
      <c r="Y458" s="131">
        <v>340</v>
      </c>
      <c r="Z458" s="129" t="s">
        <v>6311</v>
      </c>
      <c r="AA458" s="132">
        <v>2380</v>
      </c>
      <c r="AB458" s="132">
        <v>0</v>
      </c>
      <c r="AC458" s="132">
        <v>238</v>
      </c>
      <c r="AD458" s="132">
        <v>2618</v>
      </c>
      <c r="AE458" s="129" t="s">
        <v>6316</v>
      </c>
      <c r="AF458" s="129" t="s">
        <v>6311</v>
      </c>
      <c r="AG458" s="129" t="s">
        <v>6311</v>
      </c>
      <c r="AH458" s="129" t="s">
        <v>6886</v>
      </c>
      <c r="AI458" s="129" t="s">
        <v>6311</v>
      </c>
      <c r="AJ458" s="129" t="s">
        <v>6355</v>
      </c>
      <c r="AK458" s="129" t="s">
        <v>6356</v>
      </c>
      <c r="AL458" s="129" t="s">
        <v>6410</v>
      </c>
      <c r="AM458" s="133" t="s">
        <v>6369</v>
      </c>
      <c r="AN458" s="133" t="s">
        <v>6472</v>
      </c>
      <c r="AO458" s="133" t="s">
        <v>6311</v>
      </c>
      <c r="AP458" s="133" t="s">
        <v>6311</v>
      </c>
      <c r="AQ458" s="134">
        <v>7</v>
      </c>
      <c r="AR458" s="143" t="s">
        <v>34</v>
      </c>
      <c r="AS458" s="133" t="s">
        <v>30</v>
      </c>
    </row>
    <row r="459" spans="1:45" s="133" customFormat="1">
      <c r="A459" s="129" t="s">
        <v>6884</v>
      </c>
      <c r="B459" s="130">
        <v>43760</v>
      </c>
      <c r="C459" s="129" t="s">
        <v>6397</v>
      </c>
      <c r="D459" s="129" t="s">
        <v>6398</v>
      </c>
      <c r="E459" s="129" t="s">
        <v>6885</v>
      </c>
      <c r="F459" s="129" t="s">
        <v>6312</v>
      </c>
      <c r="G459" s="129" t="s">
        <v>6366</v>
      </c>
      <c r="H459" s="129" t="s">
        <v>6367</v>
      </c>
      <c r="I459" s="129" t="s">
        <v>6368</v>
      </c>
      <c r="J459" s="129" t="s">
        <v>6354</v>
      </c>
      <c r="K459" s="129" t="s">
        <v>6400</v>
      </c>
      <c r="L459" s="129" t="s">
        <v>6401</v>
      </c>
      <c r="M459" s="129" t="s">
        <v>6402</v>
      </c>
      <c r="N459" s="129" t="s">
        <v>6354</v>
      </c>
      <c r="O459" s="129" t="s">
        <v>6403</v>
      </c>
      <c r="P459" s="129" t="s">
        <v>6469</v>
      </c>
      <c r="Q459" s="129" t="s">
        <v>6470</v>
      </c>
      <c r="R459" s="129" t="s">
        <v>6413</v>
      </c>
      <c r="S459" s="129" t="s">
        <v>6414</v>
      </c>
      <c r="T459" s="137">
        <v>10</v>
      </c>
      <c r="U459" s="137">
        <v>10</v>
      </c>
      <c r="V459" s="129" t="s">
        <v>6408</v>
      </c>
      <c r="W459" s="129" t="s">
        <v>6408</v>
      </c>
      <c r="X459" s="131">
        <v>213.273</v>
      </c>
      <c r="Y459" s="131">
        <v>213.273</v>
      </c>
      <c r="Z459" s="129" t="s">
        <v>6311</v>
      </c>
      <c r="AA459" s="132">
        <v>2132.73</v>
      </c>
      <c r="AB459" s="132">
        <v>0</v>
      </c>
      <c r="AC459" s="132">
        <v>213.273</v>
      </c>
      <c r="AD459" s="132">
        <v>2346.0030000000002</v>
      </c>
      <c r="AE459" s="129" t="s">
        <v>6316</v>
      </c>
      <c r="AF459" s="129" t="s">
        <v>6311</v>
      </c>
      <c r="AG459" s="129" t="s">
        <v>6311</v>
      </c>
      <c r="AH459" s="129" t="s">
        <v>6886</v>
      </c>
      <c r="AI459" s="129" t="s">
        <v>6311</v>
      </c>
      <c r="AJ459" s="129" t="s">
        <v>6355</v>
      </c>
      <c r="AK459" s="129" t="s">
        <v>6356</v>
      </c>
      <c r="AL459" s="129" t="s">
        <v>6410</v>
      </c>
      <c r="AM459" s="133" t="s">
        <v>6369</v>
      </c>
      <c r="AN459" s="133" t="s">
        <v>6472</v>
      </c>
      <c r="AO459" s="133" t="s">
        <v>6311</v>
      </c>
      <c r="AP459" s="133" t="s">
        <v>6311</v>
      </c>
      <c r="AQ459" s="134">
        <v>10</v>
      </c>
      <c r="AR459" s="143" t="s">
        <v>34</v>
      </c>
      <c r="AS459" s="133" t="s">
        <v>30</v>
      </c>
    </row>
    <row r="460" spans="1:45" s="133" customFormat="1">
      <c r="A460" s="129" t="s">
        <v>6884</v>
      </c>
      <c r="B460" s="130">
        <v>43760</v>
      </c>
      <c r="C460" s="129" t="s">
        <v>6397</v>
      </c>
      <c r="D460" s="129" t="s">
        <v>6398</v>
      </c>
      <c r="E460" s="129" t="s">
        <v>6885</v>
      </c>
      <c r="F460" s="129" t="s">
        <v>6312</v>
      </c>
      <c r="G460" s="129" t="s">
        <v>6366</v>
      </c>
      <c r="H460" s="129" t="s">
        <v>6367</v>
      </c>
      <c r="I460" s="129" t="s">
        <v>6368</v>
      </c>
      <c r="J460" s="129" t="s">
        <v>6354</v>
      </c>
      <c r="K460" s="129" t="s">
        <v>6400</v>
      </c>
      <c r="L460" s="129" t="s">
        <v>6401</v>
      </c>
      <c r="M460" s="129" t="s">
        <v>6402</v>
      </c>
      <c r="N460" s="129" t="s">
        <v>6354</v>
      </c>
      <c r="O460" s="129" t="s">
        <v>6403</v>
      </c>
      <c r="P460" s="129" t="s">
        <v>6469</v>
      </c>
      <c r="Q460" s="129" t="s">
        <v>6470</v>
      </c>
      <c r="R460" s="129" t="s">
        <v>6521</v>
      </c>
      <c r="S460" s="129" t="s">
        <v>6522</v>
      </c>
      <c r="T460" s="137">
        <v>2</v>
      </c>
      <c r="U460" s="137">
        <v>2</v>
      </c>
      <c r="V460" s="129" t="s">
        <v>6408</v>
      </c>
      <c r="W460" s="129" t="s">
        <v>6408</v>
      </c>
      <c r="X460" s="131">
        <v>300</v>
      </c>
      <c r="Y460" s="131">
        <v>300</v>
      </c>
      <c r="Z460" s="129" t="s">
        <v>6311</v>
      </c>
      <c r="AA460" s="132">
        <v>600</v>
      </c>
      <c r="AB460" s="132">
        <v>0</v>
      </c>
      <c r="AC460" s="132">
        <v>60</v>
      </c>
      <c r="AD460" s="132">
        <v>660</v>
      </c>
      <c r="AE460" s="129" t="s">
        <v>6316</v>
      </c>
      <c r="AF460" s="129" t="s">
        <v>6311</v>
      </c>
      <c r="AG460" s="129" t="s">
        <v>6311</v>
      </c>
      <c r="AH460" s="129" t="s">
        <v>6886</v>
      </c>
      <c r="AI460" s="129" t="s">
        <v>6311</v>
      </c>
      <c r="AJ460" s="129" t="s">
        <v>6355</v>
      </c>
      <c r="AK460" s="129" t="s">
        <v>6356</v>
      </c>
      <c r="AL460" s="129" t="s">
        <v>6410</v>
      </c>
      <c r="AM460" s="133" t="s">
        <v>6369</v>
      </c>
      <c r="AN460" s="133" t="s">
        <v>6472</v>
      </c>
      <c r="AO460" s="133" t="s">
        <v>6311</v>
      </c>
      <c r="AP460" s="133" t="s">
        <v>6311</v>
      </c>
      <c r="AQ460" s="134">
        <v>2</v>
      </c>
      <c r="AR460" s="143" t="s">
        <v>34</v>
      </c>
      <c r="AS460" s="133" t="s">
        <v>30</v>
      </c>
    </row>
    <row r="461" spans="1:45" s="133" customFormat="1">
      <c r="A461" s="129" t="s">
        <v>6884</v>
      </c>
      <c r="B461" s="130">
        <v>43760</v>
      </c>
      <c r="C461" s="129" t="s">
        <v>6397</v>
      </c>
      <c r="D461" s="129" t="s">
        <v>6398</v>
      </c>
      <c r="E461" s="129" t="s">
        <v>6885</v>
      </c>
      <c r="F461" s="129" t="s">
        <v>6312</v>
      </c>
      <c r="G461" s="129" t="s">
        <v>6366</v>
      </c>
      <c r="H461" s="129" t="s">
        <v>6367</v>
      </c>
      <c r="I461" s="129" t="s">
        <v>6368</v>
      </c>
      <c r="J461" s="129" t="s">
        <v>6354</v>
      </c>
      <c r="K461" s="129" t="s">
        <v>6400</v>
      </c>
      <c r="L461" s="129" t="s">
        <v>6401</v>
      </c>
      <c r="M461" s="129" t="s">
        <v>6402</v>
      </c>
      <c r="N461" s="129" t="s">
        <v>6354</v>
      </c>
      <c r="O461" s="129" t="s">
        <v>6403</v>
      </c>
      <c r="P461" s="129" t="s">
        <v>6469</v>
      </c>
      <c r="Q461" s="129" t="s">
        <v>6470</v>
      </c>
      <c r="R461" s="129" t="s">
        <v>6519</v>
      </c>
      <c r="S461" s="129" t="s">
        <v>6520</v>
      </c>
      <c r="T461" s="137">
        <v>15</v>
      </c>
      <c r="U461" s="137">
        <v>15</v>
      </c>
      <c r="V461" s="129" t="s">
        <v>6408</v>
      </c>
      <c r="W461" s="129" t="s">
        <v>6408</v>
      </c>
      <c r="X461" s="131">
        <v>213.273</v>
      </c>
      <c r="Y461" s="131">
        <v>213.273</v>
      </c>
      <c r="Z461" s="129" t="s">
        <v>6311</v>
      </c>
      <c r="AA461" s="132">
        <v>3199.0949999999998</v>
      </c>
      <c r="AB461" s="132">
        <v>0</v>
      </c>
      <c r="AC461" s="132">
        <v>319.90899999999999</v>
      </c>
      <c r="AD461" s="132">
        <v>3519.0039999999999</v>
      </c>
      <c r="AE461" s="129" t="s">
        <v>6316</v>
      </c>
      <c r="AF461" s="129" t="s">
        <v>6311</v>
      </c>
      <c r="AG461" s="129" t="s">
        <v>6311</v>
      </c>
      <c r="AH461" s="129" t="s">
        <v>6886</v>
      </c>
      <c r="AI461" s="129" t="s">
        <v>6311</v>
      </c>
      <c r="AJ461" s="129" t="s">
        <v>6355</v>
      </c>
      <c r="AK461" s="129" t="s">
        <v>6356</v>
      </c>
      <c r="AL461" s="129" t="s">
        <v>6410</v>
      </c>
      <c r="AM461" s="133" t="s">
        <v>6369</v>
      </c>
      <c r="AN461" s="133" t="s">
        <v>6472</v>
      </c>
      <c r="AO461" s="133" t="s">
        <v>6311</v>
      </c>
      <c r="AP461" s="133" t="s">
        <v>6311</v>
      </c>
      <c r="AQ461" s="134">
        <v>15</v>
      </c>
      <c r="AR461" s="143" t="s">
        <v>34</v>
      </c>
      <c r="AS461" s="133" t="s">
        <v>30</v>
      </c>
    </row>
    <row r="462" spans="1:45" s="133" customFormat="1">
      <c r="A462" s="129" t="s">
        <v>6884</v>
      </c>
      <c r="B462" s="130">
        <v>43760</v>
      </c>
      <c r="C462" s="129" t="s">
        <v>6397</v>
      </c>
      <c r="D462" s="129" t="s">
        <v>6398</v>
      </c>
      <c r="E462" s="129" t="s">
        <v>6885</v>
      </c>
      <c r="F462" s="129" t="s">
        <v>6312</v>
      </c>
      <c r="G462" s="129" t="s">
        <v>6366</v>
      </c>
      <c r="H462" s="129" t="s">
        <v>6367</v>
      </c>
      <c r="I462" s="129" t="s">
        <v>6368</v>
      </c>
      <c r="J462" s="129" t="s">
        <v>6354</v>
      </c>
      <c r="K462" s="129" t="s">
        <v>6400</v>
      </c>
      <c r="L462" s="129" t="s">
        <v>6401</v>
      </c>
      <c r="M462" s="129" t="s">
        <v>6402</v>
      </c>
      <c r="N462" s="129" t="s">
        <v>6354</v>
      </c>
      <c r="O462" s="129" t="s">
        <v>6403</v>
      </c>
      <c r="P462" s="129" t="s">
        <v>6469</v>
      </c>
      <c r="Q462" s="129" t="s">
        <v>6470</v>
      </c>
      <c r="R462" s="129" t="s">
        <v>6419</v>
      </c>
      <c r="S462" s="129" t="s">
        <v>6420</v>
      </c>
      <c r="T462" s="137">
        <v>2</v>
      </c>
      <c r="U462" s="137">
        <v>2</v>
      </c>
      <c r="V462" s="129" t="s">
        <v>6408</v>
      </c>
      <c r="W462" s="129" t="s">
        <v>6408</v>
      </c>
      <c r="X462" s="131">
        <v>300</v>
      </c>
      <c r="Y462" s="131">
        <v>300</v>
      </c>
      <c r="Z462" s="129" t="s">
        <v>6311</v>
      </c>
      <c r="AA462" s="132">
        <v>600</v>
      </c>
      <c r="AB462" s="132">
        <v>0</v>
      </c>
      <c r="AC462" s="132">
        <v>60</v>
      </c>
      <c r="AD462" s="132">
        <v>660</v>
      </c>
      <c r="AE462" s="129" t="s">
        <v>6316</v>
      </c>
      <c r="AF462" s="129" t="s">
        <v>6311</v>
      </c>
      <c r="AG462" s="129" t="s">
        <v>6311</v>
      </c>
      <c r="AH462" s="129" t="s">
        <v>6886</v>
      </c>
      <c r="AI462" s="129" t="s">
        <v>6311</v>
      </c>
      <c r="AJ462" s="129" t="s">
        <v>6355</v>
      </c>
      <c r="AK462" s="129" t="s">
        <v>6356</v>
      </c>
      <c r="AL462" s="129" t="s">
        <v>6410</v>
      </c>
      <c r="AM462" s="133" t="s">
        <v>6369</v>
      </c>
      <c r="AN462" s="133" t="s">
        <v>6472</v>
      </c>
      <c r="AO462" s="133" t="s">
        <v>6311</v>
      </c>
      <c r="AP462" s="133" t="s">
        <v>6311</v>
      </c>
      <c r="AQ462" s="134">
        <v>2</v>
      </c>
      <c r="AR462" s="143" t="s">
        <v>34</v>
      </c>
      <c r="AS462" s="133" t="s">
        <v>30</v>
      </c>
    </row>
    <row r="463" spans="1:45" s="133" customFormat="1">
      <c r="A463" s="129" t="s">
        <v>6887</v>
      </c>
      <c r="B463" s="130">
        <v>43760</v>
      </c>
      <c r="C463" s="129" t="s">
        <v>6397</v>
      </c>
      <c r="D463" s="129" t="s">
        <v>6398</v>
      </c>
      <c r="E463" s="129" t="s">
        <v>6888</v>
      </c>
      <c r="F463" s="129" t="s">
        <v>6312</v>
      </c>
      <c r="G463" s="129" t="s">
        <v>6496</v>
      </c>
      <c r="H463" s="129" t="s">
        <v>6497</v>
      </c>
      <c r="I463" s="129" t="s">
        <v>6498</v>
      </c>
      <c r="J463" s="129" t="s">
        <v>6354</v>
      </c>
      <c r="K463" s="129" t="s">
        <v>6400</v>
      </c>
      <c r="L463" s="129" t="s">
        <v>6401</v>
      </c>
      <c r="M463" s="129" t="s">
        <v>6402</v>
      </c>
      <c r="N463" s="129" t="s">
        <v>6354</v>
      </c>
      <c r="O463" s="129" t="s">
        <v>6403</v>
      </c>
      <c r="P463" s="129" t="s">
        <v>6499</v>
      </c>
      <c r="Q463" s="129" t="s">
        <v>6500</v>
      </c>
      <c r="R463" s="129" t="s">
        <v>6406</v>
      </c>
      <c r="S463" s="129" t="s">
        <v>6407</v>
      </c>
      <c r="T463" s="137">
        <v>5</v>
      </c>
      <c r="U463" s="137">
        <v>5</v>
      </c>
      <c r="V463" s="129" t="s">
        <v>6408</v>
      </c>
      <c r="W463" s="129" t="s">
        <v>6408</v>
      </c>
      <c r="X463" s="131">
        <v>155.45500000000001</v>
      </c>
      <c r="Y463" s="131">
        <v>155.45500000000001</v>
      </c>
      <c r="Z463" s="129" t="s">
        <v>6311</v>
      </c>
      <c r="AA463" s="132">
        <v>777.27499999999998</v>
      </c>
      <c r="AB463" s="132">
        <v>0</v>
      </c>
      <c r="AC463" s="132">
        <v>77.727999999999994</v>
      </c>
      <c r="AD463" s="132">
        <v>855.00300000000004</v>
      </c>
      <c r="AE463" s="129" t="s">
        <v>6316</v>
      </c>
      <c r="AF463" s="129" t="s">
        <v>6311</v>
      </c>
      <c r="AG463" s="129" t="s">
        <v>6311</v>
      </c>
      <c r="AH463" s="129" t="s">
        <v>6889</v>
      </c>
      <c r="AI463" s="129" t="s">
        <v>6311</v>
      </c>
      <c r="AJ463" s="129" t="s">
        <v>6355</v>
      </c>
      <c r="AK463" s="129" t="s">
        <v>6356</v>
      </c>
      <c r="AL463" s="129" t="s">
        <v>6548</v>
      </c>
      <c r="AM463" s="133" t="s">
        <v>6369</v>
      </c>
      <c r="AN463" s="133" t="s">
        <v>6311</v>
      </c>
      <c r="AO463" s="133" t="s">
        <v>6311</v>
      </c>
      <c r="AP463" s="133" t="s">
        <v>6311</v>
      </c>
      <c r="AQ463" s="134">
        <v>5</v>
      </c>
      <c r="AR463" s="143" t="s">
        <v>29</v>
      </c>
      <c r="AS463" s="133" t="s">
        <v>30</v>
      </c>
    </row>
    <row r="464" spans="1:45" s="133" customFormat="1">
      <c r="A464" s="129" t="s">
        <v>6887</v>
      </c>
      <c r="B464" s="130">
        <v>43760</v>
      </c>
      <c r="C464" s="129" t="s">
        <v>6397</v>
      </c>
      <c r="D464" s="129" t="s">
        <v>6398</v>
      </c>
      <c r="E464" s="129" t="s">
        <v>6888</v>
      </c>
      <c r="F464" s="129" t="s">
        <v>6312</v>
      </c>
      <c r="G464" s="129" t="s">
        <v>6496</v>
      </c>
      <c r="H464" s="129" t="s">
        <v>6497</v>
      </c>
      <c r="I464" s="129" t="s">
        <v>6498</v>
      </c>
      <c r="J464" s="129" t="s">
        <v>6354</v>
      </c>
      <c r="K464" s="129" t="s">
        <v>6400</v>
      </c>
      <c r="L464" s="129" t="s">
        <v>6401</v>
      </c>
      <c r="M464" s="129" t="s">
        <v>6402</v>
      </c>
      <c r="N464" s="129" t="s">
        <v>6354</v>
      </c>
      <c r="O464" s="129" t="s">
        <v>6403</v>
      </c>
      <c r="P464" s="129" t="s">
        <v>6499</v>
      </c>
      <c r="Q464" s="129" t="s">
        <v>6500</v>
      </c>
      <c r="R464" s="129" t="s">
        <v>6411</v>
      </c>
      <c r="S464" s="129" t="s">
        <v>6412</v>
      </c>
      <c r="T464" s="137">
        <v>100</v>
      </c>
      <c r="U464" s="137">
        <v>100</v>
      </c>
      <c r="V464" s="129" t="s">
        <v>6408</v>
      </c>
      <c r="W464" s="129" t="s">
        <v>6408</v>
      </c>
      <c r="X464" s="131">
        <v>340</v>
      </c>
      <c r="Y464" s="131">
        <v>340</v>
      </c>
      <c r="Z464" s="129" t="s">
        <v>6311</v>
      </c>
      <c r="AA464" s="132">
        <v>34000</v>
      </c>
      <c r="AB464" s="132">
        <v>0</v>
      </c>
      <c r="AC464" s="132">
        <v>3399.9989999999998</v>
      </c>
      <c r="AD464" s="132">
        <v>37399.999000000003</v>
      </c>
      <c r="AE464" s="129" t="s">
        <v>6316</v>
      </c>
      <c r="AF464" s="129" t="s">
        <v>6311</v>
      </c>
      <c r="AG464" s="129" t="s">
        <v>6311</v>
      </c>
      <c r="AH464" s="129" t="s">
        <v>6889</v>
      </c>
      <c r="AI464" s="129" t="s">
        <v>6311</v>
      </c>
      <c r="AJ464" s="129" t="s">
        <v>6355</v>
      </c>
      <c r="AK464" s="129" t="s">
        <v>6356</v>
      </c>
      <c r="AL464" s="129" t="s">
        <v>6548</v>
      </c>
      <c r="AM464" s="133" t="s">
        <v>6369</v>
      </c>
      <c r="AN464" s="133" t="s">
        <v>6311</v>
      </c>
      <c r="AO464" s="133" t="s">
        <v>6311</v>
      </c>
      <c r="AP464" s="133" t="s">
        <v>6311</v>
      </c>
      <c r="AQ464" s="134">
        <v>100</v>
      </c>
      <c r="AR464" s="143" t="s">
        <v>29</v>
      </c>
      <c r="AS464" s="133" t="s">
        <v>30</v>
      </c>
    </row>
    <row r="465" spans="1:45" s="133" customFormat="1">
      <c r="A465" s="129" t="s">
        <v>6887</v>
      </c>
      <c r="B465" s="130">
        <v>43760</v>
      </c>
      <c r="C465" s="129" t="s">
        <v>6397</v>
      </c>
      <c r="D465" s="129" t="s">
        <v>6398</v>
      </c>
      <c r="E465" s="129" t="s">
        <v>6888</v>
      </c>
      <c r="F465" s="129" t="s">
        <v>6312</v>
      </c>
      <c r="G465" s="129" t="s">
        <v>6496</v>
      </c>
      <c r="H465" s="129" t="s">
        <v>6497</v>
      </c>
      <c r="I465" s="129" t="s">
        <v>6498</v>
      </c>
      <c r="J465" s="129" t="s">
        <v>6354</v>
      </c>
      <c r="K465" s="129" t="s">
        <v>6400</v>
      </c>
      <c r="L465" s="129" t="s">
        <v>6401</v>
      </c>
      <c r="M465" s="129" t="s">
        <v>6402</v>
      </c>
      <c r="N465" s="129" t="s">
        <v>6354</v>
      </c>
      <c r="O465" s="129" t="s">
        <v>6403</v>
      </c>
      <c r="P465" s="129" t="s">
        <v>6499</v>
      </c>
      <c r="Q465" s="129" t="s">
        <v>6500</v>
      </c>
      <c r="R465" s="129" t="s">
        <v>6415</v>
      </c>
      <c r="S465" s="129" t="s">
        <v>6416</v>
      </c>
      <c r="T465" s="137">
        <v>5</v>
      </c>
      <c r="U465" s="137">
        <v>5</v>
      </c>
      <c r="V465" s="129" t="s">
        <v>6408</v>
      </c>
      <c r="W465" s="129" t="s">
        <v>6408</v>
      </c>
      <c r="X465" s="131">
        <v>300</v>
      </c>
      <c r="Y465" s="131">
        <v>300</v>
      </c>
      <c r="Z465" s="129" t="s">
        <v>6311</v>
      </c>
      <c r="AA465" s="132">
        <v>1500</v>
      </c>
      <c r="AB465" s="132">
        <v>0</v>
      </c>
      <c r="AC465" s="132">
        <v>150</v>
      </c>
      <c r="AD465" s="132">
        <v>1650</v>
      </c>
      <c r="AE465" s="129" t="s">
        <v>6316</v>
      </c>
      <c r="AF465" s="129" t="s">
        <v>6311</v>
      </c>
      <c r="AG465" s="129" t="s">
        <v>6311</v>
      </c>
      <c r="AH465" s="129" t="s">
        <v>6889</v>
      </c>
      <c r="AI465" s="129" t="s">
        <v>6311</v>
      </c>
      <c r="AJ465" s="129" t="s">
        <v>6355</v>
      </c>
      <c r="AK465" s="129" t="s">
        <v>6356</v>
      </c>
      <c r="AL465" s="129" t="s">
        <v>6548</v>
      </c>
      <c r="AM465" s="133" t="s">
        <v>6369</v>
      </c>
      <c r="AN465" s="133" t="s">
        <v>6311</v>
      </c>
      <c r="AO465" s="133" t="s">
        <v>6311</v>
      </c>
      <c r="AP465" s="133" t="s">
        <v>6311</v>
      </c>
      <c r="AQ465" s="134">
        <v>5</v>
      </c>
      <c r="AR465" s="143" t="s">
        <v>29</v>
      </c>
      <c r="AS465" s="133" t="s">
        <v>30</v>
      </c>
    </row>
    <row r="466" spans="1:45" s="133" customFormat="1">
      <c r="A466" s="129" t="s">
        <v>6887</v>
      </c>
      <c r="B466" s="130">
        <v>43760</v>
      </c>
      <c r="C466" s="129" t="s">
        <v>6397</v>
      </c>
      <c r="D466" s="129" t="s">
        <v>6398</v>
      </c>
      <c r="E466" s="129" t="s">
        <v>6888</v>
      </c>
      <c r="F466" s="129" t="s">
        <v>6312</v>
      </c>
      <c r="G466" s="129" t="s">
        <v>6496</v>
      </c>
      <c r="H466" s="129" t="s">
        <v>6497</v>
      </c>
      <c r="I466" s="129" t="s">
        <v>6498</v>
      </c>
      <c r="J466" s="129" t="s">
        <v>6354</v>
      </c>
      <c r="K466" s="129" t="s">
        <v>6400</v>
      </c>
      <c r="L466" s="129" t="s">
        <v>6401</v>
      </c>
      <c r="M466" s="129" t="s">
        <v>6402</v>
      </c>
      <c r="N466" s="129" t="s">
        <v>6354</v>
      </c>
      <c r="O466" s="129" t="s">
        <v>6403</v>
      </c>
      <c r="P466" s="129" t="s">
        <v>6499</v>
      </c>
      <c r="Q466" s="129" t="s">
        <v>6500</v>
      </c>
      <c r="R466" s="129" t="s">
        <v>6521</v>
      </c>
      <c r="S466" s="129" t="s">
        <v>6522</v>
      </c>
      <c r="T466" s="137">
        <v>5</v>
      </c>
      <c r="U466" s="137">
        <v>5</v>
      </c>
      <c r="V466" s="129" t="s">
        <v>6408</v>
      </c>
      <c r="W466" s="129" t="s">
        <v>6408</v>
      </c>
      <c r="X466" s="131">
        <v>300</v>
      </c>
      <c r="Y466" s="131">
        <v>300</v>
      </c>
      <c r="Z466" s="129" t="s">
        <v>6311</v>
      </c>
      <c r="AA466" s="132">
        <v>1500</v>
      </c>
      <c r="AB466" s="132">
        <v>0</v>
      </c>
      <c r="AC466" s="132">
        <v>150</v>
      </c>
      <c r="AD466" s="132">
        <v>1650</v>
      </c>
      <c r="AE466" s="129" t="s">
        <v>6316</v>
      </c>
      <c r="AF466" s="129" t="s">
        <v>6311</v>
      </c>
      <c r="AG466" s="129" t="s">
        <v>6311</v>
      </c>
      <c r="AH466" s="129" t="s">
        <v>6889</v>
      </c>
      <c r="AI466" s="129" t="s">
        <v>6311</v>
      </c>
      <c r="AJ466" s="129" t="s">
        <v>6355</v>
      </c>
      <c r="AK466" s="129" t="s">
        <v>6356</v>
      </c>
      <c r="AL466" s="129" t="s">
        <v>6548</v>
      </c>
      <c r="AM466" s="133" t="s">
        <v>6369</v>
      </c>
      <c r="AN466" s="133" t="s">
        <v>6311</v>
      </c>
      <c r="AO466" s="133" t="s">
        <v>6311</v>
      </c>
      <c r="AP466" s="133" t="s">
        <v>6311</v>
      </c>
      <c r="AQ466" s="134">
        <v>5</v>
      </c>
      <c r="AR466" s="143" t="s">
        <v>29</v>
      </c>
      <c r="AS466" s="133" t="s">
        <v>30</v>
      </c>
    </row>
    <row r="467" spans="1:45" s="133" customFormat="1">
      <c r="A467" s="129" t="s">
        <v>6887</v>
      </c>
      <c r="B467" s="130">
        <v>43760</v>
      </c>
      <c r="C467" s="129" t="s">
        <v>6397</v>
      </c>
      <c r="D467" s="129" t="s">
        <v>6398</v>
      </c>
      <c r="E467" s="129" t="s">
        <v>6888</v>
      </c>
      <c r="F467" s="129" t="s">
        <v>6312</v>
      </c>
      <c r="G467" s="129" t="s">
        <v>6496</v>
      </c>
      <c r="H467" s="129" t="s">
        <v>6497</v>
      </c>
      <c r="I467" s="129" t="s">
        <v>6498</v>
      </c>
      <c r="J467" s="129" t="s">
        <v>6354</v>
      </c>
      <c r="K467" s="129" t="s">
        <v>6400</v>
      </c>
      <c r="L467" s="129" t="s">
        <v>6401</v>
      </c>
      <c r="M467" s="129" t="s">
        <v>6402</v>
      </c>
      <c r="N467" s="129" t="s">
        <v>6354</v>
      </c>
      <c r="O467" s="129" t="s">
        <v>6403</v>
      </c>
      <c r="P467" s="129" t="s">
        <v>6499</v>
      </c>
      <c r="Q467" s="129" t="s">
        <v>6500</v>
      </c>
      <c r="R467" s="129" t="s">
        <v>6519</v>
      </c>
      <c r="S467" s="129" t="s">
        <v>6520</v>
      </c>
      <c r="T467" s="137">
        <v>5</v>
      </c>
      <c r="U467" s="137">
        <v>5</v>
      </c>
      <c r="V467" s="129" t="s">
        <v>6408</v>
      </c>
      <c r="W467" s="129" t="s">
        <v>6408</v>
      </c>
      <c r="X467" s="131">
        <v>213.273</v>
      </c>
      <c r="Y467" s="131">
        <v>213.273</v>
      </c>
      <c r="Z467" s="129" t="s">
        <v>6311</v>
      </c>
      <c r="AA467" s="132">
        <v>1066.365</v>
      </c>
      <c r="AB467" s="132">
        <v>0</v>
      </c>
      <c r="AC467" s="132">
        <v>106.637</v>
      </c>
      <c r="AD467" s="132">
        <v>1173.002</v>
      </c>
      <c r="AE467" s="129" t="s">
        <v>6316</v>
      </c>
      <c r="AF467" s="129" t="s">
        <v>6311</v>
      </c>
      <c r="AG467" s="129" t="s">
        <v>6311</v>
      </c>
      <c r="AH467" s="129" t="s">
        <v>6889</v>
      </c>
      <c r="AI467" s="129" t="s">
        <v>6311</v>
      </c>
      <c r="AJ467" s="129" t="s">
        <v>6355</v>
      </c>
      <c r="AK467" s="129" t="s">
        <v>6356</v>
      </c>
      <c r="AL467" s="129" t="s">
        <v>6548</v>
      </c>
      <c r="AM467" s="133" t="s">
        <v>6369</v>
      </c>
      <c r="AN467" s="133" t="s">
        <v>6311</v>
      </c>
      <c r="AO467" s="133" t="s">
        <v>6311</v>
      </c>
      <c r="AP467" s="133" t="s">
        <v>6311</v>
      </c>
      <c r="AQ467" s="134">
        <v>5</v>
      </c>
      <c r="AR467" s="143" t="s">
        <v>29</v>
      </c>
      <c r="AS467" s="133" t="s">
        <v>30</v>
      </c>
    </row>
    <row r="468" spans="1:45" s="133" customFormat="1">
      <c r="A468" s="129" t="s">
        <v>6887</v>
      </c>
      <c r="B468" s="130">
        <v>43760</v>
      </c>
      <c r="C468" s="129" t="s">
        <v>6397</v>
      </c>
      <c r="D468" s="129" t="s">
        <v>6398</v>
      </c>
      <c r="E468" s="129" t="s">
        <v>6888</v>
      </c>
      <c r="F468" s="129" t="s">
        <v>6312</v>
      </c>
      <c r="G468" s="129" t="s">
        <v>6496</v>
      </c>
      <c r="H468" s="129" t="s">
        <v>6497</v>
      </c>
      <c r="I468" s="129" t="s">
        <v>6498</v>
      </c>
      <c r="J468" s="129" t="s">
        <v>6354</v>
      </c>
      <c r="K468" s="129" t="s">
        <v>6400</v>
      </c>
      <c r="L468" s="129" t="s">
        <v>6401</v>
      </c>
      <c r="M468" s="129" t="s">
        <v>6402</v>
      </c>
      <c r="N468" s="129" t="s">
        <v>6354</v>
      </c>
      <c r="O468" s="129" t="s">
        <v>6403</v>
      </c>
      <c r="P468" s="129" t="s">
        <v>6499</v>
      </c>
      <c r="Q468" s="129" t="s">
        <v>6500</v>
      </c>
      <c r="R468" s="129" t="s">
        <v>6419</v>
      </c>
      <c r="S468" s="129" t="s">
        <v>6420</v>
      </c>
      <c r="T468" s="137">
        <v>5</v>
      </c>
      <c r="U468" s="137">
        <v>5</v>
      </c>
      <c r="V468" s="129" t="s">
        <v>6408</v>
      </c>
      <c r="W468" s="129" t="s">
        <v>6408</v>
      </c>
      <c r="X468" s="131">
        <v>300</v>
      </c>
      <c r="Y468" s="131">
        <v>300</v>
      </c>
      <c r="Z468" s="129" t="s">
        <v>6311</v>
      </c>
      <c r="AA468" s="132">
        <v>1500</v>
      </c>
      <c r="AB468" s="132">
        <v>0</v>
      </c>
      <c r="AC468" s="132">
        <v>150</v>
      </c>
      <c r="AD468" s="132">
        <v>1650</v>
      </c>
      <c r="AE468" s="129" t="s">
        <v>6316</v>
      </c>
      <c r="AF468" s="129" t="s">
        <v>6311</v>
      </c>
      <c r="AG468" s="129" t="s">
        <v>6311</v>
      </c>
      <c r="AH468" s="129" t="s">
        <v>6889</v>
      </c>
      <c r="AI468" s="129" t="s">
        <v>6311</v>
      </c>
      <c r="AJ468" s="129" t="s">
        <v>6355</v>
      </c>
      <c r="AK468" s="129" t="s">
        <v>6356</v>
      </c>
      <c r="AL468" s="129" t="s">
        <v>6548</v>
      </c>
      <c r="AM468" s="133" t="s">
        <v>6369</v>
      </c>
      <c r="AN468" s="133" t="s">
        <v>6311</v>
      </c>
      <c r="AO468" s="133" t="s">
        <v>6311</v>
      </c>
      <c r="AP468" s="133" t="s">
        <v>6311</v>
      </c>
      <c r="AQ468" s="134">
        <v>5</v>
      </c>
      <c r="AR468" s="143" t="s">
        <v>29</v>
      </c>
      <c r="AS468" s="133" t="s">
        <v>30</v>
      </c>
    </row>
    <row r="469" spans="1:45" s="133" customFormat="1">
      <c r="A469" s="129" t="s">
        <v>6890</v>
      </c>
      <c r="B469" s="130">
        <v>43760</v>
      </c>
      <c r="C469" s="129" t="s">
        <v>6397</v>
      </c>
      <c r="D469" s="129" t="s">
        <v>6398</v>
      </c>
      <c r="E469" s="129" t="s">
        <v>6891</v>
      </c>
      <c r="F469" s="129" t="s">
        <v>6312</v>
      </c>
      <c r="G469" s="129" t="s">
        <v>6351</v>
      </c>
      <c r="H469" s="129" t="s">
        <v>6352</v>
      </c>
      <c r="I469" s="129" t="s">
        <v>6353</v>
      </c>
      <c r="J469" s="129" t="s">
        <v>6354</v>
      </c>
      <c r="K469" s="129" t="s">
        <v>6400</v>
      </c>
      <c r="L469" s="129" t="s">
        <v>6401</v>
      </c>
      <c r="M469" s="129" t="s">
        <v>6402</v>
      </c>
      <c r="N469" s="129" t="s">
        <v>6354</v>
      </c>
      <c r="O469" s="129" t="s">
        <v>6403</v>
      </c>
      <c r="P469" s="129" t="s">
        <v>6404</v>
      </c>
      <c r="Q469" s="129" t="s">
        <v>6405</v>
      </c>
      <c r="R469" s="129" t="s">
        <v>6406</v>
      </c>
      <c r="S469" s="129" t="s">
        <v>6407</v>
      </c>
      <c r="T469" s="137">
        <v>10</v>
      </c>
      <c r="U469" s="137">
        <v>10</v>
      </c>
      <c r="V469" s="129" t="s">
        <v>6408</v>
      </c>
      <c r="W469" s="129" t="s">
        <v>6408</v>
      </c>
      <c r="X469" s="131">
        <v>155.45500000000001</v>
      </c>
      <c r="Y469" s="131">
        <v>155.45500000000001</v>
      </c>
      <c r="Z469" s="129" t="s">
        <v>6311</v>
      </c>
      <c r="AA469" s="132">
        <v>1554.55</v>
      </c>
      <c r="AB469" s="132">
        <v>0</v>
      </c>
      <c r="AC469" s="132">
        <v>155.45500000000001</v>
      </c>
      <c r="AD469" s="132">
        <v>1710.0050000000001</v>
      </c>
      <c r="AE469" s="129" t="s">
        <v>6316</v>
      </c>
      <c r="AF469" s="129" t="s">
        <v>6311</v>
      </c>
      <c r="AG469" s="129" t="s">
        <v>6311</v>
      </c>
      <c r="AH469" s="129" t="s">
        <v>6892</v>
      </c>
      <c r="AI469" s="129" t="s">
        <v>6311</v>
      </c>
      <c r="AJ469" s="129" t="s">
        <v>6355</v>
      </c>
      <c r="AK469" s="129" t="s">
        <v>6356</v>
      </c>
      <c r="AL469" s="129" t="s">
        <v>6410</v>
      </c>
      <c r="AM469" s="133" t="s">
        <v>13</v>
      </c>
      <c r="AN469" s="133" t="s">
        <v>6351</v>
      </c>
      <c r="AO469" s="133" t="s">
        <v>6311</v>
      </c>
      <c r="AP469" s="133" t="s">
        <v>6311</v>
      </c>
      <c r="AQ469" s="134">
        <v>10</v>
      </c>
      <c r="AR469" s="143" t="s">
        <v>94</v>
      </c>
      <c r="AS469" t="s">
        <v>72</v>
      </c>
    </row>
    <row r="470" spans="1:45" s="133" customFormat="1">
      <c r="A470" s="129" t="s">
        <v>6890</v>
      </c>
      <c r="B470" s="130">
        <v>43760</v>
      </c>
      <c r="C470" s="129" t="s">
        <v>6397</v>
      </c>
      <c r="D470" s="129" t="s">
        <v>6398</v>
      </c>
      <c r="E470" s="129" t="s">
        <v>6891</v>
      </c>
      <c r="F470" s="129" t="s">
        <v>6312</v>
      </c>
      <c r="G470" s="129" t="s">
        <v>6351</v>
      </c>
      <c r="H470" s="129" t="s">
        <v>6352</v>
      </c>
      <c r="I470" s="129" t="s">
        <v>6353</v>
      </c>
      <c r="J470" s="129" t="s">
        <v>6354</v>
      </c>
      <c r="K470" s="129" t="s">
        <v>6400</v>
      </c>
      <c r="L470" s="129" t="s">
        <v>6401</v>
      </c>
      <c r="M470" s="129" t="s">
        <v>6402</v>
      </c>
      <c r="N470" s="129" t="s">
        <v>6354</v>
      </c>
      <c r="O470" s="129" t="s">
        <v>6403</v>
      </c>
      <c r="P470" s="129" t="s">
        <v>6404</v>
      </c>
      <c r="Q470" s="129" t="s">
        <v>6405</v>
      </c>
      <c r="R470" s="129" t="s">
        <v>6411</v>
      </c>
      <c r="S470" s="129" t="s">
        <v>6412</v>
      </c>
      <c r="T470" s="137">
        <v>3</v>
      </c>
      <c r="U470" s="137">
        <v>3</v>
      </c>
      <c r="V470" s="129" t="s">
        <v>6408</v>
      </c>
      <c r="W470" s="129" t="s">
        <v>6408</v>
      </c>
      <c r="X470" s="131">
        <v>340</v>
      </c>
      <c r="Y470" s="131">
        <v>340</v>
      </c>
      <c r="Z470" s="129" t="s">
        <v>6311</v>
      </c>
      <c r="AA470" s="132">
        <v>1020</v>
      </c>
      <c r="AB470" s="132">
        <v>0</v>
      </c>
      <c r="AC470" s="132">
        <v>102</v>
      </c>
      <c r="AD470" s="132">
        <v>1122</v>
      </c>
      <c r="AE470" s="129" t="s">
        <v>6316</v>
      </c>
      <c r="AF470" s="129" t="s">
        <v>6311</v>
      </c>
      <c r="AG470" s="129" t="s">
        <v>6311</v>
      </c>
      <c r="AH470" s="129" t="s">
        <v>6892</v>
      </c>
      <c r="AI470" s="129" t="s">
        <v>6311</v>
      </c>
      <c r="AJ470" s="129" t="s">
        <v>6355</v>
      </c>
      <c r="AK470" s="129" t="s">
        <v>6356</v>
      </c>
      <c r="AL470" s="129" t="s">
        <v>6410</v>
      </c>
      <c r="AM470" s="133" t="s">
        <v>13</v>
      </c>
      <c r="AN470" s="133" t="s">
        <v>6351</v>
      </c>
      <c r="AO470" s="133" t="s">
        <v>6311</v>
      </c>
      <c r="AP470" s="133" t="s">
        <v>6311</v>
      </c>
      <c r="AQ470" s="134">
        <v>3</v>
      </c>
      <c r="AR470" s="143" t="s">
        <v>94</v>
      </c>
      <c r="AS470" t="s">
        <v>72</v>
      </c>
    </row>
    <row r="471" spans="1:45" s="133" customFormat="1">
      <c r="A471" s="129" t="s">
        <v>6890</v>
      </c>
      <c r="B471" s="130">
        <v>43760</v>
      </c>
      <c r="C471" s="129" t="s">
        <v>6397</v>
      </c>
      <c r="D471" s="129" t="s">
        <v>6398</v>
      </c>
      <c r="E471" s="129" t="s">
        <v>6891</v>
      </c>
      <c r="F471" s="129" t="s">
        <v>6312</v>
      </c>
      <c r="G471" s="129" t="s">
        <v>6351</v>
      </c>
      <c r="H471" s="129" t="s">
        <v>6352</v>
      </c>
      <c r="I471" s="129" t="s">
        <v>6353</v>
      </c>
      <c r="J471" s="129" t="s">
        <v>6354</v>
      </c>
      <c r="K471" s="129" t="s">
        <v>6400</v>
      </c>
      <c r="L471" s="129" t="s">
        <v>6401</v>
      </c>
      <c r="M471" s="129" t="s">
        <v>6402</v>
      </c>
      <c r="N471" s="129" t="s">
        <v>6354</v>
      </c>
      <c r="O471" s="129" t="s">
        <v>6403</v>
      </c>
      <c r="P471" s="129" t="s">
        <v>6404</v>
      </c>
      <c r="Q471" s="129" t="s">
        <v>6405</v>
      </c>
      <c r="R471" s="129" t="s">
        <v>6519</v>
      </c>
      <c r="S471" s="129" t="s">
        <v>6520</v>
      </c>
      <c r="T471" s="137">
        <v>20</v>
      </c>
      <c r="U471" s="137">
        <v>20</v>
      </c>
      <c r="V471" s="129" t="s">
        <v>6408</v>
      </c>
      <c r="W471" s="129" t="s">
        <v>6408</v>
      </c>
      <c r="X471" s="131">
        <v>213.273</v>
      </c>
      <c r="Y471" s="131">
        <v>213.273</v>
      </c>
      <c r="Z471" s="129" t="s">
        <v>6311</v>
      </c>
      <c r="AA471" s="132">
        <v>4265.46</v>
      </c>
      <c r="AB471" s="132">
        <v>0</v>
      </c>
      <c r="AC471" s="132">
        <v>426.54599999999999</v>
      </c>
      <c r="AD471" s="132">
        <v>4692.0060000000003</v>
      </c>
      <c r="AE471" s="129" t="s">
        <v>6316</v>
      </c>
      <c r="AF471" s="129" t="s">
        <v>6311</v>
      </c>
      <c r="AG471" s="129" t="s">
        <v>6311</v>
      </c>
      <c r="AH471" s="129" t="s">
        <v>6892</v>
      </c>
      <c r="AI471" s="129" t="s">
        <v>6311</v>
      </c>
      <c r="AJ471" s="129" t="s">
        <v>6355</v>
      </c>
      <c r="AK471" s="129" t="s">
        <v>6356</v>
      </c>
      <c r="AL471" s="129" t="s">
        <v>6410</v>
      </c>
      <c r="AM471" s="133" t="s">
        <v>13</v>
      </c>
      <c r="AN471" s="133" t="s">
        <v>6351</v>
      </c>
      <c r="AO471" s="133" t="s">
        <v>6311</v>
      </c>
      <c r="AP471" s="133" t="s">
        <v>6311</v>
      </c>
      <c r="AQ471" s="134">
        <v>20</v>
      </c>
      <c r="AR471" s="143" t="s">
        <v>94</v>
      </c>
      <c r="AS471" t="s">
        <v>72</v>
      </c>
    </row>
    <row r="472" spans="1:45" s="133" customFormat="1">
      <c r="A472" s="129" t="s">
        <v>6893</v>
      </c>
      <c r="B472" s="130">
        <v>43760</v>
      </c>
      <c r="C472" s="129" t="s">
        <v>6397</v>
      </c>
      <c r="D472" s="129" t="s">
        <v>6398</v>
      </c>
      <c r="E472" s="129" t="s">
        <v>6894</v>
      </c>
      <c r="F472" s="129" t="s">
        <v>6312</v>
      </c>
      <c r="G472" s="129" t="s">
        <v>6357</v>
      </c>
      <c r="H472" s="129" t="s">
        <v>6358</v>
      </c>
      <c r="I472" s="129" t="s">
        <v>6359</v>
      </c>
      <c r="J472" s="129" t="s">
        <v>6354</v>
      </c>
      <c r="K472" s="129" t="s">
        <v>6400</v>
      </c>
      <c r="L472" s="129" t="s">
        <v>6401</v>
      </c>
      <c r="M472" s="129" t="s">
        <v>6402</v>
      </c>
      <c r="N472" s="129" t="s">
        <v>6354</v>
      </c>
      <c r="O472" s="129" t="s">
        <v>6403</v>
      </c>
      <c r="P472" s="129" t="s">
        <v>6404</v>
      </c>
      <c r="Q472" s="129" t="s">
        <v>6405</v>
      </c>
      <c r="R472" s="129" t="s">
        <v>6406</v>
      </c>
      <c r="S472" s="129" t="s">
        <v>6407</v>
      </c>
      <c r="T472" s="137">
        <v>15</v>
      </c>
      <c r="U472" s="137">
        <v>15</v>
      </c>
      <c r="V472" s="129" t="s">
        <v>6408</v>
      </c>
      <c r="W472" s="129" t="s">
        <v>6408</v>
      </c>
      <c r="X472" s="131">
        <v>155.45500000000001</v>
      </c>
      <c r="Y472" s="131">
        <v>155.45500000000001</v>
      </c>
      <c r="Z472" s="129" t="s">
        <v>6311</v>
      </c>
      <c r="AA472" s="132">
        <v>2331.8249999999998</v>
      </c>
      <c r="AB472" s="132">
        <v>0</v>
      </c>
      <c r="AC472" s="132">
        <v>233.18299999999999</v>
      </c>
      <c r="AD472" s="132">
        <v>2565.0079999999998</v>
      </c>
      <c r="AE472" s="129" t="s">
        <v>6316</v>
      </c>
      <c r="AF472" s="129" t="s">
        <v>6311</v>
      </c>
      <c r="AG472" s="129" t="s">
        <v>6311</v>
      </c>
      <c r="AH472" s="129" t="s">
        <v>6895</v>
      </c>
      <c r="AI472" s="129" t="s">
        <v>6311</v>
      </c>
      <c r="AJ472" s="129" t="s">
        <v>6355</v>
      </c>
      <c r="AK472" s="129" t="s">
        <v>6356</v>
      </c>
      <c r="AL472" s="129" t="s">
        <v>6410</v>
      </c>
      <c r="AM472" s="133" t="s">
        <v>13</v>
      </c>
      <c r="AN472" s="133" t="s">
        <v>6357</v>
      </c>
      <c r="AO472" s="133" t="s">
        <v>6311</v>
      </c>
      <c r="AP472" s="133" t="s">
        <v>6311</v>
      </c>
      <c r="AQ472" s="134">
        <v>15</v>
      </c>
      <c r="AR472" s="143" t="s">
        <v>94</v>
      </c>
      <c r="AS472" t="s">
        <v>72</v>
      </c>
    </row>
    <row r="473" spans="1:45" s="133" customFormat="1">
      <c r="A473" s="129" t="s">
        <v>6893</v>
      </c>
      <c r="B473" s="130">
        <v>43760</v>
      </c>
      <c r="C473" s="129" t="s">
        <v>6397</v>
      </c>
      <c r="D473" s="129" t="s">
        <v>6398</v>
      </c>
      <c r="E473" s="129" t="s">
        <v>6894</v>
      </c>
      <c r="F473" s="129" t="s">
        <v>6312</v>
      </c>
      <c r="G473" s="129" t="s">
        <v>6357</v>
      </c>
      <c r="H473" s="129" t="s">
        <v>6358</v>
      </c>
      <c r="I473" s="129" t="s">
        <v>6359</v>
      </c>
      <c r="J473" s="129" t="s">
        <v>6354</v>
      </c>
      <c r="K473" s="129" t="s">
        <v>6400</v>
      </c>
      <c r="L473" s="129" t="s">
        <v>6401</v>
      </c>
      <c r="M473" s="129" t="s">
        <v>6402</v>
      </c>
      <c r="N473" s="129" t="s">
        <v>6354</v>
      </c>
      <c r="O473" s="129" t="s">
        <v>6403</v>
      </c>
      <c r="P473" s="129" t="s">
        <v>6404</v>
      </c>
      <c r="Q473" s="129" t="s">
        <v>6405</v>
      </c>
      <c r="R473" s="129" t="s">
        <v>6411</v>
      </c>
      <c r="S473" s="129" t="s">
        <v>6412</v>
      </c>
      <c r="T473" s="137">
        <v>5</v>
      </c>
      <c r="U473" s="137">
        <v>5</v>
      </c>
      <c r="V473" s="129" t="s">
        <v>6408</v>
      </c>
      <c r="W473" s="129" t="s">
        <v>6408</v>
      </c>
      <c r="X473" s="131">
        <v>340</v>
      </c>
      <c r="Y473" s="131">
        <v>340</v>
      </c>
      <c r="Z473" s="129" t="s">
        <v>6311</v>
      </c>
      <c r="AA473" s="132">
        <v>1700</v>
      </c>
      <c r="AB473" s="132">
        <v>0</v>
      </c>
      <c r="AC473" s="132">
        <v>170</v>
      </c>
      <c r="AD473" s="132">
        <v>1870</v>
      </c>
      <c r="AE473" s="129" t="s">
        <v>6316</v>
      </c>
      <c r="AF473" s="129" t="s">
        <v>6311</v>
      </c>
      <c r="AG473" s="129" t="s">
        <v>6311</v>
      </c>
      <c r="AH473" s="129" t="s">
        <v>6895</v>
      </c>
      <c r="AI473" s="129" t="s">
        <v>6311</v>
      </c>
      <c r="AJ473" s="129" t="s">
        <v>6355</v>
      </c>
      <c r="AK473" s="129" t="s">
        <v>6356</v>
      </c>
      <c r="AL473" s="129" t="s">
        <v>6410</v>
      </c>
      <c r="AM473" s="133" t="s">
        <v>13</v>
      </c>
      <c r="AN473" s="133" t="s">
        <v>6357</v>
      </c>
      <c r="AO473" s="133" t="s">
        <v>6311</v>
      </c>
      <c r="AP473" s="133" t="s">
        <v>6311</v>
      </c>
      <c r="AQ473" s="134">
        <v>5</v>
      </c>
      <c r="AR473" s="143" t="s">
        <v>94</v>
      </c>
      <c r="AS473" t="s">
        <v>72</v>
      </c>
    </row>
    <row r="474" spans="1:45" s="133" customFormat="1">
      <c r="A474" s="129" t="s">
        <v>6893</v>
      </c>
      <c r="B474" s="130">
        <v>43760</v>
      </c>
      <c r="C474" s="129" t="s">
        <v>6397</v>
      </c>
      <c r="D474" s="129" t="s">
        <v>6398</v>
      </c>
      <c r="E474" s="129" t="s">
        <v>6894</v>
      </c>
      <c r="F474" s="129" t="s">
        <v>6312</v>
      </c>
      <c r="G474" s="129" t="s">
        <v>6357</v>
      </c>
      <c r="H474" s="129" t="s">
        <v>6358</v>
      </c>
      <c r="I474" s="129" t="s">
        <v>6359</v>
      </c>
      <c r="J474" s="129" t="s">
        <v>6354</v>
      </c>
      <c r="K474" s="129" t="s">
        <v>6400</v>
      </c>
      <c r="L474" s="129" t="s">
        <v>6401</v>
      </c>
      <c r="M474" s="129" t="s">
        <v>6402</v>
      </c>
      <c r="N474" s="129" t="s">
        <v>6354</v>
      </c>
      <c r="O474" s="129" t="s">
        <v>6403</v>
      </c>
      <c r="P474" s="129" t="s">
        <v>6404</v>
      </c>
      <c r="Q474" s="129" t="s">
        <v>6405</v>
      </c>
      <c r="R474" s="129" t="s">
        <v>6413</v>
      </c>
      <c r="S474" s="129" t="s">
        <v>6414</v>
      </c>
      <c r="T474" s="137">
        <v>5</v>
      </c>
      <c r="U474" s="137">
        <v>5</v>
      </c>
      <c r="V474" s="129" t="s">
        <v>6408</v>
      </c>
      <c r="W474" s="129" t="s">
        <v>6408</v>
      </c>
      <c r="X474" s="131">
        <v>213.273</v>
      </c>
      <c r="Y474" s="131">
        <v>213.273</v>
      </c>
      <c r="Z474" s="129" t="s">
        <v>6311</v>
      </c>
      <c r="AA474" s="132">
        <v>1066.365</v>
      </c>
      <c r="AB474" s="132">
        <v>0</v>
      </c>
      <c r="AC474" s="132">
        <v>106.637</v>
      </c>
      <c r="AD474" s="132">
        <v>1173.002</v>
      </c>
      <c r="AE474" s="129" t="s">
        <v>6316</v>
      </c>
      <c r="AF474" s="129" t="s">
        <v>6311</v>
      </c>
      <c r="AG474" s="129" t="s">
        <v>6311</v>
      </c>
      <c r="AH474" s="129" t="s">
        <v>6895</v>
      </c>
      <c r="AI474" s="129" t="s">
        <v>6311</v>
      </c>
      <c r="AJ474" s="129" t="s">
        <v>6355</v>
      </c>
      <c r="AK474" s="129" t="s">
        <v>6356</v>
      </c>
      <c r="AL474" s="129" t="s">
        <v>6410</v>
      </c>
      <c r="AM474" s="133" t="s">
        <v>13</v>
      </c>
      <c r="AN474" s="133" t="s">
        <v>6357</v>
      </c>
      <c r="AO474" s="133" t="s">
        <v>6311</v>
      </c>
      <c r="AP474" s="133" t="s">
        <v>6311</v>
      </c>
      <c r="AQ474" s="134">
        <v>5</v>
      </c>
      <c r="AR474" s="143" t="s">
        <v>94</v>
      </c>
      <c r="AS474" t="s">
        <v>72</v>
      </c>
    </row>
    <row r="475" spans="1:45" s="133" customFormat="1">
      <c r="A475" s="129" t="s">
        <v>6893</v>
      </c>
      <c r="B475" s="130">
        <v>43760</v>
      </c>
      <c r="C475" s="129" t="s">
        <v>6397</v>
      </c>
      <c r="D475" s="129" t="s">
        <v>6398</v>
      </c>
      <c r="E475" s="129" t="s">
        <v>6894</v>
      </c>
      <c r="F475" s="129" t="s">
        <v>6312</v>
      </c>
      <c r="G475" s="129" t="s">
        <v>6357</v>
      </c>
      <c r="H475" s="129" t="s">
        <v>6358</v>
      </c>
      <c r="I475" s="129" t="s">
        <v>6359</v>
      </c>
      <c r="J475" s="129" t="s">
        <v>6354</v>
      </c>
      <c r="K475" s="129" t="s">
        <v>6400</v>
      </c>
      <c r="L475" s="129" t="s">
        <v>6401</v>
      </c>
      <c r="M475" s="129" t="s">
        <v>6402</v>
      </c>
      <c r="N475" s="129" t="s">
        <v>6354</v>
      </c>
      <c r="O475" s="129" t="s">
        <v>6403</v>
      </c>
      <c r="P475" s="129" t="s">
        <v>6404</v>
      </c>
      <c r="Q475" s="129" t="s">
        <v>6405</v>
      </c>
      <c r="R475" s="129" t="s">
        <v>6521</v>
      </c>
      <c r="S475" s="129" t="s">
        <v>6522</v>
      </c>
      <c r="T475" s="137">
        <v>3</v>
      </c>
      <c r="U475" s="137">
        <v>3</v>
      </c>
      <c r="V475" s="129" t="s">
        <v>6408</v>
      </c>
      <c r="W475" s="129" t="s">
        <v>6408</v>
      </c>
      <c r="X475" s="131">
        <v>300</v>
      </c>
      <c r="Y475" s="131">
        <v>300</v>
      </c>
      <c r="Z475" s="129" t="s">
        <v>6311</v>
      </c>
      <c r="AA475" s="132">
        <v>900</v>
      </c>
      <c r="AB475" s="132">
        <v>0</v>
      </c>
      <c r="AC475" s="132">
        <v>90</v>
      </c>
      <c r="AD475" s="132">
        <v>990</v>
      </c>
      <c r="AE475" s="129" t="s">
        <v>6316</v>
      </c>
      <c r="AF475" s="129" t="s">
        <v>6311</v>
      </c>
      <c r="AG475" s="129" t="s">
        <v>6311</v>
      </c>
      <c r="AH475" s="129" t="s">
        <v>6895</v>
      </c>
      <c r="AI475" s="129" t="s">
        <v>6311</v>
      </c>
      <c r="AJ475" s="129" t="s">
        <v>6355</v>
      </c>
      <c r="AK475" s="129" t="s">
        <v>6356</v>
      </c>
      <c r="AL475" s="129" t="s">
        <v>6410</v>
      </c>
      <c r="AM475" s="133" t="s">
        <v>13</v>
      </c>
      <c r="AN475" s="133" t="s">
        <v>6357</v>
      </c>
      <c r="AO475" s="133" t="s">
        <v>6311</v>
      </c>
      <c r="AP475" s="133" t="s">
        <v>6311</v>
      </c>
      <c r="AQ475" s="134">
        <v>3</v>
      </c>
      <c r="AR475" s="143" t="s">
        <v>94</v>
      </c>
      <c r="AS475" t="s">
        <v>72</v>
      </c>
    </row>
    <row r="476" spans="1:45" s="133" customFormat="1">
      <c r="A476" s="129" t="s">
        <v>6893</v>
      </c>
      <c r="B476" s="130">
        <v>43760</v>
      </c>
      <c r="C476" s="129" t="s">
        <v>6397</v>
      </c>
      <c r="D476" s="129" t="s">
        <v>6398</v>
      </c>
      <c r="E476" s="129" t="s">
        <v>6894</v>
      </c>
      <c r="F476" s="129" t="s">
        <v>6312</v>
      </c>
      <c r="G476" s="129" t="s">
        <v>6357</v>
      </c>
      <c r="H476" s="129" t="s">
        <v>6358</v>
      </c>
      <c r="I476" s="129" t="s">
        <v>6359</v>
      </c>
      <c r="J476" s="129" t="s">
        <v>6354</v>
      </c>
      <c r="K476" s="129" t="s">
        <v>6400</v>
      </c>
      <c r="L476" s="129" t="s">
        <v>6401</v>
      </c>
      <c r="M476" s="129" t="s">
        <v>6402</v>
      </c>
      <c r="N476" s="129" t="s">
        <v>6354</v>
      </c>
      <c r="O476" s="129" t="s">
        <v>6403</v>
      </c>
      <c r="P476" s="129" t="s">
        <v>6404</v>
      </c>
      <c r="Q476" s="129" t="s">
        <v>6405</v>
      </c>
      <c r="R476" s="129" t="s">
        <v>6519</v>
      </c>
      <c r="S476" s="129" t="s">
        <v>6520</v>
      </c>
      <c r="T476" s="137">
        <v>15</v>
      </c>
      <c r="U476" s="137">
        <v>15</v>
      </c>
      <c r="V476" s="129" t="s">
        <v>6408</v>
      </c>
      <c r="W476" s="129" t="s">
        <v>6408</v>
      </c>
      <c r="X476" s="131">
        <v>213.273</v>
      </c>
      <c r="Y476" s="131">
        <v>213.273</v>
      </c>
      <c r="Z476" s="129" t="s">
        <v>6311</v>
      </c>
      <c r="AA476" s="132">
        <v>3199.0949999999998</v>
      </c>
      <c r="AB476" s="132">
        <v>0</v>
      </c>
      <c r="AC476" s="132">
        <v>319.90899999999999</v>
      </c>
      <c r="AD476" s="132">
        <v>3519.0039999999999</v>
      </c>
      <c r="AE476" s="129" t="s">
        <v>6316</v>
      </c>
      <c r="AF476" s="129" t="s">
        <v>6311</v>
      </c>
      <c r="AG476" s="129" t="s">
        <v>6311</v>
      </c>
      <c r="AH476" s="129" t="s">
        <v>6895</v>
      </c>
      <c r="AI476" s="129" t="s">
        <v>6311</v>
      </c>
      <c r="AJ476" s="129" t="s">
        <v>6355</v>
      </c>
      <c r="AK476" s="129" t="s">
        <v>6356</v>
      </c>
      <c r="AL476" s="129" t="s">
        <v>6410</v>
      </c>
      <c r="AM476" s="133" t="s">
        <v>13</v>
      </c>
      <c r="AN476" s="133" t="s">
        <v>6357</v>
      </c>
      <c r="AO476" s="133" t="s">
        <v>6311</v>
      </c>
      <c r="AP476" s="133" t="s">
        <v>6311</v>
      </c>
      <c r="AQ476" s="134">
        <v>15</v>
      </c>
      <c r="AR476" s="143" t="s">
        <v>94</v>
      </c>
      <c r="AS476" t="s">
        <v>72</v>
      </c>
    </row>
    <row r="477" spans="1:45" s="133" customFormat="1">
      <c r="A477" s="129" t="s">
        <v>6893</v>
      </c>
      <c r="B477" s="130">
        <v>43760</v>
      </c>
      <c r="C477" s="129" t="s">
        <v>6397</v>
      </c>
      <c r="D477" s="129" t="s">
        <v>6398</v>
      </c>
      <c r="E477" s="129" t="s">
        <v>6894</v>
      </c>
      <c r="F477" s="129" t="s">
        <v>6312</v>
      </c>
      <c r="G477" s="129" t="s">
        <v>6357</v>
      </c>
      <c r="H477" s="129" t="s">
        <v>6358</v>
      </c>
      <c r="I477" s="129" t="s">
        <v>6359</v>
      </c>
      <c r="J477" s="129" t="s">
        <v>6354</v>
      </c>
      <c r="K477" s="129" t="s">
        <v>6400</v>
      </c>
      <c r="L477" s="129" t="s">
        <v>6401</v>
      </c>
      <c r="M477" s="129" t="s">
        <v>6402</v>
      </c>
      <c r="N477" s="129" t="s">
        <v>6354</v>
      </c>
      <c r="O477" s="129" t="s">
        <v>6403</v>
      </c>
      <c r="P477" s="129" t="s">
        <v>6404</v>
      </c>
      <c r="Q477" s="129" t="s">
        <v>6405</v>
      </c>
      <c r="R477" s="129" t="s">
        <v>6419</v>
      </c>
      <c r="S477" s="129" t="s">
        <v>6420</v>
      </c>
      <c r="T477" s="137">
        <v>2</v>
      </c>
      <c r="U477" s="137">
        <v>2</v>
      </c>
      <c r="V477" s="129" t="s">
        <v>6408</v>
      </c>
      <c r="W477" s="129" t="s">
        <v>6408</v>
      </c>
      <c r="X477" s="131">
        <v>300</v>
      </c>
      <c r="Y477" s="131">
        <v>300</v>
      </c>
      <c r="Z477" s="129" t="s">
        <v>6311</v>
      </c>
      <c r="AA477" s="132">
        <v>600</v>
      </c>
      <c r="AB477" s="132">
        <v>0</v>
      </c>
      <c r="AC477" s="132">
        <v>60</v>
      </c>
      <c r="AD477" s="132">
        <v>660</v>
      </c>
      <c r="AE477" s="129" t="s">
        <v>6316</v>
      </c>
      <c r="AF477" s="129" t="s">
        <v>6311</v>
      </c>
      <c r="AG477" s="129" t="s">
        <v>6311</v>
      </c>
      <c r="AH477" s="129" t="s">
        <v>6895</v>
      </c>
      <c r="AI477" s="129" t="s">
        <v>6311</v>
      </c>
      <c r="AJ477" s="129" t="s">
        <v>6355</v>
      </c>
      <c r="AK477" s="129" t="s">
        <v>6356</v>
      </c>
      <c r="AL477" s="129" t="s">
        <v>6410</v>
      </c>
      <c r="AM477" s="133" t="s">
        <v>13</v>
      </c>
      <c r="AN477" s="133" t="s">
        <v>6357</v>
      </c>
      <c r="AO477" s="133" t="s">
        <v>6311</v>
      </c>
      <c r="AP477" s="133" t="s">
        <v>6311</v>
      </c>
      <c r="AQ477" s="134">
        <v>2</v>
      </c>
      <c r="AR477" s="143" t="s">
        <v>94</v>
      </c>
      <c r="AS477" t="s">
        <v>72</v>
      </c>
    </row>
    <row r="478" spans="1:45" s="133" customFormat="1">
      <c r="A478" s="129" t="s">
        <v>6896</v>
      </c>
      <c r="B478" s="130">
        <v>43760</v>
      </c>
      <c r="C478" s="129" t="s">
        <v>6397</v>
      </c>
      <c r="D478" s="129" t="s">
        <v>6398</v>
      </c>
      <c r="E478" s="129" t="s">
        <v>6897</v>
      </c>
      <c r="F478" s="129" t="s">
        <v>6312</v>
      </c>
      <c r="G478" s="129" t="s">
        <v>6376</v>
      </c>
      <c r="H478" s="129" t="s">
        <v>6377</v>
      </c>
      <c r="I478" s="129" t="s">
        <v>6378</v>
      </c>
      <c r="J478" s="129" t="s">
        <v>6354</v>
      </c>
      <c r="K478" s="129" t="s">
        <v>6400</v>
      </c>
      <c r="L478" s="129" t="s">
        <v>6401</v>
      </c>
      <c r="M478" s="129" t="s">
        <v>6402</v>
      </c>
      <c r="N478" s="129" t="s">
        <v>6354</v>
      </c>
      <c r="O478" s="129" t="s">
        <v>6403</v>
      </c>
      <c r="P478" s="129" t="s">
        <v>6404</v>
      </c>
      <c r="Q478" s="129" t="s">
        <v>6405</v>
      </c>
      <c r="R478" s="129" t="s">
        <v>6406</v>
      </c>
      <c r="S478" s="129" t="s">
        <v>6407</v>
      </c>
      <c r="T478" s="137">
        <v>10</v>
      </c>
      <c r="U478" s="137">
        <v>10</v>
      </c>
      <c r="V478" s="129" t="s">
        <v>6408</v>
      </c>
      <c r="W478" s="129" t="s">
        <v>6408</v>
      </c>
      <c r="X478" s="131">
        <v>155.45500000000001</v>
      </c>
      <c r="Y478" s="131">
        <v>155.45500000000001</v>
      </c>
      <c r="Z478" s="129" t="s">
        <v>6311</v>
      </c>
      <c r="AA478" s="132">
        <v>1554.55</v>
      </c>
      <c r="AB478" s="132">
        <v>0</v>
      </c>
      <c r="AC478" s="132">
        <v>155.45500000000001</v>
      </c>
      <c r="AD478" s="132">
        <v>1710.0050000000001</v>
      </c>
      <c r="AE478" s="129" t="s">
        <v>6316</v>
      </c>
      <c r="AF478" s="129" t="s">
        <v>6311</v>
      </c>
      <c r="AG478" s="129" t="s">
        <v>6311</v>
      </c>
      <c r="AH478" s="129" t="s">
        <v>6898</v>
      </c>
      <c r="AI478" s="129" t="s">
        <v>6311</v>
      </c>
      <c r="AJ478" s="129" t="s">
        <v>6355</v>
      </c>
      <c r="AK478" s="129" t="s">
        <v>6356</v>
      </c>
      <c r="AL478" s="129" t="s">
        <v>6410</v>
      </c>
      <c r="AM478" s="133" t="s">
        <v>13</v>
      </c>
      <c r="AN478" s="133" t="s">
        <v>6376</v>
      </c>
      <c r="AO478" s="133" t="s">
        <v>6311</v>
      </c>
      <c r="AP478" s="133" t="s">
        <v>6311</v>
      </c>
      <c r="AQ478" s="134">
        <v>10</v>
      </c>
      <c r="AR478" s="143" t="s">
        <v>94</v>
      </c>
      <c r="AS478" t="s">
        <v>72</v>
      </c>
    </row>
    <row r="479" spans="1:45" s="133" customFormat="1">
      <c r="A479" s="129" t="s">
        <v>6896</v>
      </c>
      <c r="B479" s="130">
        <v>43760</v>
      </c>
      <c r="C479" s="129" t="s">
        <v>6397</v>
      </c>
      <c r="D479" s="129" t="s">
        <v>6398</v>
      </c>
      <c r="E479" s="129" t="s">
        <v>6897</v>
      </c>
      <c r="F479" s="129" t="s">
        <v>6312</v>
      </c>
      <c r="G479" s="129" t="s">
        <v>6376</v>
      </c>
      <c r="H479" s="129" t="s">
        <v>6377</v>
      </c>
      <c r="I479" s="129" t="s">
        <v>6378</v>
      </c>
      <c r="J479" s="129" t="s">
        <v>6354</v>
      </c>
      <c r="K479" s="129" t="s">
        <v>6400</v>
      </c>
      <c r="L479" s="129" t="s">
        <v>6401</v>
      </c>
      <c r="M479" s="129" t="s">
        <v>6402</v>
      </c>
      <c r="N479" s="129" t="s">
        <v>6354</v>
      </c>
      <c r="O479" s="129" t="s">
        <v>6403</v>
      </c>
      <c r="P479" s="129" t="s">
        <v>6404</v>
      </c>
      <c r="Q479" s="129" t="s">
        <v>6405</v>
      </c>
      <c r="R479" s="129" t="s">
        <v>6411</v>
      </c>
      <c r="S479" s="129" t="s">
        <v>6412</v>
      </c>
      <c r="T479" s="137">
        <v>20</v>
      </c>
      <c r="U479" s="137">
        <v>20</v>
      </c>
      <c r="V479" s="129" t="s">
        <v>6408</v>
      </c>
      <c r="W479" s="129" t="s">
        <v>6408</v>
      </c>
      <c r="X479" s="131">
        <v>340</v>
      </c>
      <c r="Y479" s="131">
        <v>340</v>
      </c>
      <c r="Z479" s="129" t="s">
        <v>6311</v>
      </c>
      <c r="AA479" s="132">
        <v>6800</v>
      </c>
      <c r="AB479" s="132">
        <v>0</v>
      </c>
      <c r="AC479" s="132">
        <v>680</v>
      </c>
      <c r="AD479" s="132">
        <v>7480</v>
      </c>
      <c r="AE479" s="129" t="s">
        <v>6316</v>
      </c>
      <c r="AF479" s="129" t="s">
        <v>6311</v>
      </c>
      <c r="AG479" s="129" t="s">
        <v>6311</v>
      </c>
      <c r="AH479" s="129" t="s">
        <v>6898</v>
      </c>
      <c r="AI479" s="129" t="s">
        <v>6311</v>
      </c>
      <c r="AJ479" s="129" t="s">
        <v>6355</v>
      </c>
      <c r="AK479" s="129" t="s">
        <v>6356</v>
      </c>
      <c r="AL479" s="129" t="s">
        <v>6410</v>
      </c>
      <c r="AM479" s="133" t="s">
        <v>13</v>
      </c>
      <c r="AN479" s="133" t="s">
        <v>6376</v>
      </c>
      <c r="AO479" s="133" t="s">
        <v>6311</v>
      </c>
      <c r="AP479" s="133" t="s">
        <v>6311</v>
      </c>
      <c r="AQ479" s="134">
        <v>20</v>
      </c>
      <c r="AR479" s="143" t="s">
        <v>94</v>
      </c>
      <c r="AS479" t="s">
        <v>72</v>
      </c>
    </row>
    <row r="480" spans="1:45" s="133" customFormat="1">
      <c r="A480" s="129" t="s">
        <v>6896</v>
      </c>
      <c r="B480" s="130">
        <v>43760</v>
      </c>
      <c r="C480" s="129" t="s">
        <v>6397</v>
      </c>
      <c r="D480" s="129" t="s">
        <v>6398</v>
      </c>
      <c r="E480" s="129" t="s">
        <v>6897</v>
      </c>
      <c r="F480" s="129" t="s">
        <v>6312</v>
      </c>
      <c r="G480" s="129" t="s">
        <v>6376</v>
      </c>
      <c r="H480" s="129" t="s">
        <v>6377</v>
      </c>
      <c r="I480" s="129" t="s">
        <v>6378</v>
      </c>
      <c r="J480" s="129" t="s">
        <v>6354</v>
      </c>
      <c r="K480" s="129" t="s">
        <v>6400</v>
      </c>
      <c r="L480" s="129" t="s">
        <v>6401</v>
      </c>
      <c r="M480" s="129" t="s">
        <v>6402</v>
      </c>
      <c r="N480" s="129" t="s">
        <v>6354</v>
      </c>
      <c r="O480" s="129" t="s">
        <v>6403</v>
      </c>
      <c r="P480" s="129" t="s">
        <v>6404</v>
      </c>
      <c r="Q480" s="129" t="s">
        <v>6405</v>
      </c>
      <c r="R480" s="129" t="s">
        <v>6415</v>
      </c>
      <c r="S480" s="129" t="s">
        <v>6416</v>
      </c>
      <c r="T480" s="137">
        <v>3</v>
      </c>
      <c r="U480" s="137">
        <v>3</v>
      </c>
      <c r="V480" s="129" t="s">
        <v>6408</v>
      </c>
      <c r="W480" s="129" t="s">
        <v>6408</v>
      </c>
      <c r="X480" s="131">
        <v>300</v>
      </c>
      <c r="Y480" s="131">
        <v>300</v>
      </c>
      <c r="Z480" s="129" t="s">
        <v>6311</v>
      </c>
      <c r="AA480" s="132">
        <v>900</v>
      </c>
      <c r="AB480" s="132">
        <v>0</v>
      </c>
      <c r="AC480" s="132">
        <v>90</v>
      </c>
      <c r="AD480" s="132">
        <v>990</v>
      </c>
      <c r="AE480" s="129" t="s">
        <v>6316</v>
      </c>
      <c r="AF480" s="129" t="s">
        <v>6311</v>
      </c>
      <c r="AG480" s="129" t="s">
        <v>6311</v>
      </c>
      <c r="AH480" s="129" t="s">
        <v>6898</v>
      </c>
      <c r="AI480" s="129" t="s">
        <v>6311</v>
      </c>
      <c r="AJ480" s="129" t="s">
        <v>6355</v>
      </c>
      <c r="AK480" s="129" t="s">
        <v>6356</v>
      </c>
      <c r="AL480" s="129" t="s">
        <v>6410</v>
      </c>
      <c r="AM480" s="133" t="s">
        <v>13</v>
      </c>
      <c r="AN480" s="133" t="s">
        <v>6376</v>
      </c>
      <c r="AO480" s="133" t="s">
        <v>6311</v>
      </c>
      <c r="AP480" s="133" t="s">
        <v>6311</v>
      </c>
      <c r="AQ480" s="134">
        <v>3</v>
      </c>
      <c r="AR480" s="143" t="s">
        <v>94</v>
      </c>
      <c r="AS480" t="s">
        <v>72</v>
      </c>
    </row>
    <row r="481" spans="1:45" s="133" customFormat="1">
      <c r="A481" s="129" t="s">
        <v>6896</v>
      </c>
      <c r="B481" s="130">
        <v>43760</v>
      </c>
      <c r="C481" s="129" t="s">
        <v>6397</v>
      </c>
      <c r="D481" s="129" t="s">
        <v>6398</v>
      </c>
      <c r="E481" s="129" t="s">
        <v>6897</v>
      </c>
      <c r="F481" s="129" t="s">
        <v>6312</v>
      </c>
      <c r="G481" s="129" t="s">
        <v>6376</v>
      </c>
      <c r="H481" s="129" t="s">
        <v>6377</v>
      </c>
      <c r="I481" s="129" t="s">
        <v>6378</v>
      </c>
      <c r="J481" s="129" t="s">
        <v>6354</v>
      </c>
      <c r="K481" s="129" t="s">
        <v>6400</v>
      </c>
      <c r="L481" s="129" t="s">
        <v>6401</v>
      </c>
      <c r="M481" s="129" t="s">
        <v>6402</v>
      </c>
      <c r="N481" s="129" t="s">
        <v>6354</v>
      </c>
      <c r="O481" s="129" t="s">
        <v>6403</v>
      </c>
      <c r="P481" s="129" t="s">
        <v>6404</v>
      </c>
      <c r="Q481" s="129" t="s">
        <v>6405</v>
      </c>
      <c r="R481" s="129" t="s">
        <v>6521</v>
      </c>
      <c r="S481" s="129" t="s">
        <v>6522</v>
      </c>
      <c r="T481" s="137">
        <v>4</v>
      </c>
      <c r="U481" s="137">
        <v>4</v>
      </c>
      <c r="V481" s="129" t="s">
        <v>6408</v>
      </c>
      <c r="W481" s="129" t="s">
        <v>6408</v>
      </c>
      <c r="X481" s="131">
        <v>300</v>
      </c>
      <c r="Y481" s="131">
        <v>300</v>
      </c>
      <c r="Z481" s="129" t="s">
        <v>6311</v>
      </c>
      <c r="AA481" s="132">
        <v>1200</v>
      </c>
      <c r="AB481" s="132">
        <v>0</v>
      </c>
      <c r="AC481" s="132">
        <v>120</v>
      </c>
      <c r="AD481" s="132">
        <v>1320</v>
      </c>
      <c r="AE481" s="129" t="s">
        <v>6316</v>
      </c>
      <c r="AF481" s="129" t="s">
        <v>6311</v>
      </c>
      <c r="AG481" s="129" t="s">
        <v>6311</v>
      </c>
      <c r="AH481" s="129" t="s">
        <v>6898</v>
      </c>
      <c r="AI481" s="129" t="s">
        <v>6311</v>
      </c>
      <c r="AJ481" s="129" t="s">
        <v>6355</v>
      </c>
      <c r="AK481" s="129" t="s">
        <v>6356</v>
      </c>
      <c r="AL481" s="129" t="s">
        <v>6410</v>
      </c>
      <c r="AM481" s="133" t="s">
        <v>13</v>
      </c>
      <c r="AN481" s="133" t="s">
        <v>6376</v>
      </c>
      <c r="AO481" s="133" t="s">
        <v>6311</v>
      </c>
      <c r="AP481" s="133" t="s">
        <v>6311</v>
      </c>
      <c r="AQ481" s="134">
        <v>4</v>
      </c>
      <c r="AR481" s="143" t="s">
        <v>94</v>
      </c>
      <c r="AS481" t="s">
        <v>72</v>
      </c>
    </row>
    <row r="482" spans="1:45" s="133" customFormat="1">
      <c r="A482" s="129" t="s">
        <v>6896</v>
      </c>
      <c r="B482" s="130">
        <v>43760</v>
      </c>
      <c r="C482" s="129" t="s">
        <v>6397</v>
      </c>
      <c r="D482" s="129" t="s">
        <v>6398</v>
      </c>
      <c r="E482" s="129" t="s">
        <v>6897</v>
      </c>
      <c r="F482" s="129" t="s">
        <v>6312</v>
      </c>
      <c r="G482" s="129" t="s">
        <v>6376</v>
      </c>
      <c r="H482" s="129" t="s">
        <v>6377</v>
      </c>
      <c r="I482" s="129" t="s">
        <v>6378</v>
      </c>
      <c r="J482" s="129" t="s">
        <v>6354</v>
      </c>
      <c r="K482" s="129" t="s">
        <v>6400</v>
      </c>
      <c r="L482" s="129" t="s">
        <v>6401</v>
      </c>
      <c r="M482" s="129" t="s">
        <v>6402</v>
      </c>
      <c r="N482" s="129" t="s">
        <v>6354</v>
      </c>
      <c r="O482" s="129" t="s">
        <v>6403</v>
      </c>
      <c r="P482" s="129" t="s">
        <v>6404</v>
      </c>
      <c r="Q482" s="129" t="s">
        <v>6405</v>
      </c>
      <c r="R482" s="129" t="s">
        <v>6519</v>
      </c>
      <c r="S482" s="129" t="s">
        <v>6520</v>
      </c>
      <c r="T482" s="137">
        <v>10</v>
      </c>
      <c r="U482" s="137">
        <v>10</v>
      </c>
      <c r="V482" s="129" t="s">
        <v>6408</v>
      </c>
      <c r="W482" s="129" t="s">
        <v>6408</v>
      </c>
      <c r="X482" s="131">
        <v>213.273</v>
      </c>
      <c r="Y482" s="131">
        <v>213.273</v>
      </c>
      <c r="Z482" s="129" t="s">
        <v>6311</v>
      </c>
      <c r="AA482" s="132">
        <v>2132.73</v>
      </c>
      <c r="AB482" s="132">
        <v>0</v>
      </c>
      <c r="AC482" s="132">
        <v>213.273</v>
      </c>
      <c r="AD482" s="132">
        <v>2346.0030000000002</v>
      </c>
      <c r="AE482" s="129" t="s">
        <v>6316</v>
      </c>
      <c r="AF482" s="129" t="s">
        <v>6311</v>
      </c>
      <c r="AG482" s="129" t="s">
        <v>6311</v>
      </c>
      <c r="AH482" s="129" t="s">
        <v>6898</v>
      </c>
      <c r="AI482" s="129" t="s">
        <v>6311</v>
      </c>
      <c r="AJ482" s="129" t="s">
        <v>6355</v>
      </c>
      <c r="AK482" s="129" t="s">
        <v>6356</v>
      </c>
      <c r="AL482" s="129" t="s">
        <v>6410</v>
      </c>
      <c r="AM482" s="133" t="s">
        <v>13</v>
      </c>
      <c r="AN482" s="133" t="s">
        <v>6376</v>
      </c>
      <c r="AO482" s="133" t="s">
        <v>6311</v>
      </c>
      <c r="AP482" s="133" t="s">
        <v>6311</v>
      </c>
      <c r="AQ482" s="134">
        <v>10</v>
      </c>
      <c r="AR482" s="143" t="s">
        <v>94</v>
      </c>
      <c r="AS482" t="s">
        <v>72</v>
      </c>
    </row>
    <row r="483" spans="1:45" s="133" customFormat="1">
      <c r="A483" s="129" t="s">
        <v>6896</v>
      </c>
      <c r="B483" s="130">
        <v>43760</v>
      </c>
      <c r="C483" s="129" t="s">
        <v>6397</v>
      </c>
      <c r="D483" s="129" t="s">
        <v>6398</v>
      </c>
      <c r="E483" s="129" t="s">
        <v>6897</v>
      </c>
      <c r="F483" s="129" t="s">
        <v>6312</v>
      </c>
      <c r="G483" s="129" t="s">
        <v>6376</v>
      </c>
      <c r="H483" s="129" t="s">
        <v>6377</v>
      </c>
      <c r="I483" s="129" t="s">
        <v>6378</v>
      </c>
      <c r="J483" s="129" t="s">
        <v>6354</v>
      </c>
      <c r="K483" s="129" t="s">
        <v>6400</v>
      </c>
      <c r="L483" s="129" t="s">
        <v>6401</v>
      </c>
      <c r="M483" s="129" t="s">
        <v>6402</v>
      </c>
      <c r="N483" s="129" t="s">
        <v>6354</v>
      </c>
      <c r="O483" s="129" t="s">
        <v>6403</v>
      </c>
      <c r="P483" s="129" t="s">
        <v>6404</v>
      </c>
      <c r="Q483" s="129" t="s">
        <v>6405</v>
      </c>
      <c r="R483" s="129" t="s">
        <v>6419</v>
      </c>
      <c r="S483" s="129" t="s">
        <v>6420</v>
      </c>
      <c r="T483" s="137">
        <v>2</v>
      </c>
      <c r="U483" s="137">
        <v>2</v>
      </c>
      <c r="V483" s="129" t="s">
        <v>6408</v>
      </c>
      <c r="W483" s="129" t="s">
        <v>6408</v>
      </c>
      <c r="X483" s="131">
        <v>300</v>
      </c>
      <c r="Y483" s="131">
        <v>300</v>
      </c>
      <c r="Z483" s="129" t="s">
        <v>6311</v>
      </c>
      <c r="AA483" s="132">
        <v>600</v>
      </c>
      <c r="AB483" s="132">
        <v>0</v>
      </c>
      <c r="AC483" s="132">
        <v>60</v>
      </c>
      <c r="AD483" s="132">
        <v>660</v>
      </c>
      <c r="AE483" s="129" t="s">
        <v>6316</v>
      </c>
      <c r="AF483" s="129" t="s">
        <v>6311</v>
      </c>
      <c r="AG483" s="129" t="s">
        <v>6311</v>
      </c>
      <c r="AH483" s="129" t="s">
        <v>6898</v>
      </c>
      <c r="AI483" s="129" t="s">
        <v>6311</v>
      </c>
      <c r="AJ483" s="129" t="s">
        <v>6355</v>
      </c>
      <c r="AK483" s="129" t="s">
        <v>6356</v>
      </c>
      <c r="AL483" s="129" t="s">
        <v>6410</v>
      </c>
      <c r="AM483" s="133" t="s">
        <v>13</v>
      </c>
      <c r="AN483" s="133" t="s">
        <v>6376</v>
      </c>
      <c r="AO483" s="133" t="s">
        <v>6311</v>
      </c>
      <c r="AP483" s="133" t="s">
        <v>6311</v>
      </c>
      <c r="AQ483" s="134">
        <v>2</v>
      </c>
      <c r="AR483" s="143" t="s">
        <v>94</v>
      </c>
      <c r="AS483" t="s">
        <v>72</v>
      </c>
    </row>
    <row r="484" spans="1:45" s="133" customFormat="1">
      <c r="A484" s="129" t="s">
        <v>6899</v>
      </c>
      <c r="B484" s="130">
        <v>43760</v>
      </c>
      <c r="C484" s="129" t="s">
        <v>6397</v>
      </c>
      <c r="D484" s="129" t="s">
        <v>6398</v>
      </c>
      <c r="E484" s="129" t="s">
        <v>6900</v>
      </c>
      <c r="F484" s="129" t="s">
        <v>6312</v>
      </c>
      <c r="G484" s="129" t="s">
        <v>6373</v>
      </c>
      <c r="H484" s="129" t="s">
        <v>6374</v>
      </c>
      <c r="I484" s="129" t="s">
        <v>6375</v>
      </c>
      <c r="J484" s="129" t="s">
        <v>6354</v>
      </c>
      <c r="K484" s="129" t="s">
        <v>6400</v>
      </c>
      <c r="L484" s="129" t="s">
        <v>6401</v>
      </c>
      <c r="M484" s="129" t="s">
        <v>6402</v>
      </c>
      <c r="N484" s="129" t="s">
        <v>6354</v>
      </c>
      <c r="O484" s="129" t="s">
        <v>6403</v>
      </c>
      <c r="P484" s="129" t="s">
        <v>6404</v>
      </c>
      <c r="Q484" s="129" t="s">
        <v>6405</v>
      </c>
      <c r="R484" s="129" t="s">
        <v>6406</v>
      </c>
      <c r="S484" s="129" t="s">
        <v>6407</v>
      </c>
      <c r="T484" s="137">
        <v>50</v>
      </c>
      <c r="U484" s="137">
        <v>50</v>
      </c>
      <c r="V484" s="129" t="s">
        <v>6408</v>
      </c>
      <c r="W484" s="129" t="s">
        <v>6408</v>
      </c>
      <c r="X484" s="131">
        <v>155.45500000000001</v>
      </c>
      <c r="Y484" s="131">
        <v>155.45500000000001</v>
      </c>
      <c r="Z484" s="129" t="s">
        <v>6311</v>
      </c>
      <c r="AA484" s="132">
        <v>7772.75</v>
      </c>
      <c r="AB484" s="132">
        <v>0</v>
      </c>
      <c r="AC484" s="132">
        <v>777.27499999999998</v>
      </c>
      <c r="AD484" s="132">
        <v>8550.0249999999996</v>
      </c>
      <c r="AE484" s="129" t="s">
        <v>6316</v>
      </c>
      <c r="AF484" s="129" t="s">
        <v>6311</v>
      </c>
      <c r="AG484" s="129" t="s">
        <v>6311</v>
      </c>
      <c r="AH484" s="129" t="s">
        <v>6901</v>
      </c>
      <c r="AI484" s="129" t="s">
        <v>6311</v>
      </c>
      <c r="AJ484" s="129" t="s">
        <v>6355</v>
      </c>
      <c r="AK484" s="129" t="s">
        <v>6356</v>
      </c>
      <c r="AL484" s="129" t="s">
        <v>6410</v>
      </c>
      <c r="AM484" s="133" t="s">
        <v>13</v>
      </c>
      <c r="AN484" s="133" t="s">
        <v>6373</v>
      </c>
      <c r="AO484" s="133" t="s">
        <v>6311</v>
      </c>
      <c r="AP484" s="133" t="s">
        <v>6311</v>
      </c>
      <c r="AQ484" s="134">
        <v>50</v>
      </c>
      <c r="AR484" s="143" t="s">
        <v>95</v>
      </c>
      <c r="AS484" t="s">
        <v>72</v>
      </c>
    </row>
    <row r="485" spans="1:45" s="133" customFormat="1">
      <c r="A485" s="129" t="s">
        <v>6899</v>
      </c>
      <c r="B485" s="130">
        <v>43760</v>
      </c>
      <c r="C485" s="129" t="s">
        <v>6397</v>
      </c>
      <c r="D485" s="129" t="s">
        <v>6398</v>
      </c>
      <c r="E485" s="129" t="s">
        <v>6900</v>
      </c>
      <c r="F485" s="129" t="s">
        <v>6312</v>
      </c>
      <c r="G485" s="129" t="s">
        <v>6373</v>
      </c>
      <c r="H485" s="129" t="s">
        <v>6374</v>
      </c>
      <c r="I485" s="129" t="s">
        <v>6375</v>
      </c>
      <c r="J485" s="129" t="s">
        <v>6354</v>
      </c>
      <c r="K485" s="129" t="s">
        <v>6400</v>
      </c>
      <c r="L485" s="129" t="s">
        <v>6401</v>
      </c>
      <c r="M485" s="129" t="s">
        <v>6402</v>
      </c>
      <c r="N485" s="129" t="s">
        <v>6354</v>
      </c>
      <c r="O485" s="129" t="s">
        <v>6403</v>
      </c>
      <c r="P485" s="129" t="s">
        <v>6404</v>
      </c>
      <c r="Q485" s="129" t="s">
        <v>6405</v>
      </c>
      <c r="R485" s="129" t="s">
        <v>6411</v>
      </c>
      <c r="S485" s="129" t="s">
        <v>6412</v>
      </c>
      <c r="T485" s="137">
        <v>15</v>
      </c>
      <c r="U485" s="137">
        <v>15</v>
      </c>
      <c r="V485" s="129" t="s">
        <v>6408</v>
      </c>
      <c r="W485" s="129" t="s">
        <v>6408</v>
      </c>
      <c r="X485" s="131">
        <v>340</v>
      </c>
      <c r="Y485" s="131">
        <v>340</v>
      </c>
      <c r="Z485" s="129" t="s">
        <v>6311</v>
      </c>
      <c r="AA485" s="132">
        <v>5100</v>
      </c>
      <c r="AB485" s="132">
        <v>0</v>
      </c>
      <c r="AC485" s="132">
        <v>510</v>
      </c>
      <c r="AD485" s="132">
        <v>5610</v>
      </c>
      <c r="AE485" s="129" t="s">
        <v>6316</v>
      </c>
      <c r="AF485" s="129" t="s">
        <v>6311</v>
      </c>
      <c r="AG485" s="129" t="s">
        <v>6311</v>
      </c>
      <c r="AH485" s="129" t="s">
        <v>6901</v>
      </c>
      <c r="AI485" s="129" t="s">
        <v>6311</v>
      </c>
      <c r="AJ485" s="129" t="s">
        <v>6355</v>
      </c>
      <c r="AK485" s="129" t="s">
        <v>6356</v>
      </c>
      <c r="AL485" s="129" t="s">
        <v>6410</v>
      </c>
      <c r="AM485" s="133" t="s">
        <v>13</v>
      </c>
      <c r="AN485" s="133" t="s">
        <v>6373</v>
      </c>
      <c r="AO485" s="133" t="s">
        <v>6311</v>
      </c>
      <c r="AP485" s="133" t="s">
        <v>6311</v>
      </c>
      <c r="AQ485" s="134">
        <v>15</v>
      </c>
      <c r="AR485" s="143" t="s">
        <v>95</v>
      </c>
      <c r="AS485" t="s">
        <v>72</v>
      </c>
    </row>
    <row r="486" spans="1:45" s="133" customFormat="1">
      <c r="A486" s="129" t="s">
        <v>6899</v>
      </c>
      <c r="B486" s="130">
        <v>43760</v>
      </c>
      <c r="C486" s="129" t="s">
        <v>6397</v>
      </c>
      <c r="D486" s="129" t="s">
        <v>6398</v>
      </c>
      <c r="E486" s="129" t="s">
        <v>6900</v>
      </c>
      <c r="F486" s="129" t="s">
        <v>6312</v>
      </c>
      <c r="G486" s="129" t="s">
        <v>6373</v>
      </c>
      <c r="H486" s="129" t="s">
        <v>6374</v>
      </c>
      <c r="I486" s="129" t="s">
        <v>6375</v>
      </c>
      <c r="J486" s="129" t="s">
        <v>6354</v>
      </c>
      <c r="K486" s="129" t="s">
        <v>6400</v>
      </c>
      <c r="L486" s="129" t="s">
        <v>6401</v>
      </c>
      <c r="M486" s="129" t="s">
        <v>6402</v>
      </c>
      <c r="N486" s="129" t="s">
        <v>6354</v>
      </c>
      <c r="O486" s="129" t="s">
        <v>6403</v>
      </c>
      <c r="P486" s="129" t="s">
        <v>6404</v>
      </c>
      <c r="Q486" s="129" t="s">
        <v>6405</v>
      </c>
      <c r="R486" s="129" t="s">
        <v>6413</v>
      </c>
      <c r="S486" s="129" t="s">
        <v>6414</v>
      </c>
      <c r="T486" s="137">
        <v>3</v>
      </c>
      <c r="U486" s="137">
        <v>3</v>
      </c>
      <c r="V486" s="129" t="s">
        <v>6408</v>
      </c>
      <c r="W486" s="129" t="s">
        <v>6408</v>
      </c>
      <c r="X486" s="131">
        <v>213.273</v>
      </c>
      <c r="Y486" s="131">
        <v>213.273</v>
      </c>
      <c r="Z486" s="129" t="s">
        <v>6311</v>
      </c>
      <c r="AA486" s="132">
        <v>639.81899999999996</v>
      </c>
      <c r="AB486" s="132">
        <v>0</v>
      </c>
      <c r="AC486" s="132">
        <v>63.981999999999999</v>
      </c>
      <c r="AD486" s="132">
        <v>703.80100000000004</v>
      </c>
      <c r="AE486" s="129" t="s">
        <v>6316</v>
      </c>
      <c r="AF486" s="129" t="s">
        <v>6311</v>
      </c>
      <c r="AG486" s="129" t="s">
        <v>6311</v>
      </c>
      <c r="AH486" s="129" t="s">
        <v>6901</v>
      </c>
      <c r="AI486" s="129" t="s">
        <v>6311</v>
      </c>
      <c r="AJ486" s="129" t="s">
        <v>6355</v>
      </c>
      <c r="AK486" s="129" t="s">
        <v>6356</v>
      </c>
      <c r="AL486" s="129" t="s">
        <v>6410</v>
      </c>
      <c r="AM486" s="133" t="s">
        <v>13</v>
      </c>
      <c r="AN486" s="133" t="s">
        <v>6373</v>
      </c>
      <c r="AO486" s="133" t="s">
        <v>6311</v>
      </c>
      <c r="AP486" s="133" t="s">
        <v>6311</v>
      </c>
      <c r="AQ486" s="134">
        <v>3</v>
      </c>
      <c r="AR486" s="143" t="s">
        <v>95</v>
      </c>
      <c r="AS486" t="s">
        <v>72</v>
      </c>
    </row>
    <row r="487" spans="1:45" s="133" customFormat="1">
      <c r="A487" s="129" t="s">
        <v>6899</v>
      </c>
      <c r="B487" s="130">
        <v>43760</v>
      </c>
      <c r="C487" s="129" t="s">
        <v>6397</v>
      </c>
      <c r="D487" s="129" t="s">
        <v>6398</v>
      </c>
      <c r="E487" s="129" t="s">
        <v>6900</v>
      </c>
      <c r="F487" s="129" t="s">
        <v>6312</v>
      </c>
      <c r="G487" s="129" t="s">
        <v>6373</v>
      </c>
      <c r="H487" s="129" t="s">
        <v>6374</v>
      </c>
      <c r="I487" s="129" t="s">
        <v>6375</v>
      </c>
      <c r="J487" s="129" t="s">
        <v>6354</v>
      </c>
      <c r="K487" s="129" t="s">
        <v>6400</v>
      </c>
      <c r="L487" s="129" t="s">
        <v>6401</v>
      </c>
      <c r="M487" s="129" t="s">
        <v>6402</v>
      </c>
      <c r="N487" s="129" t="s">
        <v>6354</v>
      </c>
      <c r="O487" s="129" t="s">
        <v>6403</v>
      </c>
      <c r="P487" s="129" t="s">
        <v>6404</v>
      </c>
      <c r="Q487" s="129" t="s">
        <v>6405</v>
      </c>
      <c r="R487" s="129" t="s">
        <v>6415</v>
      </c>
      <c r="S487" s="129" t="s">
        <v>6416</v>
      </c>
      <c r="T487" s="137">
        <v>1</v>
      </c>
      <c r="U487" s="137">
        <v>1</v>
      </c>
      <c r="V487" s="129" t="s">
        <v>6408</v>
      </c>
      <c r="W487" s="129" t="s">
        <v>6408</v>
      </c>
      <c r="X487" s="131">
        <v>300</v>
      </c>
      <c r="Y487" s="131">
        <v>300</v>
      </c>
      <c r="Z487" s="129" t="s">
        <v>6311</v>
      </c>
      <c r="AA487" s="132">
        <v>300</v>
      </c>
      <c r="AB487" s="132">
        <v>0</v>
      </c>
      <c r="AC487" s="132">
        <v>30</v>
      </c>
      <c r="AD487" s="132">
        <v>330</v>
      </c>
      <c r="AE487" s="129" t="s">
        <v>6316</v>
      </c>
      <c r="AF487" s="129" t="s">
        <v>6311</v>
      </c>
      <c r="AG487" s="129" t="s">
        <v>6311</v>
      </c>
      <c r="AH487" s="129" t="s">
        <v>6901</v>
      </c>
      <c r="AI487" s="129" t="s">
        <v>6311</v>
      </c>
      <c r="AJ487" s="129" t="s">
        <v>6355</v>
      </c>
      <c r="AK487" s="129" t="s">
        <v>6356</v>
      </c>
      <c r="AL487" s="129" t="s">
        <v>6410</v>
      </c>
      <c r="AM487" s="133" t="s">
        <v>13</v>
      </c>
      <c r="AN487" s="133" t="s">
        <v>6373</v>
      </c>
      <c r="AO487" s="133" t="s">
        <v>6311</v>
      </c>
      <c r="AP487" s="133" t="s">
        <v>6311</v>
      </c>
      <c r="AQ487" s="134">
        <v>1</v>
      </c>
      <c r="AR487" s="143" t="s">
        <v>95</v>
      </c>
      <c r="AS487" t="s">
        <v>72</v>
      </c>
    </row>
    <row r="488" spans="1:45" s="133" customFormat="1">
      <c r="A488" s="129" t="s">
        <v>6899</v>
      </c>
      <c r="B488" s="130">
        <v>43760</v>
      </c>
      <c r="C488" s="129" t="s">
        <v>6397</v>
      </c>
      <c r="D488" s="129" t="s">
        <v>6398</v>
      </c>
      <c r="E488" s="129" t="s">
        <v>6900</v>
      </c>
      <c r="F488" s="129" t="s">
        <v>6312</v>
      </c>
      <c r="G488" s="129" t="s">
        <v>6373</v>
      </c>
      <c r="H488" s="129" t="s">
        <v>6374</v>
      </c>
      <c r="I488" s="129" t="s">
        <v>6375</v>
      </c>
      <c r="J488" s="129" t="s">
        <v>6354</v>
      </c>
      <c r="K488" s="129" t="s">
        <v>6400</v>
      </c>
      <c r="L488" s="129" t="s">
        <v>6401</v>
      </c>
      <c r="M488" s="129" t="s">
        <v>6402</v>
      </c>
      <c r="N488" s="129" t="s">
        <v>6354</v>
      </c>
      <c r="O488" s="129" t="s">
        <v>6403</v>
      </c>
      <c r="P488" s="129" t="s">
        <v>6404</v>
      </c>
      <c r="Q488" s="129" t="s">
        <v>6405</v>
      </c>
      <c r="R488" s="129" t="s">
        <v>6519</v>
      </c>
      <c r="S488" s="129" t="s">
        <v>6520</v>
      </c>
      <c r="T488" s="137">
        <v>30</v>
      </c>
      <c r="U488" s="137">
        <v>30</v>
      </c>
      <c r="V488" s="129" t="s">
        <v>6408</v>
      </c>
      <c r="W488" s="129" t="s">
        <v>6408</v>
      </c>
      <c r="X488" s="131">
        <v>213.273</v>
      </c>
      <c r="Y488" s="131">
        <v>213.273</v>
      </c>
      <c r="Z488" s="129" t="s">
        <v>6311</v>
      </c>
      <c r="AA488" s="132">
        <v>6398.19</v>
      </c>
      <c r="AB488" s="132">
        <v>0</v>
      </c>
      <c r="AC488" s="132">
        <v>639.81899999999996</v>
      </c>
      <c r="AD488" s="132">
        <v>7038.009</v>
      </c>
      <c r="AE488" s="129" t="s">
        <v>6316</v>
      </c>
      <c r="AF488" s="129" t="s">
        <v>6311</v>
      </c>
      <c r="AG488" s="129" t="s">
        <v>6311</v>
      </c>
      <c r="AH488" s="129" t="s">
        <v>6901</v>
      </c>
      <c r="AI488" s="129" t="s">
        <v>6311</v>
      </c>
      <c r="AJ488" s="129" t="s">
        <v>6355</v>
      </c>
      <c r="AK488" s="129" t="s">
        <v>6356</v>
      </c>
      <c r="AL488" s="129" t="s">
        <v>6410</v>
      </c>
      <c r="AM488" s="133" t="s">
        <v>13</v>
      </c>
      <c r="AN488" s="133" t="s">
        <v>6373</v>
      </c>
      <c r="AO488" s="133" t="s">
        <v>6311</v>
      </c>
      <c r="AP488" s="133" t="s">
        <v>6311</v>
      </c>
      <c r="AQ488" s="134">
        <v>30</v>
      </c>
      <c r="AR488" s="143" t="s">
        <v>95</v>
      </c>
      <c r="AS488" t="s">
        <v>72</v>
      </c>
    </row>
    <row r="489" spans="1:45" s="133" customFormat="1">
      <c r="A489" s="129" t="s">
        <v>6899</v>
      </c>
      <c r="B489" s="130">
        <v>43760</v>
      </c>
      <c r="C489" s="129" t="s">
        <v>6397</v>
      </c>
      <c r="D489" s="129" t="s">
        <v>6398</v>
      </c>
      <c r="E489" s="129" t="s">
        <v>6900</v>
      </c>
      <c r="F489" s="129" t="s">
        <v>6312</v>
      </c>
      <c r="G489" s="129" t="s">
        <v>6373</v>
      </c>
      <c r="H489" s="129" t="s">
        <v>6374</v>
      </c>
      <c r="I489" s="129" t="s">
        <v>6375</v>
      </c>
      <c r="J489" s="129" t="s">
        <v>6354</v>
      </c>
      <c r="K489" s="129" t="s">
        <v>6400</v>
      </c>
      <c r="L489" s="129" t="s">
        <v>6401</v>
      </c>
      <c r="M489" s="129" t="s">
        <v>6402</v>
      </c>
      <c r="N489" s="129" t="s">
        <v>6354</v>
      </c>
      <c r="O489" s="129" t="s">
        <v>6403</v>
      </c>
      <c r="P489" s="129" t="s">
        <v>6404</v>
      </c>
      <c r="Q489" s="129" t="s">
        <v>6405</v>
      </c>
      <c r="R489" s="129" t="s">
        <v>6419</v>
      </c>
      <c r="S489" s="129" t="s">
        <v>6420</v>
      </c>
      <c r="T489" s="137">
        <v>2</v>
      </c>
      <c r="U489" s="137">
        <v>2</v>
      </c>
      <c r="V489" s="129" t="s">
        <v>6408</v>
      </c>
      <c r="W489" s="129" t="s">
        <v>6408</v>
      </c>
      <c r="X489" s="131">
        <v>300</v>
      </c>
      <c r="Y489" s="131">
        <v>300</v>
      </c>
      <c r="Z489" s="129" t="s">
        <v>6311</v>
      </c>
      <c r="AA489" s="132">
        <v>600</v>
      </c>
      <c r="AB489" s="132">
        <v>0</v>
      </c>
      <c r="AC489" s="132">
        <v>60</v>
      </c>
      <c r="AD489" s="132">
        <v>660</v>
      </c>
      <c r="AE489" s="129" t="s">
        <v>6316</v>
      </c>
      <c r="AF489" s="129" t="s">
        <v>6311</v>
      </c>
      <c r="AG489" s="129" t="s">
        <v>6311</v>
      </c>
      <c r="AH489" s="129" t="s">
        <v>6901</v>
      </c>
      <c r="AI489" s="129" t="s">
        <v>6311</v>
      </c>
      <c r="AJ489" s="129" t="s">
        <v>6355</v>
      </c>
      <c r="AK489" s="129" t="s">
        <v>6356</v>
      </c>
      <c r="AL489" s="129" t="s">
        <v>6410</v>
      </c>
      <c r="AM489" s="133" t="s">
        <v>13</v>
      </c>
      <c r="AN489" s="133" t="s">
        <v>6373</v>
      </c>
      <c r="AO489" s="133" t="s">
        <v>6311</v>
      </c>
      <c r="AP489" s="133" t="s">
        <v>6311</v>
      </c>
      <c r="AQ489" s="134">
        <v>2</v>
      </c>
      <c r="AR489" s="143" t="s">
        <v>95</v>
      </c>
      <c r="AS489" t="s">
        <v>72</v>
      </c>
    </row>
    <row r="490" spans="1:45" s="133" customFormat="1">
      <c r="A490" s="129" t="s">
        <v>6902</v>
      </c>
      <c r="B490" s="130">
        <v>43761</v>
      </c>
      <c r="C490" s="129" t="s">
        <v>6397</v>
      </c>
      <c r="D490" s="129" t="s">
        <v>6398</v>
      </c>
      <c r="E490" s="129" t="s">
        <v>6903</v>
      </c>
      <c r="F490" s="129" t="s">
        <v>6312</v>
      </c>
      <c r="G490" s="129" t="s">
        <v>6496</v>
      </c>
      <c r="H490" s="129" t="s">
        <v>6497</v>
      </c>
      <c r="I490" s="129" t="s">
        <v>6498</v>
      </c>
      <c r="J490" s="129" t="s">
        <v>6354</v>
      </c>
      <c r="K490" s="129" t="s">
        <v>6400</v>
      </c>
      <c r="L490" s="129" t="s">
        <v>6401</v>
      </c>
      <c r="M490" s="129" t="s">
        <v>6402</v>
      </c>
      <c r="N490" s="129" t="s">
        <v>6354</v>
      </c>
      <c r="O490" s="129" t="s">
        <v>6403</v>
      </c>
      <c r="P490" s="129" t="s">
        <v>6499</v>
      </c>
      <c r="Q490" s="129" t="s">
        <v>6500</v>
      </c>
      <c r="R490" s="129" t="s">
        <v>6406</v>
      </c>
      <c r="S490" s="129" t="s">
        <v>6407</v>
      </c>
      <c r="T490" s="137">
        <v>5</v>
      </c>
      <c r="U490" s="137">
        <v>5</v>
      </c>
      <c r="V490" s="129" t="s">
        <v>6408</v>
      </c>
      <c r="W490" s="129" t="s">
        <v>6408</v>
      </c>
      <c r="X490" s="131">
        <v>155.45500000000001</v>
      </c>
      <c r="Y490" s="131">
        <v>155.45500000000001</v>
      </c>
      <c r="Z490" s="129" t="s">
        <v>6311</v>
      </c>
      <c r="AA490" s="132">
        <v>777.27499999999998</v>
      </c>
      <c r="AB490" s="132">
        <v>0</v>
      </c>
      <c r="AC490" s="132">
        <v>77.727999999999994</v>
      </c>
      <c r="AD490" s="132">
        <v>855.00300000000004</v>
      </c>
      <c r="AE490" s="129" t="s">
        <v>6316</v>
      </c>
      <c r="AF490" s="129" t="s">
        <v>6311</v>
      </c>
      <c r="AG490" s="129" t="s">
        <v>6311</v>
      </c>
      <c r="AH490" s="129" t="s">
        <v>6904</v>
      </c>
      <c r="AI490" s="129" t="s">
        <v>6311</v>
      </c>
      <c r="AJ490" s="129" t="s">
        <v>6355</v>
      </c>
      <c r="AK490" s="129" t="s">
        <v>6356</v>
      </c>
      <c r="AL490" s="129" t="s">
        <v>6410</v>
      </c>
      <c r="AM490" s="133" t="s">
        <v>6369</v>
      </c>
      <c r="AN490" s="133" t="s">
        <v>6496</v>
      </c>
      <c r="AO490" s="133" t="s">
        <v>6311</v>
      </c>
      <c r="AP490" s="133" t="s">
        <v>6311</v>
      </c>
      <c r="AQ490" s="134">
        <v>5</v>
      </c>
      <c r="AR490" s="143" t="s">
        <v>29</v>
      </c>
      <c r="AS490" s="133" t="s">
        <v>30</v>
      </c>
    </row>
    <row r="491" spans="1:45" s="133" customFormat="1">
      <c r="A491" s="129" t="s">
        <v>6902</v>
      </c>
      <c r="B491" s="130">
        <v>43761</v>
      </c>
      <c r="C491" s="129" t="s">
        <v>6397</v>
      </c>
      <c r="D491" s="129" t="s">
        <v>6398</v>
      </c>
      <c r="E491" s="129" t="s">
        <v>6903</v>
      </c>
      <c r="F491" s="129" t="s">
        <v>6312</v>
      </c>
      <c r="G491" s="129" t="s">
        <v>6496</v>
      </c>
      <c r="H491" s="129" t="s">
        <v>6497</v>
      </c>
      <c r="I491" s="129" t="s">
        <v>6498</v>
      </c>
      <c r="J491" s="129" t="s">
        <v>6354</v>
      </c>
      <c r="K491" s="129" t="s">
        <v>6400</v>
      </c>
      <c r="L491" s="129" t="s">
        <v>6401</v>
      </c>
      <c r="M491" s="129" t="s">
        <v>6402</v>
      </c>
      <c r="N491" s="129" t="s">
        <v>6354</v>
      </c>
      <c r="O491" s="129" t="s">
        <v>6403</v>
      </c>
      <c r="P491" s="129" t="s">
        <v>6499</v>
      </c>
      <c r="Q491" s="129" t="s">
        <v>6500</v>
      </c>
      <c r="R491" s="129" t="s">
        <v>6411</v>
      </c>
      <c r="S491" s="129" t="s">
        <v>6412</v>
      </c>
      <c r="T491" s="137">
        <v>100</v>
      </c>
      <c r="U491" s="137">
        <v>100</v>
      </c>
      <c r="V491" s="129" t="s">
        <v>6408</v>
      </c>
      <c r="W491" s="129" t="s">
        <v>6408</v>
      </c>
      <c r="X491" s="131">
        <v>340</v>
      </c>
      <c r="Y491" s="131">
        <v>340</v>
      </c>
      <c r="Z491" s="129" t="s">
        <v>6311</v>
      </c>
      <c r="AA491" s="132">
        <v>34000</v>
      </c>
      <c r="AB491" s="132">
        <v>0</v>
      </c>
      <c r="AC491" s="132">
        <v>3399.9989999999998</v>
      </c>
      <c r="AD491" s="132">
        <v>37399.999000000003</v>
      </c>
      <c r="AE491" s="129" t="s">
        <v>6316</v>
      </c>
      <c r="AF491" s="129" t="s">
        <v>6311</v>
      </c>
      <c r="AG491" s="129" t="s">
        <v>6311</v>
      </c>
      <c r="AH491" s="129" t="s">
        <v>6904</v>
      </c>
      <c r="AI491" s="129" t="s">
        <v>6311</v>
      </c>
      <c r="AJ491" s="129" t="s">
        <v>6355</v>
      </c>
      <c r="AK491" s="129" t="s">
        <v>6356</v>
      </c>
      <c r="AL491" s="129" t="s">
        <v>6410</v>
      </c>
      <c r="AM491" s="133" t="s">
        <v>6369</v>
      </c>
      <c r="AN491" s="133" t="s">
        <v>6496</v>
      </c>
      <c r="AO491" s="133" t="s">
        <v>6311</v>
      </c>
      <c r="AP491" s="133" t="s">
        <v>6311</v>
      </c>
      <c r="AQ491" s="134">
        <v>100</v>
      </c>
      <c r="AR491" s="143" t="s">
        <v>29</v>
      </c>
      <c r="AS491" s="133" t="s">
        <v>30</v>
      </c>
    </row>
    <row r="492" spans="1:45" s="133" customFormat="1">
      <c r="A492" s="129" t="s">
        <v>6902</v>
      </c>
      <c r="B492" s="130">
        <v>43761</v>
      </c>
      <c r="C492" s="129" t="s">
        <v>6397</v>
      </c>
      <c r="D492" s="129" t="s">
        <v>6398</v>
      </c>
      <c r="E492" s="129" t="s">
        <v>6903</v>
      </c>
      <c r="F492" s="129" t="s">
        <v>6312</v>
      </c>
      <c r="G492" s="129" t="s">
        <v>6496</v>
      </c>
      <c r="H492" s="129" t="s">
        <v>6497</v>
      </c>
      <c r="I492" s="129" t="s">
        <v>6498</v>
      </c>
      <c r="J492" s="129" t="s">
        <v>6354</v>
      </c>
      <c r="K492" s="129" t="s">
        <v>6400</v>
      </c>
      <c r="L492" s="129" t="s">
        <v>6401</v>
      </c>
      <c r="M492" s="129" t="s">
        <v>6402</v>
      </c>
      <c r="N492" s="129" t="s">
        <v>6354</v>
      </c>
      <c r="O492" s="129" t="s">
        <v>6403</v>
      </c>
      <c r="P492" s="129" t="s">
        <v>6499</v>
      </c>
      <c r="Q492" s="129" t="s">
        <v>6500</v>
      </c>
      <c r="R492" s="129" t="s">
        <v>6413</v>
      </c>
      <c r="S492" s="129" t="s">
        <v>6414</v>
      </c>
      <c r="T492" s="137">
        <v>5</v>
      </c>
      <c r="U492" s="137">
        <v>5</v>
      </c>
      <c r="V492" s="129" t="s">
        <v>6408</v>
      </c>
      <c r="W492" s="129" t="s">
        <v>6408</v>
      </c>
      <c r="X492" s="131">
        <v>213.273</v>
      </c>
      <c r="Y492" s="131">
        <v>213.273</v>
      </c>
      <c r="Z492" s="129" t="s">
        <v>6311</v>
      </c>
      <c r="AA492" s="132">
        <v>1066.365</v>
      </c>
      <c r="AB492" s="132">
        <v>0</v>
      </c>
      <c r="AC492" s="132">
        <v>106.637</v>
      </c>
      <c r="AD492" s="132">
        <v>1173.002</v>
      </c>
      <c r="AE492" s="129" t="s">
        <v>6316</v>
      </c>
      <c r="AF492" s="129" t="s">
        <v>6311</v>
      </c>
      <c r="AG492" s="129" t="s">
        <v>6311</v>
      </c>
      <c r="AH492" s="129" t="s">
        <v>6904</v>
      </c>
      <c r="AI492" s="129" t="s">
        <v>6311</v>
      </c>
      <c r="AJ492" s="129" t="s">
        <v>6355</v>
      </c>
      <c r="AK492" s="129" t="s">
        <v>6356</v>
      </c>
      <c r="AL492" s="129" t="s">
        <v>6410</v>
      </c>
      <c r="AM492" s="133" t="s">
        <v>6369</v>
      </c>
      <c r="AN492" s="133" t="s">
        <v>6496</v>
      </c>
      <c r="AO492" s="133" t="s">
        <v>6311</v>
      </c>
      <c r="AP492" s="133" t="s">
        <v>6311</v>
      </c>
      <c r="AQ492" s="134">
        <v>5</v>
      </c>
      <c r="AR492" s="143" t="s">
        <v>29</v>
      </c>
      <c r="AS492" s="133" t="s">
        <v>30</v>
      </c>
    </row>
    <row r="493" spans="1:45" s="133" customFormat="1">
      <c r="A493" s="129" t="s">
        <v>6902</v>
      </c>
      <c r="B493" s="130">
        <v>43761</v>
      </c>
      <c r="C493" s="129" t="s">
        <v>6397</v>
      </c>
      <c r="D493" s="129" t="s">
        <v>6398</v>
      </c>
      <c r="E493" s="129" t="s">
        <v>6903</v>
      </c>
      <c r="F493" s="129" t="s">
        <v>6312</v>
      </c>
      <c r="G493" s="129" t="s">
        <v>6496</v>
      </c>
      <c r="H493" s="129" t="s">
        <v>6497</v>
      </c>
      <c r="I493" s="129" t="s">
        <v>6498</v>
      </c>
      <c r="J493" s="129" t="s">
        <v>6354</v>
      </c>
      <c r="K493" s="129" t="s">
        <v>6400</v>
      </c>
      <c r="L493" s="129" t="s">
        <v>6401</v>
      </c>
      <c r="M493" s="129" t="s">
        <v>6402</v>
      </c>
      <c r="N493" s="129" t="s">
        <v>6354</v>
      </c>
      <c r="O493" s="129" t="s">
        <v>6403</v>
      </c>
      <c r="P493" s="129" t="s">
        <v>6499</v>
      </c>
      <c r="Q493" s="129" t="s">
        <v>6500</v>
      </c>
      <c r="R493" s="129" t="s">
        <v>6415</v>
      </c>
      <c r="S493" s="129" t="s">
        <v>6416</v>
      </c>
      <c r="T493" s="137">
        <v>5</v>
      </c>
      <c r="U493" s="137">
        <v>5</v>
      </c>
      <c r="V493" s="129" t="s">
        <v>6408</v>
      </c>
      <c r="W493" s="129" t="s">
        <v>6408</v>
      </c>
      <c r="X493" s="131">
        <v>300</v>
      </c>
      <c r="Y493" s="131">
        <v>300</v>
      </c>
      <c r="Z493" s="129" t="s">
        <v>6311</v>
      </c>
      <c r="AA493" s="132">
        <v>1500</v>
      </c>
      <c r="AB493" s="132">
        <v>0</v>
      </c>
      <c r="AC493" s="132">
        <v>150</v>
      </c>
      <c r="AD493" s="132">
        <v>1650</v>
      </c>
      <c r="AE493" s="129" t="s">
        <v>6316</v>
      </c>
      <c r="AF493" s="129" t="s">
        <v>6311</v>
      </c>
      <c r="AG493" s="129" t="s">
        <v>6311</v>
      </c>
      <c r="AH493" s="129" t="s">
        <v>6904</v>
      </c>
      <c r="AI493" s="129" t="s">
        <v>6311</v>
      </c>
      <c r="AJ493" s="129" t="s">
        <v>6355</v>
      </c>
      <c r="AK493" s="129" t="s">
        <v>6356</v>
      </c>
      <c r="AL493" s="129" t="s">
        <v>6410</v>
      </c>
      <c r="AM493" s="133" t="s">
        <v>6369</v>
      </c>
      <c r="AN493" s="133" t="s">
        <v>6496</v>
      </c>
      <c r="AO493" s="133" t="s">
        <v>6311</v>
      </c>
      <c r="AP493" s="133" t="s">
        <v>6311</v>
      </c>
      <c r="AQ493" s="134">
        <v>5</v>
      </c>
      <c r="AR493" s="143" t="s">
        <v>29</v>
      </c>
      <c r="AS493" s="133" t="s">
        <v>30</v>
      </c>
    </row>
    <row r="494" spans="1:45" s="133" customFormat="1">
      <c r="A494" s="129" t="s">
        <v>6902</v>
      </c>
      <c r="B494" s="130">
        <v>43761</v>
      </c>
      <c r="C494" s="129" t="s">
        <v>6397</v>
      </c>
      <c r="D494" s="129" t="s">
        <v>6398</v>
      </c>
      <c r="E494" s="129" t="s">
        <v>6903</v>
      </c>
      <c r="F494" s="129" t="s">
        <v>6312</v>
      </c>
      <c r="G494" s="129" t="s">
        <v>6496</v>
      </c>
      <c r="H494" s="129" t="s">
        <v>6497</v>
      </c>
      <c r="I494" s="129" t="s">
        <v>6498</v>
      </c>
      <c r="J494" s="129" t="s">
        <v>6354</v>
      </c>
      <c r="K494" s="129" t="s">
        <v>6400</v>
      </c>
      <c r="L494" s="129" t="s">
        <v>6401</v>
      </c>
      <c r="M494" s="129" t="s">
        <v>6402</v>
      </c>
      <c r="N494" s="129" t="s">
        <v>6354</v>
      </c>
      <c r="O494" s="129" t="s">
        <v>6403</v>
      </c>
      <c r="P494" s="129" t="s">
        <v>6499</v>
      </c>
      <c r="Q494" s="129" t="s">
        <v>6500</v>
      </c>
      <c r="R494" s="129" t="s">
        <v>6521</v>
      </c>
      <c r="S494" s="129" t="s">
        <v>6522</v>
      </c>
      <c r="T494" s="137">
        <v>5</v>
      </c>
      <c r="U494" s="137">
        <v>5</v>
      </c>
      <c r="V494" s="129" t="s">
        <v>6408</v>
      </c>
      <c r="W494" s="129" t="s">
        <v>6408</v>
      </c>
      <c r="X494" s="131">
        <v>300</v>
      </c>
      <c r="Y494" s="131">
        <v>300</v>
      </c>
      <c r="Z494" s="129" t="s">
        <v>6311</v>
      </c>
      <c r="AA494" s="132">
        <v>1500</v>
      </c>
      <c r="AB494" s="132">
        <v>0</v>
      </c>
      <c r="AC494" s="132">
        <v>150</v>
      </c>
      <c r="AD494" s="132">
        <v>1650</v>
      </c>
      <c r="AE494" s="129" t="s">
        <v>6316</v>
      </c>
      <c r="AF494" s="129" t="s">
        <v>6311</v>
      </c>
      <c r="AG494" s="129" t="s">
        <v>6311</v>
      </c>
      <c r="AH494" s="129" t="s">
        <v>6904</v>
      </c>
      <c r="AI494" s="129" t="s">
        <v>6311</v>
      </c>
      <c r="AJ494" s="129" t="s">
        <v>6355</v>
      </c>
      <c r="AK494" s="129" t="s">
        <v>6356</v>
      </c>
      <c r="AL494" s="129" t="s">
        <v>6410</v>
      </c>
      <c r="AM494" s="133" t="s">
        <v>6369</v>
      </c>
      <c r="AN494" s="133" t="s">
        <v>6496</v>
      </c>
      <c r="AO494" s="133" t="s">
        <v>6311</v>
      </c>
      <c r="AP494" s="133" t="s">
        <v>6311</v>
      </c>
      <c r="AQ494" s="134">
        <v>5</v>
      </c>
      <c r="AR494" s="143" t="s">
        <v>29</v>
      </c>
      <c r="AS494" s="133" t="s">
        <v>30</v>
      </c>
    </row>
    <row r="495" spans="1:45" s="133" customFormat="1">
      <c r="A495" s="129" t="s">
        <v>6902</v>
      </c>
      <c r="B495" s="130">
        <v>43761</v>
      </c>
      <c r="C495" s="129" t="s">
        <v>6397</v>
      </c>
      <c r="D495" s="129" t="s">
        <v>6398</v>
      </c>
      <c r="E495" s="129" t="s">
        <v>6903</v>
      </c>
      <c r="F495" s="129" t="s">
        <v>6312</v>
      </c>
      <c r="G495" s="129" t="s">
        <v>6496</v>
      </c>
      <c r="H495" s="129" t="s">
        <v>6497</v>
      </c>
      <c r="I495" s="129" t="s">
        <v>6498</v>
      </c>
      <c r="J495" s="129" t="s">
        <v>6354</v>
      </c>
      <c r="K495" s="129" t="s">
        <v>6400</v>
      </c>
      <c r="L495" s="129" t="s">
        <v>6401</v>
      </c>
      <c r="M495" s="129" t="s">
        <v>6402</v>
      </c>
      <c r="N495" s="129" t="s">
        <v>6354</v>
      </c>
      <c r="O495" s="129" t="s">
        <v>6403</v>
      </c>
      <c r="P495" s="129" t="s">
        <v>6499</v>
      </c>
      <c r="Q495" s="129" t="s">
        <v>6500</v>
      </c>
      <c r="R495" s="129" t="s">
        <v>6519</v>
      </c>
      <c r="S495" s="129" t="s">
        <v>6520</v>
      </c>
      <c r="T495" s="137">
        <v>5</v>
      </c>
      <c r="U495" s="137">
        <v>5</v>
      </c>
      <c r="V495" s="129" t="s">
        <v>6408</v>
      </c>
      <c r="W495" s="129" t="s">
        <v>6408</v>
      </c>
      <c r="X495" s="131">
        <v>213.273</v>
      </c>
      <c r="Y495" s="131">
        <v>213.273</v>
      </c>
      <c r="Z495" s="129" t="s">
        <v>6311</v>
      </c>
      <c r="AA495" s="132">
        <v>1066.365</v>
      </c>
      <c r="AB495" s="132">
        <v>0</v>
      </c>
      <c r="AC495" s="132">
        <v>106.637</v>
      </c>
      <c r="AD495" s="132">
        <v>1173.002</v>
      </c>
      <c r="AE495" s="129" t="s">
        <v>6316</v>
      </c>
      <c r="AF495" s="129" t="s">
        <v>6311</v>
      </c>
      <c r="AG495" s="129" t="s">
        <v>6311</v>
      </c>
      <c r="AH495" s="129" t="s">
        <v>6904</v>
      </c>
      <c r="AI495" s="129" t="s">
        <v>6311</v>
      </c>
      <c r="AJ495" s="129" t="s">
        <v>6355</v>
      </c>
      <c r="AK495" s="129" t="s">
        <v>6356</v>
      </c>
      <c r="AL495" s="129" t="s">
        <v>6410</v>
      </c>
      <c r="AM495" s="133" t="s">
        <v>6369</v>
      </c>
      <c r="AN495" s="133" t="s">
        <v>6496</v>
      </c>
      <c r="AO495" s="133" t="s">
        <v>6311</v>
      </c>
      <c r="AP495" s="133" t="s">
        <v>6311</v>
      </c>
      <c r="AQ495" s="134">
        <v>5</v>
      </c>
      <c r="AR495" s="143" t="s">
        <v>29</v>
      </c>
      <c r="AS495" s="133" t="s">
        <v>30</v>
      </c>
    </row>
    <row r="496" spans="1:45" s="133" customFormat="1">
      <c r="A496" s="129" t="s">
        <v>6902</v>
      </c>
      <c r="B496" s="130">
        <v>43761</v>
      </c>
      <c r="C496" s="129" t="s">
        <v>6397</v>
      </c>
      <c r="D496" s="129" t="s">
        <v>6398</v>
      </c>
      <c r="E496" s="129" t="s">
        <v>6903</v>
      </c>
      <c r="F496" s="129" t="s">
        <v>6312</v>
      </c>
      <c r="G496" s="129" t="s">
        <v>6496</v>
      </c>
      <c r="H496" s="129" t="s">
        <v>6497</v>
      </c>
      <c r="I496" s="129" t="s">
        <v>6498</v>
      </c>
      <c r="J496" s="129" t="s">
        <v>6354</v>
      </c>
      <c r="K496" s="129" t="s">
        <v>6400</v>
      </c>
      <c r="L496" s="129" t="s">
        <v>6401</v>
      </c>
      <c r="M496" s="129" t="s">
        <v>6402</v>
      </c>
      <c r="N496" s="129" t="s">
        <v>6354</v>
      </c>
      <c r="O496" s="129" t="s">
        <v>6403</v>
      </c>
      <c r="P496" s="129" t="s">
        <v>6499</v>
      </c>
      <c r="Q496" s="129" t="s">
        <v>6500</v>
      </c>
      <c r="R496" s="129" t="s">
        <v>6419</v>
      </c>
      <c r="S496" s="129" t="s">
        <v>6420</v>
      </c>
      <c r="T496" s="137">
        <v>5</v>
      </c>
      <c r="U496" s="137">
        <v>5</v>
      </c>
      <c r="V496" s="129" t="s">
        <v>6408</v>
      </c>
      <c r="W496" s="129" t="s">
        <v>6408</v>
      </c>
      <c r="X496" s="131">
        <v>300</v>
      </c>
      <c r="Y496" s="131">
        <v>300</v>
      </c>
      <c r="Z496" s="129" t="s">
        <v>6311</v>
      </c>
      <c r="AA496" s="132">
        <v>1500</v>
      </c>
      <c r="AB496" s="132">
        <v>0</v>
      </c>
      <c r="AC496" s="132">
        <v>150</v>
      </c>
      <c r="AD496" s="132">
        <v>1650</v>
      </c>
      <c r="AE496" s="129" t="s">
        <v>6316</v>
      </c>
      <c r="AF496" s="129" t="s">
        <v>6311</v>
      </c>
      <c r="AG496" s="129" t="s">
        <v>6311</v>
      </c>
      <c r="AH496" s="129" t="s">
        <v>6904</v>
      </c>
      <c r="AI496" s="129" t="s">
        <v>6311</v>
      </c>
      <c r="AJ496" s="129" t="s">
        <v>6355</v>
      </c>
      <c r="AK496" s="129" t="s">
        <v>6356</v>
      </c>
      <c r="AL496" s="129" t="s">
        <v>6410</v>
      </c>
      <c r="AM496" s="133" t="s">
        <v>6369</v>
      </c>
      <c r="AN496" s="133" t="s">
        <v>6496</v>
      </c>
      <c r="AO496" s="133" t="s">
        <v>6311</v>
      </c>
      <c r="AP496" s="133" t="s">
        <v>6311</v>
      </c>
      <c r="AQ496" s="134">
        <v>5</v>
      </c>
      <c r="AR496" s="143" t="s">
        <v>29</v>
      </c>
      <c r="AS496" s="133" t="s">
        <v>30</v>
      </c>
    </row>
    <row r="497" spans="1:45" s="133" customFormat="1">
      <c r="A497" s="129" t="s">
        <v>6905</v>
      </c>
      <c r="B497" s="130">
        <v>43762</v>
      </c>
      <c r="C497" s="129" t="s">
        <v>6397</v>
      </c>
      <c r="D497" s="129" t="s">
        <v>6398</v>
      </c>
      <c r="E497" s="129" t="s">
        <v>6906</v>
      </c>
      <c r="F497" s="129" t="s">
        <v>6312</v>
      </c>
      <c r="G497" s="129" t="s">
        <v>6666</v>
      </c>
      <c r="H497" s="129" t="s">
        <v>6667</v>
      </c>
      <c r="I497" s="129" t="s">
        <v>6668</v>
      </c>
      <c r="J497" s="129" t="s">
        <v>6354</v>
      </c>
      <c r="K497" s="129" t="s">
        <v>6400</v>
      </c>
      <c r="L497" s="129" t="s">
        <v>6401</v>
      </c>
      <c r="M497" s="129" t="s">
        <v>6402</v>
      </c>
      <c r="N497" s="129" t="s">
        <v>6354</v>
      </c>
      <c r="O497" s="129" t="s">
        <v>6403</v>
      </c>
      <c r="P497" s="129" t="s">
        <v>6404</v>
      </c>
      <c r="Q497" s="129" t="s">
        <v>6405</v>
      </c>
      <c r="R497" s="129" t="s">
        <v>6406</v>
      </c>
      <c r="S497" s="129" t="s">
        <v>6407</v>
      </c>
      <c r="T497" s="137">
        <v>200</v>
      </c>
      <c r="U497" s="137">
        <v>200</v>
      </c>
      <c r="V497" s="129" t="s">
        <v>6408</v>
      </c>
      <c r="W497" s="129" t="s">
        <v>6408</v>
      </c>
      <c r="X497" s="131">
        <v>114.545</v>
      </c>
      <c r="Y497" s="131">
        <v>114.545</v>
      </c>
      <c r="Z497" s="129" t="s">
        <v>6311</v>
      </c>
      <c r="AA497" s="132">
        <v>22909.05</v>
      </c>
      <c r="AB497" s="132">
        <v>-7636.35</v>
      </c>
      <c r="AC497" s="132">
        <v>2290.9050000000002</v>
      </c>
      <c r="AD497" s="132">
        <v>25199.955000000002</v>
      </c>
      <c r="AE497" s="129" t="s">
        <v>6316</v>
      </c>
      <c r="AF497" s="129" t="s">
        <v>6311</v>
      </c>
      <c r="AG497" s="129" t="s">
        <v>6311</v>
      </c>
      <c r="AH497" s="129" t="s">
        <v>6907</v>
      </c>
      <c r="AI497" s="129" t="s">
        <v>6311</v>
      </c>
      <c r="AJ497" s="129" t="s">
        <v>6355</v>
      </c>
      <c r="AK497" s="129" t="s">
        <v>6356</v>
      </c>
      <c r="AL497" s="129" t="s">
        <v>6410</v>
      </c>
      <c r="AM497" s="133" t="s">
        <v>6311</v>
      </c>
      <c r="AN497" s="133" t="s">
        <v>6670</v>
      </c>
      <c r="AO497" s="133" t="s">
        <v>6311</v>
      </c>
      <c r="AP497" s="133" t="s">
        <v>6311</v>
      </c>
      <c r="AQ497" s="134">
        <v>200</v>
      </c>
      <c r="AR497" s="143">
        <v>0</v>
      </c>
      <c r="AS497" t="s">
        <v>19</v>
      </c>
    </row>
    <row r="498" spans="1:45" s="133" customFormat="1">
      <c r="A498" s="129" t="s">
        <v>6905</v>
      </c>
      <c r="B498" s="130">
        <v>43762</v>
      </c>
      <c r="C498" s="129" t="s">
        <v>6397</v>
      </c>
      <c r="D498" s="129" t="s">
        <v>6398</v>
      </c>
      <c r="E498" s="129" t="s">
        <v>6906</v>
      </c>
      <c r="F498" s="129" t="s">
        <v>6312</v>
      </c>
      <c r="G498" s="129" t="s">
        <v>6666</v>
      </c>
      <c r="H498" s="129" t="s">
        <v>6667</v>
      </c>
      <c r="I498" s="129" t="s">
        <v>6668</v>
      </c>
      <c r="J498" s="129" t="s">
        <v>6354</v>
      </c>
      <c r="K498" s="129" t="s">
        <v>6400</v>
      </c>
      <c r="L498" s="129" t="s">
        <v>6401</v>
      </c>
      <c r="M498" s="129" t="s">
        <v>6402</v>
      </c>
      <c r="N498" s="129" t="s">
        <v>6354</v>
      </c>
      <c r="O498" s="129" t="s">
        <v>6403</v>
      </c>
      <c r="P498" s="129" t="s">
        <v>6404</v>
      </c>
      <c r="Q498" s="129" t="s">
        <v>6405</v>
      </c>
      <c r="R498" s="129" t="s">
        <v>6411</v>
      </c>
      <c r="S498" s="129" t="s">
        <v>6412</v>
      </c>
      <c r="T498" s="137">
        <v>40</v>
      </c>
      <c r="U498" s="137">
        <v>40</v>
      </c>
      <c r="V498" s="129" t="s">
        <v>6408</v>
      </c>
      <c r="W498" s="129" t="s">
        <v>6408</v>
      </c>
      <c r="X498" s="131">
        <v>340</v>
      </c>
      <c r="Y498" s="131">
        <v>340</v>
      </c>
      <c r="Z498" s="129" t="s">
        <v>6311</v>
      </c>
      <c r="AA498" s="132">
        <v>13600</v>
      </c>
      <c r="AB498" s="132">
        <v>0</v>
      </c>
      <c r="AC498" s="132">
        <v>1360</v>
      </c>
      <c r="AD498" s="132">
        <v>14960</v>
      </c>
      <c r="AE498" s="129" t="s">
        <v>6316</v>
      </c>
      <c r="AF498" s="129" t="s">
        <v>6311</v>
      </c>
      <c r="AG498" s="129" t="s">
        <v>6311</v>
      </c>
      <c r="AH498" s="129" t="s">
        <v>6907</v>
      </c>
      <c r="AI498" s="129" t="s">
        <v>6311</v>
      </c>
      <c r="AJ498" s="129" t="s">
        <v>6355</v>
      </c>
      <c r="AK498" s="129" t="s">
        <v>6356</v>
      </c>
      <c r="AL498" s="129" t="s">
        <v>6410</v>
      </c>
      <c r="AM498" s="133" t="s">
        <v>6311</v>
      </c>
      <c r="AN498" s="133" t="s">
        <v>6670</v>
      </c>
      <c r="AO498" s="133" t="s">
        <v>6311</v>
      </c>
      <c r="AP498" s="133" t="s">
        <v>6311</v>
      </c>
      <c r="AQ498" s="134">
        <v>40</v>
      </c>
      <c r="AR498" s="143">
        <v>0</v>
      </c>
      <c r="AS498" t="s">
        <v>19</v>
      </c>
    </row>
    <row r="499" spans="1:45" s="133" customFormat="1">
      <c r="A499" s="129" t="s">
        <v>6905</v>
      </c>
      <c r="B499" s="130">
        <v>43762</v>
      </c>
      <c r="C499" s="129" t="s">
        <v>6397</v>
      </c>
      <c r="D499" s="129" t="s">
        <v>6398</v>
      </c>
      <c r="E499" s="129" t="s">
        <v>6906</v>
      </c>
      <c r="F499" s="129" t="s">
        <v>6312</v>
      </c>
      <c r="G499" s="129" t="s">
        <v>6666</v>
      </c>
      <c r="H499" s="129" t="s">
        <v>6667</v>
      </c>
      <c r="I499" s="129" t="s">
        <v>6668</v>
      </c>
      <c r="J499" s="129" t="s">
        <v>6354</v>
      </c>
      <c r="K499" s="129" t="s">
        <v>6400</v>
      </c>
      <c r="L499" s="129" t="s">
        <v>6401</v>
      </c>
      <c r="M499" s="129" t="s">
        <v>6402</v>
      </c>
      <c r="N499" s="129" t="s">
        <v>6354</v>
      </c>
      <c r="O499" s="129" t="s">
        <v>6403</v>
      </c>
      <c r="P499" s="129" t="s">
        <v>6404</v>
      </c>
      <c r="Q499" s="129" t="s">
        <v>6405</v>
      </c>
      <c r="R499" s="129" t="s">
        <v>6417</v>
      </c>
      <c r="S499" s="129" t="s">
        <v>6418</v>
      </c>
      <c r="T499" s="137">
        <v>50</v>
      </c>
      <c r="U499" s="137">
        <v>50</v>
      </c>
      <c r="V499" s="129" t="s">
        <v>6408</v>
      </c>
      <c r="W499" s="129" t="s">
        <v>6408</v>
      </c>
      <c r="X499" s="131">
        <v>255</v>
      </c>
      <c r="Y499" s="131">
        <v>255</v>
      </c>
      <c r="Z499" s="129" t="s">
        <v>6311</v>
      </c>
      <c r="AA499" s="132">
        <v>12750</v>
      </c>
      <c r="AB499" s="132">
        <v>-2250</v>
      </c>
      <c r="AC499" s="132">
        <v>1275</v>
      </c>
      <c r="AD499" s="132">
        <v>14025</v>
      </c>
      <c r="AE499" s="129" t="s">
        <v>6316</v>
      </c>
      <c r="AF499" s="129" t="s">
        <v>6311</v>
      </c>
      <c r="AG499" s="129" t="s">
        <v>6311</v>
      </c>
      <c r="AH499" s="129" t="s">
        <v>6907</v>
      </c>
      <c r="AI499" s="129" t="s">
        <v>6311</v>
      </c>
      <c r="AJ499" s="129" t="s">
        <v>6355</v>
      </c>
      <c r="AK499" s="129" t="s">
        <v>6356</v>
      </c>
      <c r="AL499" s="129" t="s">
        <v>6410</v>
      </c>
      <c r="AM499" s="133" t="s">
        <v>6311</v>
      </c>
      <c r="AN499" s="133" t="s">
        <v>6670</v>
      </c>
      <c r="AO499" s="133" t="s">
        <v>6311</v>
      </c>
      <c r="AP499" s="133" t="s">
        <v>6311</v>
      </c>
      <c r="AQ499" s="134">
        <v>50</v>
      </c>
      <c r="AR499" s="143">
        <v>0</v>
      </c>
      <c r="AS499" t="s">
        <v>19</v>
      </c>
    </row>
    <row r="500" spans="1:45" s="133" customFormat="1">
      <c r="A500" s="129" t="s">
        <v>6905</v>
      </c>
      <c r="B500" s="130">
        <v>43762</v>
      </c>
      <c r="C500" s="129" t="s">
        <v>6397</v>
      </c>
      <c r="D500" s="129" t="s">
        <v>6398</v>
      </c>
      <c r="E500" s="129" t="s">
        <v>6906</v>
      </c>
      <c r="F500" s="129" t="s">
        <v>6312</v>
      </c>
      <c r="G500" s="129" t="s">
        <v>6666</v>
      </c>
      <c r="H500" s="129" t="s">
        <v>6667</v>
      </c>
      <c r="I500" s="129" t="s">
        <v>6668</v>
      </c>
      <c r="J500" s="129" t="s">
        <v>6354</v>
      </c>
      <c r="K500" s="129" t="s">
        <v>6400</v>
      </c>
      <c r="L500" s="129" t="s">
        <v>6401</v>
      </c>
      <c r="M500" s="129" t="s">
        <v>6402</v>
      </c>
      <c r="N500" s="129" t="s">
        <v>6354</v>
      </c>
      <c r="O500" s="129" t="s">
        <v>6403</v>
      </c>
      <c r="P500" s="129" t="s">
        <v>6404</v>
      </c>
      <c r="Q500" s="129" t="s">
        <v>6405</v>
      </c>
      <c r="R500" s="129" t="s">
        <v>6419</v>
      </c>
      <c r="S500" s="129" t="s">
        <v>6420</v>
      </c>
      <c r="T500" s="137">
        <v>10</v>
      </c>
      <c r="U500" s="137">
        <v>10</v>
      </c>
      <c r="V500" s="129" t="s">
        <v>6408</v>
      </c>
      <c r="W500" s="129" t="s">
        <v>6408</v>
      </c>
      <c r="X500" s="131">
        <v>300</v>
      </c>
      <c r="Y500" s="131">
        <v>300</v>
      </c>
      <c r="Z500" s="129" t="s">
        <v>6311</v>
      </c>
      <c r="AA500" s="132">
        <v>3000</v>
      </c>
      <c r="AB500" s="132">
        <v>0</v>
      </c>
      <c r="AC500" s="132">
        <v>300</v>
      </c>
      <c r="AD500" s="132">
        <v>3300</v>
      </c>
      <c r="AE500" s="129" t="s">
        <v>6316</v>
      </c>
      <c r="AF500" s="129" t="s">
        <v>6311</v>
      </c>
      <c r="AG500" s="129" t="s">
        <v>6311</v>
      </c>
      <c r="AH500" s="129" t="s">
        <v>6907</v>
      </c>
      <c r="AI500" s="129" t="s">
        <v>6311</v>
      </c>
      <c r="AJ500" s="129" t="s">
        <v>6355</v>
      </c>
      <c r="AK500" s="129" t="s">
        <v>6356</v>
      </c>
      <c r="AL500" s="129" t="s">
        <v>6410</v>
      </c>
      <c r="AM500" s="133" t="s">
        <v>6311</v>
      </c>
      <c r="AN500" s="133" t="s">
        <v>6670</v>
      </c>
      <c r="AO500" s="133" t="s">
        <v>6311</v>
      </c>
      <c r="AP500" s="133" t="s">
        <v>6311</v>
      </c>
      <c r="AQ500" s="134">
        <v>10</v>
      </c>
      <c r="AR500" s="143">
        <v>0</v>
      </c>
      <c r="AS500" t="s">
        <v>19</v>
      </c>
    </row>
    <row r="501" spans="1:45" s="133" customFormat="1">
      <c r="A501" s="129" t="s">
        <v>6908</v>
      </c>
      <c r="B501" s="130">
        <v>43762</v>
      </c>
      <c r="C501" s="129" t="s">
        <v>6397</v>
      </c>
      <c r="D501" s="129" t="s">
        <v>6398</v>
      </c>
      <c r="E501" s="129" t="s">
        <v>6909</v>
      </c>
      <c r="F501" s="129" t="s">
        <v>6312</v>
      </c>
      <c r="G501" s="129" t="s">
        <v>6666</v>
      </c>
      <c r="H501" s="129" t="s">
        <v>6667</v>
      </c>
      <c r="I501" s="129" t="s">
        <v>6668</v>
      </c>
      <c r="J501" s="129" t="s">
        <v>6354</v>
      </c>
      <c r="K501" s="129" t="s">
        <v>6400</v>
      </c>
      <c r="L501" s="129" t="s">
        <v>6401</v>
      </c>
      <c r="M501" s="129" t="s">
        <v>6402</v>
      </c>
      <c r="N501" s="129" t="s">
        <v>6354</v>
      </c>
      <c r="O501" s="129" t="s">
        <v>6403</v>
      </c>
      <c r="P501" s="129" t="s">
        <v>6404</v>
      </c>
      <c r="Q501" s="129" t="s">
        <v>6405</v>
      </c>
      <c r="R501" s="129" t="s">
        <v>6406</v>
      </c>
      <c r="S501" s="129" t="s">
        <v>6407</v>
      </c>
      <c r="T501" s="137">
        <v>600</v>
      </c>
      <c r="U501" s="137">
        <v>600</v>
      </c>
      <c r="V501" s="129" t="s">
        <v>6408</v>
      </c>
      <c r="W501" s="129" t="s">
        <v>6408</v>
      </c>
      <c r="X501" s="131">
        <v>114.545</v>
      </c>
      <c r="Y501" s="131">
        <v>114.545</v>
      </c>
      <c r="Z501" s="129" t="s">
        <v>6311</v>
      </c>
      <c r="AA501" s="132">
        <v>68727.149999999994</v>
      </c>
      <c r="AB501" s="132">
        <v>-22909.05</v>
      </c>
      <c r="AC501" s="132">
        <v>6872.7150000000001</v>
      </c>
      <c r="AD501" s="132">
        <v>75599.865000000005</v>
      </c>
      <c r="AE501" s="129" t="s">
        <v>6316</v>
      </c>
      <c r="AF501" s="129" t="s">
        <v>6311</v>
      </c>
      <c r="AG501" s="129" t="s">
        <v>6311</v>
      </c>
      <c r="AH501" s="129" t="s">
        <v>6910</v>
      </c>
      <c r="AI501" s="129" t="s">
        <v>6311</v>
      </c>
      <c r="AJ501" s="129" t="s">
        <v>6355</v>
      </c>
      <c r="AK501" s="129" t="s">
        <v>6356</v>
      </c>
      <c r="AL501" s="129" t="s">
        <v>6410</v>
      </c>
      <c r="AM501" s="133" t="s">
        <v>6311</v>
      </c>
      <c r="AN501" s="133" t="s">
        <v>6666</v>
      </c>
      <c r="AO501" s="133" t="s">
        <v>6311</v>
      </c>
      <c r="AP501" s="133" t="s">
        <v>6311</v>
      </c>
      <c r="AQ501" s="134">
        <v>600</v>
      </c>
      <c r="AR501" s="143">
        <v>0</v>
      </c>
      <c r="AS501" t="s">
        <v>19</v>
      </c>
    </row>
    <row r="502" spans="1:45" s="133" customFormat="1">
      <c r="A502" s="129" t="s">
        <v>6908</v>
      </c>
      <c r="B502" s="130">
        <v>43762</v>
      </c>
      <c r="C502" s="129" t="s">
        <v>6397</v>
      </c>
      <c r="D502" s="129" t="s">
        <v>6398</v>
      </c>
      <c r="E502" s="129" t="s">
        <v>6909</v>
      </c>
      <c r="F502" s="129" t="s">
        <v>6312</v>
      </c>
      <c r="G502" s="129" t="s">
        <v>6666</v>
      </c>
      <c r="H502" s="129" t="s">
        <v>6667</v>
      </c>
      <c r="I502" s="129" t="s">
        <v>6668</v>
      </c>
      <c r="J502" s="129" t="s">
        <v>6354</v>
      </c>
      <c r="K502" s="129" t="s">
        <v>6400</v>
      </c>
      <c r="L502" s="129" t="s">
        <v>6401</v>
      </c>
      <c r="M502" s="129" t="s">
        <v>6402</v>
      </c>
      <c r="N502" s="129" t="s">
        <v>6354</v>
      </c>
      <c r="O502" s="129" t="s">
        <v>6403</v>
      </c>
      <c r="P502" s="129" t="s">
        <v>6404</v>
      </c>
      <c r="Q502" s="129" t="s">
        <v>6405</v>
      </c>
      <c r="R502" s="129" t="s">
        <v>6417</v>
      </c>
      <c r="S502" s="129" t="s">
        <v>6418</v>
      </c>
      <c r="T502" s="137">
        <v>300</v>
      </c>
      <c r="U502" s="137">
        <v>300</v>
      </c>
      <c r="V502" s="129" t="s">
        <v>6408</v>
      </c>
      <c r="W502" s="129" t="s">
        <v>6408</v>
      </c>
      <c r="X502" s="131">
        <v>255</v>
      </c>
      <c r="Y502" s="131">
        <v>255</v>
      </c>
      <c r="Z502" s="129" t="s">
        <v>6311</v>
      </c>
      <c r="AA502" s="132">
        <v>76500</v>
      </c>
      <c r="AB502" s="132">
        <v>-13500</v>
      </c>
      <c r="AC502" s="132">
        <v>7650</v>
      </c>
      <c r="AD502" s="132">
        <v>84150</v>
      </c>
      <c r="AE502" s="129" t="s">
        <v>6316</v>
      </c>
      <c r="AF502" s="129" t="s">
        <v>6311</v>
      </c>
      <c r="AG502" s="129" t="s">
        <v>6311</v>
      </c>
      <c r="AH502" s="129" t="s">
        <v>6910</v>
      </c>
      <c r="AI502" s="129" t="s">
        <v>6311</v>
      </c>
      <c r="AJ502" s="129" t="s">
        <v>6355</v>
      </c>
      <c r="AK502" s="129" t="s">
        <v>6356</v>
      </c>
      <c r="AL502" s="129" t="s">
        <v>6410</v>
      </c>
      <c r="AM502" s="133" t="s">
        <v>6311</v>
      </c>
      <c r="AN502" s="133" t="s">
        <v>6666</v>
      </c>
      <c r="AO502" s="133" t="s">
        <v>6311</v>
      </c>
      <c r="AP502" s="133" t="s">
        <v>6311</v>
      </c>
      <c r="AQ502" s="134">
        <v>300</v>
      </c>
      <c r="AR502" s="143">
        <v>0</v>
      </c>
      <c r="AS502" t="s">
        <v>19</v>
      </c>
    </row>
    <row r="503" spans="1:45" s="133" customFormat="1">
      <c r="A503" s="129" t="s">
        <v>6908</v>
      </c>
      <c r="B503" s="130">
        <v>43762</v>
      </c>
      <c r="C503" s="129" t="s">
        <v>6397</v>
      </c>
      <c r="D503" s="129" t="s">
        <v>6398</v>
      </c>
      <c r="E503" s="129" t="s">
        <v>6909</v>
      </c>
      <c r="F503" s="129" t="s">
        <v>6312</v>
      </c>
      <c r="G503" s="129" t="s">
        <v>6666</v>
      </c>
      <c r="H503" s="129" t="s">
        <v>6667</v>
      </c>
      <c r="I503" s="129" t="s">
        <v>6668</v>
      </c>
      <c r="J503" s="129" t="s">
        <v>6354</v>
      </c>
      <c r="K503" s="129" t="s">
        <v>6400</v>
      </c>
      <c r="L503" s="129" t="s">
        <v>6401</v>
      </c>
      <c r="M503" s="129" t="s">
        <v>6402</v>
      </c>
      <c r="N503" s="129" t="s">
        <v>6354</v>
      </c>
      <c r="O503" s="129" t="s">
        <v>6403</v>
      </c>
      <c r="P503" s="129" t="s">
        <v>6404</v>
      </c>
      <c r="Q503" s="129" t="s">
        <v>6405</v>
      </c>
      <c r="R503" s="129" t="s">
        <v>6415</v>
      </c>
      <c r="S503" s="129" t="s">
        <v>6416</v>
      </c>
      <c r="T503" s="137">
        <v>150</v>
      </c>
      <c r="U503" s="137">
        <v>150</v>
      </c>
      <c r="V503" s="129" t="s">
        <v>6408</v>
      </c>
      <c r="W503" s="129" t="s">
        <v>6408</v>
      </c>
      <c r="X503" s="131">
        <v>255</v>
      </c>
      <c r="Y503" s="131">
        <v>255</v>
      </c>
      <c r="Z503" s="129" t="s">
        <v>6311</v>
      </c>
      <c r="AA503" s="132">
        <v>38250</v>
      </c>
      <c r="AB503" s="132">
        <v>-6750</v>
      </c>
      <c r="AC503" s="132">
        <v>3825</v>
      </c>
      <c r="AD503" s="132">
        <v>42075</v>
      </c>
      <c r="AE503" s="129" t="s">
        <v>6316</v>
      </c>
      <c r="AF503" s="129" t="s">
        <v>6311</v>
      </c>
      <c r="AG503" s="129" t="s">
        <v>6311</v>
      </c>
      <c r="AH503" s="129" t="s">
        <v>6910</v>
      </c>
      <c r="AI503" s="129" t="s">
        <v>6311</v>
      </c>
      <c r="AJ503" s="129" t="s">
        <v>6355</v>
      </c>
      <c r="AK503" s="129" t="s">
        <v>6356</v>
      </c>
      <c r="AL503" s="129" t="s">
        <v>6410</v>
      </c>
      <c r="AM503" s="133" t="s">
        <v>6311</v>
      </c>
      <c r="AN503" s="133" t="s">
        <v>6666</v>
      </c>
      <c r="AO503" s="133" t="s">
        <v>6311</v>
      </c>
      <c r="AP503" s="133" t="s">
        <v>6311</v>
      </c>
      <c r="AQ503" s="134">
        <v>150</v>
      </c>
      <c r="AR503" s="143">
        <v>0</v>
      </c>
      <c r="AS503" t="s">
        <v>19</v>
      </c>
    </row>
    <row r="504" spans="1:45" s="133" customFormat="1">
      <c r="A504" s="129" t="s">
        <v>6911</v>
      </c>
      <c r="B504" s="130">
        <v>43762</v>
      </c>
      <c r="C504" s="129" t="s">
        <v>6397</v>
      </c>
      <c r="D504" s="129" t="s">
        <v>6398</v>
      </c>
      <c r="E504" s="129" t="s">
        <v>6912</v>
      </c>
      <c r="F504" s="129" t="s">
        <v>6312</v>
      </c>
      <c r="G504" s="129" t="s">
        <v>6313</v>
      </c>
      <c r="H504" s="129" t="s">
        <v>6314</v>
      </c>
      <c r="I504" s="129" t="str">
        <f t="shared" ref="I504:I567" si="11">+AO504</f>
        <v>BIG C - DA NANG</v>
      </c>
      <c r="J504" s="129" t="s">
        <v>6354</v>
      </c>
      <c r="K504" s="129" t="s">
        <v>6400</v>
      </c>
      <c r="L504" s="129" t="s">
        <v>6401</v>
      </c>
      <c r="M504" s="129" t="s">
        <v>6402</v>
      </c>
      <c r="N504" s="129" t="s">
        <v>6354</v>
      </c>
      <c r="O504" s="129" t="s">
        <v>6403</v>
      </c>
      <c r="P504" s="129" t="s">
        <v>6404</v>
      </c>
      <c r="Q504" s="129" t="s">
        <v>6405</v>
      </c>
      <c r="R504" s="129" t="s">
        <v>6406</v>
      </c>
      <c r="S504" s="129" t="s">
        <v>6407</v>
      </c>
      <c r="T504" s="137">
        <v>8</v>
      </c>
      <c r="U504" s="137">
        <v>8</v>
      </c>
      <c r="V504" s="129" t="s">
        <v>6408</v>
      </c>
      <c r="W504" s="129" t="s">
        <v>6408</v>
      </c>
      <c r="X504" s="131">
        <v>119.7</v>
      </c>
      <c r="Y504" s="131">
        <v>119.7</v>
      </c>
      <c r="Z504" s="129" t="s">
        <v>6311</v>
      </c>
      <c r="AA504" s="132">
        <v>957.60299999999995</v>
      </c>
      <c r="AB504" s="132">
        <v>-286.03699999999998</v>
      </c>
      <c r="AC504" s="132">
        <v>95.76</v>
      </c>
      <c r="AD504" s="132">
        <v>1053.3630000000001</v>
      </c>
      <c r="AE504" s="129" t="s">
        <v>6316</v>
      </c>
      <c r="AF504" s="129" t="s">
        <v>6311</v>
      </c>
      <c r="AG504" s="129" t="s">
        <v>6311</v>
      </c>
      <c r="AH504" s="129" t="s">
        <v>6913</v>
      </c>
      <c r="AI504" s="129" t="s">
        <v>6311</v>
      </c>
      <c r="AJ504" s="129" t="s">
        <v>6355</v>
      </c>
      <c r="AK504" s="129" t="s">
        <v>6356</v>
      </c>
      <c r="AL504" s="129" t="s">
        <v>6410</v>
      </c>
      <c r="AM504" s="133" t="s">
        <v>6311</v>
      </c>
      <c r="AN504" s="133" t="s">
        <v>6438</v>
      </c>
      <c r="AO504" s="133" t="s">
        <v>6319</v>
      </c>
      <c r="AP504" s="133" t="s">
        <v>6369</v>
      </c>
      <c r="AQ504" s="134">
        <v>8</v>
      </c>
      <c r="AR504" s="143" t="s">
        <v>29</v>
      </c>
      <c r="AS504" s="133" t="s">
        <v>30</v>
      </c>
    </row>
    <row r="505" spans="1:45" s="133" customFormat="1">
      <c r="A505" s="129" t="s">
        <v>6914</v>
      </c>
      <c r="B505" s="130">
        <v>43762</v>
      </c>
      <c r="C505" s="129" t="s">
        <v>6397</v>
      </c>
      <c r="D505" s="129" t="s">
        <v>6398</v>
      </c>
      <c r="E505" s="129" t="s">
        <v>6915</v>
      </c>
      <c r="F505" s="129" t="s">
        <v>6312</v>
      </c>
      <c r="G505" s="129" t="s">
        <v>6313</v>
      </c>
      <c r="H505" s="129" t="s">
        <v>6314</v>
      </c>
      <c r="I505" s="129" t="str">
        <f t="shared" si="11"/>
        <v>BIG C - DA NANG</v>
      </c>
      <c r="J505" s="129" t="s">
        <v>6354</v>
      </c>
      <c r="K505" s="129" t="s">
        <v>6400</v>
      </c>
      <c r="L505" s="129" t="s">
        <v>6401</v>
      </c>
      <c r="M505" s="129" t="s">
        <v>6402</v>
      </c>
      <c r="N505" s="129" t="s">
        <v>6354</v>
      </c>
      <c r="O505" s="129" t="s">
        <v>6403</v>
      </c>
      <c r="P505" s="129" t="s">
        <v>6404</v>
      </c>
      <c r="Q505" s="129" t="s">
        <v>6405</v>
      </c>
      <c r="R505" s="129" t="s">
        <v>6406</v>
      </c>
      <c r="S505" s="129" t="s">
        <v>6407</v>
      </c>
      <c r="T505" s="137">
        <v>4</v>
      </c>
      <c r="U505" s="137">
        <v>4</v>
      </c>
      <c r="V505" s="129" t="s">
        <v>6408</v>
      </c>
      <c r="W505" s="129" t="s">
        <v>6408</v>
      </c>
      <c r="X505" s="131">
        <v>119.7</v>
      </c>
      <c r="Y505" s="131">
        <v>119.7</v>
      </c>
      <c r="Z505" s="129" t="s">
        <v>6311</v>
      </c>
      <c r="AA505" s="132">
        <v>478.80099999999999</v>
      </c>
      <c r="AB505" s="132">
        <v>-143.01900000000001</v>
      </c>
      <c r="AC505" s="132">
        <v>47.88</v>
      </c>
      <c r="AD505" s="132">
        <v>526.68100000000004</v>
      </c>
      <c r="AE505" s="129" t="s">
        <v>6316</v>
      </c>
      <c r="AF505" s="129" t="s">
        <v>6311</v>
      </c>
      <c r="AG505" s="129" t="s">
        <v>6311</v>
      </c>
      <c r="AH505" s="129" t="s">
        <v>6916</v>
      </c>
      <c r="AI505" s="129" t="s">
        <v>6311</v>
      </c>
      <c r="AJ505" s="129" t="s">
        <v>6355</v>
      </c>
      <c r="AK505" s="129" t="s">
        <v>6356</v>
      </c>
      <c r="AL505" s="129" t="s">
        <v>6410</v>
      </c>
      <c r="AM505" s="133" t="s">
        <v>6311</v>
      </c>
      <c r="AN505" s="133" t="s">
        <v>6438</v>
      </c>
      <c r="AO505" s="133" t="s">
        <v>6319</v>
      </c>
      <c r="AP505" s="133" t="s">
        <v>6369</v>
      </c>
      <c r="AQ505" s="134">
        <v>4</v>
      </c>
      <c r="AR505" s="143" t="s">
        <v>29</v>
      </c>
      <c r="AS505" s="133" t="s">
        <v>30</v>
      </c>
    </row>
    <row r="506" spans="1:45" s="133" customFormat="1">
      <c r="A506" s="129" t="s">
        <v>6917</v>
      </c>
      <c r="B506" s="130">
        <v>43762</v>
      </c>
      <c r="C506" s="129" t="s">
        <v>6397</v>
      </c>
      <c r="D506" s="129" t="s">
        <v>6398</v>
      </c>
      <c r="E506" s="129" t="s">
        <v>6918</v>
      </c>
      <c r="F506" s="129" t="s">
        <v>6312</v>
      </c>
      <c r="G506" s="129" t="s">
        <v>6313</v>
      </c>
      <c r="H506" s="129" t="s">
        <v>6314</v>
      </c>
      <c r="I506" s="129" t="str">
        <f t="shared" si="11"/>
        <v>BIG C - DA NANG</v>
      </c>
      <c r="J506" s="129" t="s">
        <v>6354</v>
      </c>
      <c r="K506" s="129" t="s">
        <v>6400</v>
      </c>
      <c r="L506" s="129" t="s">
        <v>6401</v>
      </c>
      <c r="M506" s="129" t="s">
        <v>6402</v>
      </c>
      <c r="N506" s="129" t="s">
        <v>6354</v>
      </c>
      <c r="O506" s="129" t="s">
        <v>6403</v>
      </c>
      <c r="P506" s="129" t="s">
        <v>6404</v>
      </c>
      <c r="Q506" s="129" t="s">
        <v>6405</v>
      </c>
      <c r="R506" s="129" t="s">
        <v>6406</v>
      </c>
      <c r="S506" s="129" t="s">
        <v>6407</v>
      </c>
      <c r="T506" s="137">
        <v>3</v>
      </c>
      <c r="U506" s="137">
        <v>3</v>
      </c>
      <c r="V506" s="129" t="s">
        <v>6408</v>
      </c>
      <c r="W506" s="129" t="s">
        <v>6408</v>
      </c>
      <c r="X506" s="131">
        <v>119.7</v>
      </c>
      <c r="Y506" s="131">
        <v>119.7</v>
      </c>
      <c r="Z506" s="129" t="s">
        <v>6311</v>
      </c>
      <c r="AA506" s="132">
        <v>359.101</v>
      </c>
      <c r="AB506" s="132">
        <v>-107.264</v>
      </c>
      <c r="AC506" s="132">
        <v>35.909999999999997</v>
      </c>
      <c r="AD506" s="132">
        <v>395.01100000000002</v>
      </c>
      <c r="AE506" s="129" t="s">
        <v>6316</v>
      </c>
      <c r="AF506" s="129" t="s">
        <v>6311</v>
      </c>
      <c r="AG506" s="129" t="s">
        <v>6311</v>
      </c>
      <c r="AH506" s="129" t="s">
        <v>6919</v>
      </c>
      <c r="AI506" s="129" t="s">
        <v>6311</v>
      </c>
      <c r="AJ506" s="129" t="s">
        <v>6355</v>
      </c>
      <c r="AK506" s="129" t="s">
        <v>6356</v>
      </c>
      <c r="AL506" s="129" t="s">
        <v>6410</v>
      </c>
      <c r="AM506" s="133" t="s">
        <v>6311</v>
      </c>
      <c r="AN506" s="133" t="s">
        <v>6438</v>
      </c>
      <c r="AO506" s="133" t="s">
        <v>6319</v>
      </c>
      <c r="AP506" s="133" t="s">
        <v>6369</v>
      </c>
      <c r="AQ506" s="134">
        <v>3</v>
      </c>
      <c r="AR506" s="143" t="s">
        <v>29</v>
      </c>
      <c r="AS506" s="133" t="s">
        <v>30</v>
      </c>
    </row>
    <row r="507" spans="1:45" s="133" customFormat="1">
      <c r="A507" s="129" t="s">
        <v>6920</v>
      </c>
      <c r="B507" s="130">
        <v>43762</v>
      </c>
      <c r="C507" s="129" t="s">
        <v>6397</v>
      </c>
      <c r="D507" s="129" t="s">
        <v>6398</v>
      </c>
      <c r="E507" s="129" t="s">
        <v>6921</v>
      </c>
      <c r="F507" s="129" t="s">
        <v>6312</v>
      </c>
      <c r="G507" s="129" t="s">
        <v>6313</v>
      </c>
      <c r="H507" s="129" t="s">
        <v>6314</v>
      </c>
      <c r="I507" s="129" t="str">
        <f t="shared" si="11"/>
        <v>BIG C - DA NANG</v>
      </c>
      <c r="J507" s="129" t="s">
        <v>6354</v>
      </c>
      <c r="K507" s="129" t="s">
        <v>6400</v>
      </c>
      <c r="L507" s="129" t="s">
        <v>6401</v>
      </c>
      <c r="M507" s="129" t="s">
        <v>6402</v>
      </c>
      <c r="N507" s="129" t="s">
        <v>6354</v>
      </c>
      <c r="O507" s="129" t="s">
        <v>6403</v>
      </c>
      <c r="P507" s="129" t="s">
        <v>6404</v>
      </c>
      <c r="Q507" s="129" t="s">
        <v>6405</v>
      </c>
      <c r="R507" s="129" t="s">
        <v>6406</v>
      </c>
      <c r="S507" s="129" t="s">
        <v>6407</v>
      </c>
      <c r="T507" s="137">
        <v>15</v>
      </c>
      <c r="U507" s="137">
        <v>15</v>
      </c>
      <c r="V507" s="129" t="s">
        <v>6408</v>
      </c>
      <c r="W507" s="129" t="s">
        <v>6408</v>
      </c>
      <c r="X507" s="131">
        <v>119.7</v>
      </c>
      <c r="Y507" s="131">
        <v>119.7</v>
      </c>
      <c r="Z507" s="129" t="s">
        <v>6311</v>
      </c>
      <c r="AA507" s="132">
        <v>1795.5050000000001</v>
      </c>
      <c r="AB507" s="132">
        <v>-536.32000000000005</v>
      </c>
      <c r="AC507" s="132">
        <v>179.55099999999999</v>
      </c>
      <c r="AD507" s="132">
        <v>1975.056</v>
      </c>
      <c r="AE507" s="129" t="s">
        <v>6316</v>
      </c>
      <c r="AF507" s="129" t="s">
        <v>6311</v>
      </c>
      <c r="AG507" s="129" t="s">
        <v>6311</v>
      </c>
      <c r="AH507" s="129" t="s">
        <v>6922</v>
      </c>
      <c r="AI507" s="129" t="s">
        <v>6311</v>
      </c>
      <c r="AJ507" s="129" t="s">
        <v>6355</v>
      </c>
      <c r="AK507" s="129" t="s">
        <v>6356</v>
      </c>
      <c r="AL507" s="129" t="s">
        <v>6410</v>
      </c>
      <c r="AM507" s="133" t="s">
        <v>6311</v>
      </c>
      <c r="AN507" s="133" t="s">
        <v>6438</v>
      </c>
      <c r="AO507" s="133" t="s">
        <v>6319</v>
      </c>
      <c r="AP507" s="133" t="s">
        <v>6369</v>
      </c>
      <c r="AQ507" s="134">
        <v>15</v>
      </c>
      <c r="AR507" s="143" t="s">
        <v>29</v>
      </c>
      <c r="AS507" s="133" t="s">
        <v>30</v>
      </c>
    </row>
    <row r="508" spans="1:45" s="133" customFormat="1">
      <c r="A508" s="129" t="s">
        <v>6920</v>
      </c>
      <c r="B508" s="130">
        <v>43762</v>
      </c>
      <c r="C508" s="129" t="s">
        <v>6397</v>
      </c>
      <c r="D508" s="129" t="s">
        <v>6398</v>
      </c>
      <c r="E508" s="129" t="s">
        <v>6921</v>
      </c>
      <c r="F508" s="129" t="s">
        <v>6312</v>
      </c>
      <c r="G508" s="129" t="s">
        <v>6313</v>
      </c>
      <c r="H508" s="129" t="s">
        <v>6314</v>
      </c>
      <c r="I508" s="129" t="str">
        <f t="shared" si="11"/>
        <v>BIG C - DA NANG</v>
      </c>
      <c r="J508" s="129" t="s">
        <v>6354</v>
      </c>
      <c r="K508" s="129" t="s">
        <v>6400</v>
      </c>
      <c r="L508" s="129" t="s">
        <v>6401</v>
      </c>
      <c r="M508" s="129" t="s">
        <v>6402</v>
      </c>
      <c r="N508" s="129" t="s">
        <v>6354</v>
      </c>
      <c r="O508" s="129" t="s">
        <v>6403</v>
      </c>
      <c r="P508" s="129" t="s">
        <v>6404</v>
      </c>
      <c r="Q508" s="129" t="s">
        <v>6405</v>
      </c>
      <c r="R508" s="129" t="s">
        <v>6411</v>
      </c>
      <c r="S508" s="129" t="s">
        <v>6412</v>
      </c>
      <c r="T508" s="137">
        <v>23</v>
      </c>
      <c r="U508" s="137">
        <v>23</v>
      </c>
      <c r="V508" s="129" t="s">
        <v>6408</v>
      </c>
      <c r="W508" s="129" t="s">
        <v>6408</v>
      </c>
      <c r="X508" s="131">
        <v>355.45499999999998</v>
      </c>
      <c r="Y508" s="131">
        <v>355.45499999999998</v>
      </c>
      <c r="Z508" s="129" t="s">
        <v>6311</v>
      </c>
      <c r="AA508" s="132">
        <v>8175.4650000000001</v>
      </c>
      <c r="AB508" s="132">
        <v>0</v>
      </c>
      <c r="AC508" s="132">
        <v>817.54600000000005</v>
      </c>
      <c r="AD508" s="132">
        <v>8993.0110000000004</v>
      </c>
      <c r="AE508" s="129" t="s">
        <v>6316</v>
      </c>
      <c r="AF508" s="129" t="s">
        <v>6311</v>
      </c>
      <c r="AG508" s="129" t="s">
        <v>6311</v>
      </c>
      <c r="AH508" s="129" t="s">
        <v>6922</v>
      </c>
      <c r="AI508" s="129" t="s">
        <v>6311</v>
      </c>
      <c r="AJ508" s="129" t="s">
        <v>6355</v>
      </c>
      <c r="AK508" s="129" t="s">
        <v>6356</v>
      </c>
      <c r="AL508" s="129" t="s">
        <v>6410</v>
      </c>
      <c r="AM508" s="133" t="s">
        <v>6311</v>
      </c>
      <c r="AN508" s="133" t="s">
        <v>6438</v>
      </c>
      <c r="AO508" s="133" t="s">
        <v>6319</v>
      </c>
      <c r="AP508" s="133" t="s">
        <v>6369</v>
      </c>
      <c r="AQ508" s="134">
        <v>23</v>
      </c>
      <c r="AR508" s="143" t="s">
        <v>29</v>
      </c>
      <c r="AS508" s="133" t="s">
        <v>30</v>
      </c>
    </row>
    <row r="509" spans="1:45" s="133" customFormat="1">
      <c r="A509" s="129" t="s">
        <v>6920</v>
      </c>
      <c r="B509" s="130">
        <v>43762</v>
      </c>
      <c r="C509" s="129" t="s">
        <v>6397</v>
      </c>
      <c r="D509" s="129" t="s">
        <v>6398</v>
      </c>
      <c r="E509" s="129" t="s">
        <v>6921</v>
      </c>
      <c r="F509" s="129" t="s">
        <v>6312</v>
      </c>
      <c r="G509" s="129" t="s">
        <v>6313</v>
      </c>
      <c r="H509" s="129" t="s">
        <v>6314</v>
      </c>
      <c r="I509" s="129" t="str">
        <f t="shared" si="11"/>
        <v>BIG C - DA NANG</v>
      </c>
      <c r="J509" s="129" t="s">
        <v>6354</v>
      </c>
      <c r="K509" s="129" t="s">
        <v>6400</v>
      </c>
      <c r="L509" s="129" t="s">
        <v>6401</v>
      </c>
      <c r="M509" s="129" t="s">
        <v>6402</v>
      </c>
      <c r="N509" s="129" t="s">
        <v>6354</v>
      </c>
      <c r="O509" s="129" t="s">
        <v>6403</v>
      </c>
      <c r="P509" s="129" t="s">
        <v>6404</v>
      </c>
      <c r="Q509" s="129" t="s">
        <v>6405</v>
      </c>
      <c r="R509" s="129" t="s">
        <v>6519</v>
      </c>
      <c r="S509" s="129" t="s">
        <v>6520</v>
      </c>
      <c r="T509" s="137">
        <v>3</v>
      </c>
      <c r="U509" s="137">
        <v>3</v>
      </c>
      <c r="V509" s="129" t="s">
        <v>6408</v>
      </c>
      <c r="W509" s="129" t="s">
        <v>6408</v>
      </c>
      <c r="X509" s="131">
        <v>213.273</v>
      </c>
      <c r="Y509" s="131">
        <v>213.273</v>
      </c>
      <c r="Z509" s="129" t="s">
        <v>6311</v>
      </c>
      <c r="AA509" s="132">
        <v>639.81899999999996</v>
      </c>
      <c r="AB509" s="132">
        <v>0</v>
      </c>
      <c r="AC509" s="132">
        <v>63.981999999999999</v>
      </c>
      <c r="AD509" s="132">
        <v>703.80100000000004</v>
      </c>
      <c r="AE509" s="129" t="s">
        <v>6316</v>
      </c>
      <c r="AF509" s="129" t="s">
        <v>6311</v>
      </c>
      <c r="AG509" s="129" t="s">
        <v>6311</v>
      </c>
      <c r="AH509" s="129" t="s">
        <v>6922</v>
      </c>
      <c r="AI509" s="129" t="s">
        <v>6311</v>
      </c>
      <c r="AJ509" s="129" t="s">
        <v>6355</v>
      </c>
      <c r="AK509" s="129" t="s">
        <v>6356</v>
      </c>
      <c r="AL509" s="129" t="s">
        <v>6410</v>
      </c>
      <c r="AM509" s="133" t="s">
        <v>6311</v>
      </c>
      <c r="AN509" s="133" t="s">
        <v>6438</v>
      </c>
      <c r="AO509" s="133" t="s">
        <v>6319</v>
      </c>
      <c r="AP509" s="133" t="s">
        <v>6369</v>
      </c>
      <c r="AQ509" s="134">
        <v>3</v>
      </c>
      <c r="AR509" s="143" t="s">
        <v>29</v>
      </c>
      <c r="AS509" s="133" t="s">
        <v>30</v>
      </c>
    </row>
    <row r="510" spans="1:45" s="133" customFormat="1">
      <c r="A510" s="129" t="s">
        <v>6920</v>
      </c>
      <c r="B510" s="130">
        <v>43762</v>
      </c>
      <c r="C510" s="129" t="s">
        <v>6397</v>
      </c>
      <c r="D510" s="129" t="s">
        <v>6398</v>
      </c>
      <c r="E510" s="129" t="s">
        <v>6921</v>
      </c>
      <c r="F510" s="129" t="s">
        <v>6312</v>
      </c>
      <c r="G510" s="129" t="s">
        <v>6313</v>
      </c>
      <c r="H510" s="129" t="s">
        <v>6314</v>
      </c>
      <c r="I510" s="129" t="str">
        <f t="shared" si="11"/>
        <v>BIG C - DA NANG</v>
      </c>
      <c r="J510" s="129" t="s">
        <v>6354</v>
      </c>
      <c r="K510" s="129" t="s">
        <v>6400</v>
      </c>
      <c r="L510" s="129" t="s">
        <v>6401</v>
      </c>
      <c r="M510" s="129" t="s">
        <v>6402</v>
      </c>
      <c r="N510" s="129" t="s">
        <v>6354</v>
      </c>
      <c r="O510" s="129" t="s">
        <v>6403</v>
      </c>
      <c r="P510" s="129" t="s">
        <v>6404</v>
      </c>
      <c r="Q510" s="129" t="s">
        <v>6405</v>
      </c>
      <c r="R510" s="129" t="s">
        <v>6415</v>
      </c>
      <c r="S510" s="129" t="s">
        <v>6416</v>
      </c>
      <c r="T510" s="137">
        <v>4</v>
      </c>
      <c r="U510" s="137">
        <v>4</v>
      </c>
      <c r="V510" s="129" t="s">
        <v>6408</v>
      </c>
      <c r="W510" s="129" t="s">
        <v>6408</v>
      </c>
      <c r="X510" s="131">
        <v>313.63600000000002</v>
      </c>
      <c r="Y510" s="131">
        <v>313.63600000000002</v>
      </c>
      <c r="Z510" s="129" t="s">
        <v>6311</v>
      </c>
      <c r="AA510" s="132">
        <v>1254.5440000000001</v>
      </c>
      <c r="AB510" s="132">
        <v>0</v>
      </c>
      <c r="AC510" s="132">
        <v>125.45399999999999</v>
      </c>
      <c r="AD510" s="132">
        <v>1379.998</v>
      </c>
      <c r="AE510" s="129" t="s">
        <v>6316</v>
      </c>
      <c r="AF510" s="129" t="s">
        <v>6311</v>
      </c>
      <c r="AG510" s="129" t="s">
        <v>6311</v>
      </c>
      <c r="AH510" s="129" t="s">
        <v>6922</v>
      </c>
      <c r="AI510" s="129" t="s">
        <v>6311</v>
      </c>
      <c r="AJ510" s="129" t="s">
        <v>6355</v>
      </c>
      <c r="AK510" s="129" t="s">
        <v>6356</v>
      </c>
      <c r="AL510" s="129" t="s">
        <v>6410</v>
      </c>
      <c r="AM510" s="133" t="s">
        <v>6311</v>
      </c>
      <c r="AN510" s="133" t="s">
        <v>6438</v>
      </c>
      <c r="AO510" s="133" t="s">
        <v>6319</v>
      </c>
      <c r="AP510" s="133" t="s">
        <v>6369</v>
      </c>
      <c r="AQ510" s="134">
        <v>4</v>
      </c>
      <c r="AR510" s="143" t="s">
        <v>29</v>
      </c>
      <c r="AS510" s="133" t="s">
        <v>30</v>
      </c>
    </row>
    <row r="511" spans="1:45" s="133" customFormat="1">
      <c r="A511" s="129" t="s">
        <v>6920</v>
      </c>
      <c r="B511" s="130">
        <v>43762</v>
      </c>
      <c r="C511" s="129" t="s">
        <v>6397</v>
      </c>
      <c r="D511" s="129" t="s">
        <v>6398</v>
      </c>
      <c r="E511" s="129" t="s">
        <v>6921</v>
      </c>
      <c r="F511" s="129" t="s">
        <v>6312</v>
      </c>
      <c r="G511" s="129" t="s">
        <v>6313</v>
      </c>
      <c r="H511" s="129" t="s">
        <v>6314</v>
      </c>
      <c r="I511" s="129" t="str">
        <f t="shared" si="11"/>
        <v>BIG C - DA NANG</v>
      </c>
      <c r="J511" s="129" t="s">
        <v>6354</v>
      </c>
      <c r="K511" s="129" t="s">
        <v>6400</v>
      </c>
      <c r="L511" s="129" t="s">
        <v>6401</v>
      </c>
      <c r="M511" s="129" t="s">
        <v>6402</v>
      </c>
      <c r="N511" s="129" t="s">
        <v>6354</v>
      </c>
      <c r="O511" s="129" t="s">
        <v>6403</v>
      </c>
      <c r="P511" s="129" t="s">
        <v>6404</v>
      </c>
      <c r="Q511" s="129" t="s">
        <v>6405</v>
      </c>
      <c r="R511" s="129" t="s">
        <v>6827</v>
      </c>
      <c r="S511" s="129" t="s">
        <v>6828</v>
      </c>
      <c r="T511" s="137">
        <v>8</v>
      </c>
      <c r="U511" s="137">
        <v>8</v>
      </c>
      <c r="V511" s="129" t="s">
        <v>6408</v>
      </c>
      <c r="W511" s="129" t="s">
        <v>6408</v>
      </c>
      <c r="X511" s="131">
        <v>313.63600000000002</v>
      </c>
      <c r="Y511" s="131">
        <v>313.63600000000002</v>
      </c>
      <c r="Z511" s="129" t="s">
        <v>6311</v>
      </c>
      <c r="AA511" s="132">
        <v>2509.0880000000002</v>
      </c>
      <c r="AB511" s="132">
        <v>0</v>
      </c>
      <c r="AC511" s="132">
        <v>250.90899999999999</v>
      </c>
      <c r="AD511" s="132">
        <v>2759.9969999999998</v>
      </c>
      <c r="AE511" s="129" t="s">
        <v>6316</v>
      </c>
      <c r="AF511" s="129" t="s">
        <v>6311</v>
      </c>
      <c r="AG511" s="129" t="s">
        <v>6311</v>
      </c>
      <c r="AH511" s="129" t="s">
        <v>6922</v>
      </c>
      <c r="AI511" s="129" t="s">
        <v>6311</v>
      </c>
      <c r="AJ511" s="129" t="s">
        <v>6355</v>
      </c>
      <c r="AK511" s="129" t="s">
        <v>6356</v>
      </c>
      <c r="AL511" s="129" t="s">
        <v>6410</v>
      </c>
      <c r="AM511" s="133" t="s">
        <v>6311</v>
      </c>
      <c r="AN511" s="133" t="s">
        <v>6438</v>
      </c>
      <c r="AO511" s="133" t="s">
        <v>6319</v>
      </c>
      <c r="AP511" s="133" t="s">
        <v>6369</v>
      </c>
      <c r="AQ511" s="134">
        <v>8</v>
      </c>
      <c r="AR511" s="143" t="s">
        <v>29</v>
      </c>
      <c r="AS511" s="133" t="s">
        <v>30</v>
      </c>
    </row>
    <row r="512" spans="1:45" s="133" customFormat="1">
      <c r="A512" s="129" t="s">
        <v>6923</v>
      </c>
      <c r="B512" s="130">
        <v>43762</v>
      </c>
      <c r="C512" s="129" t="s">
        <v>6397</v>
      </c>
      <c r="D512" s="129" t="s">
        <v>6398</v>
      </c>
      <c r="E512" s="129" t="s">
        <v>6924</v>
      </c>
      <c r="F512" s="129" t="s">
        <v>6312</v>
      </c>
      <c r="G512" s="129" t="s">
        <v>6313</v>
      </c>
      <c r="H512" s="129" t="s">
        <v>6314</v>
      </c>
      <c r="I512" s="129" t="str">
        <f t="shared" si="11"/>
        <v>BIG C - CAN THO</v>
      </c>
      <c r="J512" s="129" t="s">
        <v>6354</v>
      </c>
      <c r="K512" s="129" t="s">
        <v>6400</v>
      </c>
      <c r="L512" s="129" t="s">
        <v>6401</v>
      </c>
      <c r="M512" s="129" t="s">
        <v>6402</v>
      </c>
      <c r="N512" s="129" t="s">
        <v>6354</v>
      </c>
      <c r="O512" s="129" t="s">
        <v>6403</v>
      </c>
      <c r="P512" s="129" t="s">
        <v>6404</v>
      </c>
      <c r="Q512" s="129" t="s">
        <v>6405</v>
      </c>
      <c r="R512" s="129" t="s">
        <v>6406</v>
      </c>
      <c r="S512" s="129" t="s">
        <v>6407</v>
      </c>
      <c r="T512" s="137">
        <v>10</v>
      </c>
      <c r="U512" s="137">
        <v>10</v>
      </c>
      <c r="V512" s="129" t="s">
        <v>6408</v>
      </c>
      <c r="W512" s="129" t="s">
        <v>6408</v>
      </c>
      <c r="X512" s="131">
        <v>119.7</v>
      </c>
      <c r="Y512" s="131">
        <v>119.7</v>
      </c>
      <c r="Z512" s="129" t="s">
        <v>6311</v>
      </c>
      <c r="AA512" s="132">
        <v>1197.0029999999999</v>
      </c>
      <c r="AB512" s="132">
        <v>-357.54700000000003</v>
      </c>
      <c r="AC512" s="132">
        <v>119.7</v>
      </c>
      <c r="AD512" s="132">
        <v>1316.703</v>
      </c>
      <c r="AE512" s="129" t="s">
        <v>6316</v>
      </c>
      <c r="AF512" s="129" t="s">
        <v>6311</v>
      </c>
      <c r="AG512" s="129" t="s">
        <v>6311</v>
      </c>
      <c r="AH512" s="129" t="s">
        <v>6925</v>
      </c>
      <c r="AI512" s="129" t="s">
        <v>6311</v>
      </c>
      <c r="AJ512" s="129" t="s">
        <v>6355</v>
      </c>
      <c r="AK512" s="129" t="s">
        <v>6356</v>
      </c>
      <c r="AL512" s="129" t="s">
        <v>6410</v>
      </c>
      <c r="AM512" s="133" t="s">
        <v>6311</v>
      </c>
      <c r="AN512" s="133" t="s">
        <v>6600</v>
      </c>
      <c r="AO512" s="133" t="s">
        <v>6333</v>
      </c>
      <c r="AP512" s="133" t="s">
        <v>13</v>
      </c>
      <c r="AQ512" s="134">
        <v>10</v>
      </c>
      <c r="AR512" s="143" t="s">
        <v>94</v>
      </c>
      <c r="AS512" t="s">
        <v>72</v>
      </c>
    </row>
    <row r="513" spans="1:45" s="133" customFormat="1">
      <c r="A513" s="129" t="s">
        <v>6926</v>
      </c>
      <c r="B513" s="130">
        <v>43762</v>
      </c>
      <c r="C513" s="129" t="s">
        <v>6397</v>
      </c>
      <c r="D513" s="129" t="s">
        <v>6398</v>
      </c>
      <c r="E513" s="129" t="s">
        <v>6927</v>
      </c>
      <c r="F513" s="129" t="s">
        <v>6312</v>
      </c>
      <c r="G513" s="129" t="s">
        <v>6313</v>
      </c>
      <c r="H513" s="129" t="s">
        <v>6314</v>
      </c>
      <c r="I513" s="129" t="str">
        <f t="shared" si="11"/>
        <v>BIG C - CAN THO</v>
      </c>
      <c r="J513" s="129" t="s">
        <v>6354</v>
      </c>
      <c r="K513" s="129" t="s">
        <v>6400</v>
      </c>
      <c r="L513" s="129" t="s">
        <v>6401</v>
      </c>
      <c r="M513" s="129" t="s">
        <v>6402</v>
      </c>
      <c r="N513" s="129" t="s">
        <v>6354</v>
      </c>
      <c r="O513" s="129" t="s">
        <v>6403</v>
      </c>
      <c r="P513" s="129" t="s">
        <v>6404</v>
      </c>
      <c r="Q513" s="129" t="s">
        <v>6405</v>
      </c>
      <c r="R513" s="129" t="s">
        <v>6406</v>
      </c>
      <c r="S513" s="129" t="s">
        <v>6407</v>
      </c>
      <c r="T513" s="137">
        <v>5</v>
      </c>
      <c r="U513" s="137">
        <v>5</v>
      </c>
      <c r="V513" s="129" t="s">
        <v>6408</v>
      </c>
      <c r="W513" s="129" t="s">
        <v>6408</v>
      </c>
      <c r="X513" s="131">
        <v>119.7</v>
      </c>
      <c r="Y513" s="131">
        <v>119.7</v>
      </c>
      <c r="Z513" s="129" t="s">
        <v>6311</v>
      </c>
      <c r="AA513" s="132">
        <v>598.50199999999995</v>
      </c>
      <c r="AB513" s="132">
        <v>-178.773</v>
      </c>
      <c r="AC513" s="132">
        <v>59.85</v>
      </c>
      <c r="AD513" s="132">
        <v>658.35199999999998</v>
      </c>
      <c r="AE513" s="129" t="s">
        <v>6316</v>
      </c>
      <c r="AF513" s="129" t="s">
        <v>6311</v>
      </c>
      <c r="AG513" s="129" t="s">
        <v>6311</v>
      </c>
      <c r="AH513" s="129" t="s">
        <v>6928</v>
      </c>
      <c r="AI513" s="129" t="s">
        <v>6311</v>
      </c>
      <c r="AJ513" s="129" t="s">
        <v>6355</v>
      </c>
      <c r="AK513" s="129" t="s">
        <v>6356</v>
      </c>
      <c r="AL513" s="129" t="s">
        <v>6410</v>
      </c>
      <c r="AM513" s="133" t="s">
        <v>6311</v>
      </c>
      <c r="AN513" s="133" t="s">
        <v>6600</v>
      </c>
      <c r="AO513" s="133" t="s">
        <v>6333</v>
      </c>
      <c r="AP513" s="133" t="s">
        <v>13</v>
      </c>
      <c r="AQ513" s="134">
        <v>5</v>
      </c>
      <c r="AR513" s="143" t="s">
        <v>94</v>
      </c>
      <c r="AS513" t="s">
        <v>72</v>
      </c>
    </row>
    <row r="514" spans="1:45" s="133" customFormat="1">
      <c r="A514" s="129" t="s">
        <v>6926</v>
      </c>
      <c r="B514" s="130">
        <v>43762</v>
      </c>
      <c r="C514" s="129" t="s">
        <v>6397</v>
      </c>
      <c r="D514" s="129" t="s">
        <v>6398</v>
      </c>
      <c r="E514" s="129" t="s">
        <v>6927</v>
      </c>
      <c r="F514" s="129" t="s">
        <v>6312</v>
      </c>
      <c r="G514" s="129" t="s">
        <v>6313</v>
      </c>
      <c r="H514" s="129" t="s">
        <v>6314</v>
      </c>
      <c r="I514" s="129" t="str">
        <f t="shared" si="11"/>
        <v>BIG C - CAN THO</v>
      </c>
      <c r="J514" s="129" t="s">
        <v>6354</v>
      </c>
      <c r="K514" s="129" t="s">
        <v>6400</v>
      </c>
      <c r="L514" s="129" t="s">
        <v>6401</v>
      </c>
      <c r="M514" s="129" t="s">
        <v>6402</v>
      </c>
      <c r="N514" s="129" t="s">
        <v>6354</v>
      </c>
      <c r="O514" s="129" t="s">
        <v>6403</v>
      </c>
      <c r="P514" s="129" t="s">
        <v>6404</v>
      </c>
      <c r="Q514" s="129" t="s">
        <v>6405</v>
      </c>
      <c r="R514" s="129" t="s">
        <v>6411</v>
      </c>
      <c r="S514" s="129" t="s">
        <v>6412</v>
      </c>
      <c r="T514" s="137">
        <v>1</v>
      </c>
      <c r="U514" s="137">
        <v>1</v>
      </c>
      <c r="V514" s="129" t="s">
        <v>6408</v>
      </c>
      <c r="W514" s="129" t="s">
        <v>6408</v>
      </c>
      <c r="X514" s="131">
        <v>355.45499999999998</v>
      </c>
      <c r="Y514" s="131">
        <v>355.45499999999998</v>
      </c>
      <c r="Z514" s="129" t="s">
        <v>6311</v>
      </c>
      <c r="AA514" s="132">
        <v>355.45499999999998</v>
      </c>
      <c r="AB514" s="132">
        <v>0</v>
      </c>
      <c r="AC514" s="132">
        <v>35.545999999999999</v>
      </c>
      <c r="AD514" s="132">
        <v>391.00099999999998</v>
      </c>
      <c r="AE514" s="129" t="s">
        <v>6316</v>
      </c>
      <c r="AF514" s="129" t="s">
        <v>6311</v>
      </c>
      <c r="AG514" s="129" t="s">
        <v>6311</v>
      </c>
      <c r="AH514" s="129" t="s">
        <v>6928</v>
      </c>
      <c r="AI514" s="129" t="s">
        <v>6311</v>
      </c>
      <c r="AJ514" s="129" t="s">
        <v>6355</v>
      </c>
      <c r="AK514" s="129" t="s">
        <v>6356</v>
      </c>
      <c r="AL514" s="129" t="s">
        <v>6410</v>
      </c>
      <c r="AM514" s="133" t="s">
        <v>6311</v>
      </c>
      <c r="AN514" s="133" t="s">
        <v>6600</v>
      </c>
      <c r="AO514" s="133" t="s">
        <v>6333</v>
      </c>
      <c r="AP514" s="133" t="s">
        <v>13</v>
      </c>
      <c r="AQ514" s="134">
        <v>1</v>
      </c>
      <c r="AR514" s="143" t="s">
        <v>94</v>
      </c>
      <c r="AS514" t="s">
        <v>72</v>
      </c>
    </row>
    <row r="515" spans="1:45" s="133" customFormat="1">
      <c r="A515" s="129" t="s">
        <v>6926</v>
      </c>
      <c r="B515" s="130">
        <v>43762</v>
      </c>
      <c r="C515" s="129" t="s">
        <v>6397</v>
      </c>
      <c r="D515" s="129" t="s">
        <v>6398</v>
      </c>
      <c r="E515" s="129" t="s">
        <v>6927</v>
      </c>
      <c r="F515" s="129" t="s">
        <v>6312</v>
      </c>
      <c r="G515" s="129" t="s">
        <v>6313</v>
      </c>
      <c r="H515" s="129" t="s">
        <v>6314</v>
      </c>
      <c r="I515" s="129" t="str">
        <f t="shared" si="11"/>
        <v>BIG C - CAN THO</v>
      </c>
      <c r="J515" s="129" t="s">
        <v>6354</v>
      </c>
      <c r="K515" s="129" t="s">
        <v>6400</v>
      </c>
      <c r="L515" s="129" t="s">
        <v>6401</v>
      </c>
      <c r="M515" s="129" t="s">
        <v>6402</v>
      </c>
      <c r="N515" s="129" t="s">
        <v>6354</v>
      </c>
      <c r="O515" s="129" t="s">
        <v>6403</v>
      </c>
      <c r="P515" s="129" t="s">
        <v>6404</v>
      </c>
      <c r="Q515" s="129" t="s">
        <v>6405</v>
      </c>
      <c r="R515" s="129" t="s">
        <v>6519</v>
      </c>
      <c r="S515" s="129" t="s">
        <v>6520</v>
      </c>
      <c r="T515" s="137">
        <v>10</v>
      </c>
      <c r="U515" s="137">
        <v>10</v>
      </c>
      <c r="V515" s="129" t="s">
        <v>6408</v>
      </c>
      <c r="W515" s="129" t="s">
        <v>6408</v>
      </c>
      <c r="X515" s="131">
        <v>213.273</v>
      </c>
      <c r="Y515" s="131">
        <v>213.273</v>
      </c>
      <c r="Z515" s="129" t="s">
        <v>6311</v>
      </c>
      <c r="AA515" s="132">
        <v>2132.73</v>
      </c>
      <c r="AB515" s="132">
        <v>0</v>
      </c>
      <c r="AC515" s="132">
        <v>213.27199999999999</v>
      </c>
      <c r="AD515" s="132">
        <v>2346.002</v>
      </c>
      <c r="AE515" s="129" t="s">
        <v>6316</v>
      </c>
      <c r="AF515" s="129" t="s">
        <v>6311</v>
      </c>
      <c r="AG515" s="129" t="s">
        <v>6311</v>
      </c>
      <c r="AH515" s="129" t="s">
        <v>6928</v>
      </c>
      <c r="AI515" s="129" t="s">
        <v>6311</v>
      </c>
      <c r="AJ515" s="129" t="s">
        <v>6355</v>
      </c>
      <c r="AK515" s="129" t="s">
        <v>6356</v>
      </c>
      <c r="AL515" s="129" t="s">
        <v>6410</v>
      </c>
      <c r="AM515" s="133" t="s">
        <v>6311</v>
      </c>
      <c r="AN515" s="133" t="s">
        <v>6600</v>
      </c>
      <c r="AO515" s="133" t="s">
        <v>6333</v>
      </c>
      <c r="AP515" s="133" t="s">
        <v>13</v>
      </c>
      <c r="AQ515" s="134">
        <v>10</v>
      </c>
      <c r="AR515" s="143" t="s">
        <v>94</v>
      </c>
      <c r="AS515" t="s">
        <v>72</v>
      </c>
    </row>
    <row r="516" spans="1:45" s="133" customFormat="1">
      <c r="A516" s="129" t="s">
        <v>6926</v>
      </c>
      <c r="B516" s="130">
        <v>43762</v>
      </c>
      <c r="C516" s="129" t="s">
        <v>6397</v>
      </c>
      <c r="D516" s="129" t="s">
        <v>6398</v>
      </c>
      <c r="E516" s="129" t="s">
        <v>6927</v>
      </c>
      <c r="F516" s="129" t="s">
        <v>6312</v>
      </c>
      <c r="G516" s="129" t="s">
        <v>6313</v>
      </c>
      <c r="H516" s="129" t="s">
        <v>6314</v>
      </c>
      <c r="I516" s="129" t="str">
        <f t="shared" si="11"/>
        <v>BIG C - CAN THO</v>
      </c>
      <c r="J516" s="129" t="s">
        <v>6354</v>
      </c>
      <c r="K516" s="129" t="s">
        <v>6400</v>
      </c>
      <c r="L516" s="129" t="s">
        <v>6401</v>
      </c>
      <c r="M516" s="129" t="s">
        <v>6402</v>
      </c>
      <c r="N516" s="129" t="s">
        <v>6354</v>
      </c>
      <c r="O516" s="129" t="s">
        <v>6403</v>
      </c>
      <c r="P516" s="129" t="s">
        <v>6404</v>
      </c>
      <c r="Q516" s="129" t="s">
        <v>6405</v>
      </c>
      <c r="R516" s="129" t="s">
        <v>6415</v>
      </c>
      <c r="S516" s="129" t="s">
        <v>6416</v>
      </c>
      <c r="T516" s="137">
        <v>1</v>
      </c>
      <c r="U516" s="137">
        <v>1</v>
      </c>
      <c r="V516" s="129" t="s">
        <v>6408</v>
      </c>
      <c r="W516" s="129" t="s">
        <v>6408</v>
      </c>
      <c r="X516" s="131">
        <v>313.63600000000002</v>
      </c>
      <c r="Y516" s="131">
        <v>313.63600000000002</v>
      </c>
      <c r="Z516" s="129" t="s">
        <v>6311</v>
      </c>
      <c r="AA516" s="132">
        <v>313.63600000000002</v>
      </c>
      <c r="AB516" s="132">
        <v>0</v>
      </c>
      <c r="AC516" s="132">
        <v>31.364000000000001</v>
      </c>
      <c r="AD516" s="132">
        <v>345</v>
      </c>
      <c r="AE516" s="129" t="s">
        <v>6316</v>
      </c>
      <c r="AF516" s="129" t="s">
        <v>6311</v>
      </c>
      <c r="AG516" s="129" t="s">
        <v>6311</v>
      </c>
      <c r="AH516" s="129" t="s">
        <v>6928</v>
      </c>
      <c r="AI516" s="129" t="s">
        <v>6311</v>
      </c>
      <c r="AJ516" s="129" t="s">
        <v>6355</v>
      </c>
      <c r="AK516" s="129" t="s">
        <v>6356</v>
      </c>
      <c r="AL516" s="129" t="s">
        <v>6410</v>
      </c>
      <c r="AM516" s="133" t="s">
        <v>6311</v>
      </c>
      <c r="AN516" s="133" t="s">
        <v>6600</v>
      </c>
      <c r="AO516" s="133" t="s">
        <v>6333</v>
      </c>
      <c r="AP516" s="133" t="s">
        <v>13</v>
      </c>
      <c r="AQ516" s="134">
        <v>1</v>
      </c>
      <c r="AR516" s="143" t="s">
        <v>94</v>
      </c>
      <c r="AS516" t="s">
        <v>72</v>
      </c>
    </row>
    <row r="517" spans="1:45" s="133" customFormat="1">
      <c r="A517" s="129" t="s">
        <v>6926</v>
      </c>
      <c r="B517" s="130">
        <v>43762</v>
      </c>
      <c r="C517" s="129" t="s">
        <v>6397</v>
      </c>
      <c r="D517" s="129" t="s">
        <v>6398</v>
      </c>
      <c r="E517" s="129" t="s">
        <v>6927</v>
      </c>
      <c r="F517" s="129" t="s">
        <v>6312</v>
      </c>
      <c r="G517" s="129" t="s">
        <v>6313</v>
      </c>
      <c r="H517" s="129" t="s">
        <v>6314</v>
      </c>
      <c r="I517" s="129" t="str">
        <f t="shared" si="11"/>
        <v>BIG C - CAN THO</v>
      </c>
      <c r="J517" s="129" t="s">
        <v>6354</v>
      </c>
      <c r="K517" s="129" t="s">
        <v>6400</v>
      </c>
      <c r="L517" s="129" t="s">
        <v>6401</v>
      </c>
      <c r="M517" s="129" t="s">
        <v>6402</v>
      </c>
      <c r="N517" s="129" t="s">
        <v>6354</v>
      </c>
      <c r="O517" s="129" t="s">
        <v>6403</v>
      </c>
      <c r="P517" s="129" t="s">
        <v>6404</v>
      </c>
      <c r="Q517" s="129" t="s">
        <v>6405</v>
      </c>
      <c r="R517" s="129" t="s">
        <v>6827</v>
      </c>
      <c r="S517" s="129" t="s">
        <v>6828</v>
      </c>
      <c r="T517" s="137">
        <v>6</v>
      </c>
      <c r="U517" s="137">
        <v>6</v>
      </c>
      <c r="V517" s="129" t="s">
        <v>6408</v>
      </c>
      <c r="W517" s="129" t="s">
        <v>6408</v>
      </c>
      <c r="X517" s="131">
        <v>313.63600000000002</v>
      </c>
      <c r="Y517" s="131">
        <v>313.63600000000002</v>
      </c>
      <c r="Z517" s="129" t="s">
        <v>6311</v>
      </c>
      <c r="AA517" s="132">
        <v>1881.816</v>
      </c>
      <c r="AB517" s="132">
        <v>0</v>
      </c>
      <c r="AC517" s="132">
        <v>188.18199999999999</v>
      </c>
      <c r="AD517" s="132">
        <v>2069.998</v>
      </c>
      <c r="AE517" s="129" t="s">
        <v>6316</v>
      </c>
      <c r="AF517" s="129" t="s">
        <v>6311</v>
      </c>
      <c r="AG517" s="129" t="s">
        <v>6311</v>
      </c>
      <c r="AH517" s="129" t="s">
        <v>6928</v>
      </c>
      <c r="AI517" s="129" t="s">
        <v>6311</v>
      </c>
      <c r="AJ517" s="129" t="s">
        <v>6355</v>
      </c>
      <c r="AK517" s="129" t="s">
        <v>6356</v>
      </c>
      <c r="AL517" s="129" t="s">
        <v>6410</v>
      </c>
      <c r="AM517" s="133" t="s">
        <v>6311</v>
      </c>
      <c r="AN517" s="133" t="s">
        <v>6600</v>
      </c>
      <c r="AO517" s="133" t="s">
        <v>6333</v>
      </c>
      <c r="AP517" s="133" t="s">
        <v>13</v>
      </c>
      <c r="AQ517" s="134">
        <v>6</v>
      </c>
      <c r="AR517" s="143" t="s">
        <v>94</v>
      </c>
      <c r="AS517" t="s">
        <v>72</v>
      </c>
    </row>
    <row r="518" spans="1:45" s="133" customFormat="1">
      <c r="A518" s="129" t="s">
        <v>6929</v>
      </c>
      <c r="B518" s="130">
        <v>43762</v>
      </c>
      <c r="C518" s="129" t="s">
        <v>6397</v>
      </c>
      <c r="D518" s="129" t="s">
        <v>6398</v>
      </c>
      <c r="E518" s="129" t="s">
        <v>6930</v>
      </c>
      <c r="F518" s="129" t="s">
        <v>6312</v>
      </c>
      <c r="G518" s="129" t="s">
        <v>6313</v>
      </c>
      <c r="H518" s="129" t="s">
        <v>6314</v>
      </c>
      <c r="I518" s="129" t="str">
        <f t="shared" si="11"/>
        <v>BIG C - NHA TRANG</v>
      </c>
      <c r="J518" s="129" t="s">
        <v>6354</v>
      </c>
      <c r="K518" s="129" t="s">
        <v>6400</v>
      </c>
      <c r="L518" s="129" t="s">
        <v>6401</v>
      </c>
      <c r="M518" s="129" t="s">
        <v>6402</v>
      </c>
      <c r="N518" s="129" t="s">
        <v>6354</v>
      </c>
      <c r="O518" s="129" t="s">
        <v>6403</v>
      </c>
      <c r="P518" s="129" t="s">
        <v>6404</v>
      </c>
      <c r="Q518" s="129" t="s">
        <v>6405</v>
      </c>
      <c r="R518" s="129" t="s">
        <v>6406</v>
      </c>
      <c r="S518" s="129" t="s">
        <v>6407</v>
      </c>
      <c r="T518" s="137">
        <v>10</v>
      </c>
      <c r="U518" s="137">
        <v>10</v>
      </c>
      <c r="V518" s="129" t="s">
        <v>6408</v>
      </c>
      <c r="W518" s="129" t="s">
        <v>6408</v>
      </c>
      <c r="X518" s="131">
        <v>119.7</v>
      </c>
      <c r="Y518" s="131">
        <v>119.7</v>
      </c>
      <c r="Z518" s="129" t="s">
        <v>6311</v>
      </c>
      <c r="AA518" s="132">
        <v>1197.0029999999999</v>
      </c>
      <c r="AB518" s="132">
        <v>-357.54700000000003</v>
      </c>
      <c r="AC518" s="132">
        <v>119.7</v>
      </c>
      <c r="AD518" s="132">
        <v>1316.703</v>
      </c>
      <c r="AE518" s="129" t="s">
        <v>6316</v>
      </c>
      <c r="AF518" s="129" t="s">
        <v>6311</v>
      </c>
      <c r="AG518" s="129" t="s">
        <v>6311</v>
      </c>
      <c r="AH518" s="129" t="s">
        <v>6931</v>
      </c>
      <c r="AI518" s="129" t="s">
        <v>6311</v>
      </c>
      <c r="AJ518" s="129" t="s">
        <v>6355</v>
      </c>
      <c r="AK518" s="129" t="s">
        <v>6356</v>
      </c>
      <c r="AL518" s="129" t="s">
        <v>6410</v>
      </c>
      <c r="AM518" s="133" t="s">
        <v>6311</v>
      </c>
      <c r="AN518" s="133" t="s">
        <v>6621</v>
      </c>
      <c r="AO518" s="133" t="s">
        <v>6317</v>
      </c>
      <c r="AP518" s="133" t="s">
        <v>13</v>
      </c>
      <c r="AQ518" s="134">
        <v>10</v>
      </c>
      <c r="AR518" s="143" t="s">
        <v>94</v>
      </c>
      <c r="AS518" t="s">
        <v>72</v>
      </c>
    </row>
    <row r="519" spans="1:45" s="133" customFormat="1">
      <c r="A519" s="129" t="s">
        <v>6932</v>
      </c>
      <c r="B519" s="130">
        <v>43762</v>
      </c>
      <c r="C519" s="129" t="s">
        <v>6397</v>
      </c>
      <c r="D519" s="129" t="s">
        <v>6398</v>
      </c>
      <c r="E519" s="129" t="s">
        <v>6933</v>
      </c>
      <c r="F519" s="129" t="s">
        <v>6312</v>
      </c>
      <c r="G519" s="129" t="s">
        <v>6313</v>
      </c>
      <c r="H519" s="129" t="s">
        <v>6314</v>
      </c>
      <c r="I519" s="129" t="str">
        <f t="shared" si="11"/>
        <v>BIG C - NHA TRANG</v>
      </c>
      <c r="J519" s="129" t="s">
        <v>6354</v>
      </c>
      <c r="K519" s="129" t="s">
        <v>6400</v>
      </c>
      <c r="L519" s="129" t="s">
        <v>6401</v>
      </c>
      <c r="M519" s="129" t="s">
        <v>6402</v>
      </c>
      <c r="N519" s="129" t="s">
        <v>6354</v>
      </c>
      <c r="O519" s="129" t="s">
        <v>6403</v>
      </c>
      <c r="P519" s="129" t="s">
        <v>6404</v>
      </c>
      <c r="Q519" s="129" t="s">
        <v>6405</v>
      </c>
      <c r="R519" s="129" t="s">
        <v>6406</v>
      </c>
      <c r="S519" s="129" t="s">
        <v>6407</v>
      </c>
      <c r="T519" s="137">
        <v>12</v>
      </c>
      <c r="U519" s="137">
        <v>12</v>
      </c>
      <c r="V519" s="129" t="s">
        <v>6408</v>
      </c>
      <c r="W519" s="129" t="s">
        <v>6408</v>
      </c>
      <c r="X519" s="131">
        <v>119.7</v>
      </c>
      <c r="Y519" s="131">
        <v>119.7</v>
      </c>
      <c r="Z519" s="129" t="s">
        <v>6311</v>
      </c>
      <c r="AA519" s="132">
        <v>1436.404</v>
      </c>
      <c r="AB519" s="132">
        <v>-429.05599999999998</v>
      </c>
      <c r="AC519" s="132">
        <v>143.63999999999999</v>
      </c>
      <c r="AD519" s="132">
        <v>1580.0440000000001</v>
      </c>
      <c r="AE519" s="129" t="s">
        <v>6316</v>
      </c>
      <c r="AF519" s="129" t="s">
        <v>6311</v>
      </c>
      <c r="AG519" s="129" t="s">
        <v>6311</v>
      </c>
      <c r="AH519" s="129" t="s">
        <v>6934</v>
      </c>
      <c r="AI519" s="129" t="s">
        <v>6311</v>
      </c>
      <c r="AJ519" s="129" t="s">
        <v>6355</v>
      </c>
      <c r="AK519" s="129" t="s">
        <v>6356</v>
      </c>
      <c r="AL519" s="129" t="s">
        <v>6410</v>
      </c>
      <c r="AM519" s="133" t="s">
        <v>6311</v>
      </c>
      <c r="AN519" s="133" t="s">
        <v>6621</v>
      </c>
      <c r="AO519" s="133" t="s">
        <v>6317</v>
      </c>
      <c r="AP519" s="133" t="s">
        <v>13</v>
      </c>
      <c r="AQ519" s="134">
        <v>12</v>
      </c>
      <c r="AR519" s="143" t="s">
        <v>94</v>
      </c>
      <c r="AS519" t="s">
        <v>72</v>
      </c>
    </row>
    <row r="520" spans="1:45" s="133" customFormat="1">
      <c r="A520" s="129" t="s">
        <v>6932</v>
      </c>
      <c r="B520" s="130">
        <v>43762</v>
      </c>
      <c r="C520" s="129" t="s">
        <v>6397</v>
      </c>
      <c r="D520" s="129" t="s">
        <v>6398</v>
      </c>
      <c r="E520" s="129" t="s">
        <v>6933</v>
      </c>
      <c r="F520" s="129" t="s">
        <v>6312</v>
      </c>
      <c r="G520" s="129" t="s">
        <v>6313</v>
      </c>
      <c r="H520" s="129" t="s">
        <v>6314</v>
      </c>
      <c r="I520" s="129" t="str">
        <f t="shared" si="11"/>
        <v>BIG C - NHA TRANG</v>
      </c>
      <c r="J520" s="129" t="s">
        <v>6354</v>
      </c>
      <c r="K520" s="129" t="s">
        <v>6400</v>
      </c>
      <c r="L520" s="129" t="s">
        <v>6401</v>
      </c>
      <c r="M520" s="129" t="s">
        <v>6402</v>
      </c>
      <c r="N520" s="129" t="s">
        <v>6354</v>
      </c>
      <c r="O520" s="129" t="s">
        <v>6403</v>
      </c>
      <c r="P520" s="129" t="s">
        <v>6404</v>
      </c>
      <c r="Q520" s="129" t="s">
        <v>6405</v>
      </c>
      <c r="R520" s="129" t="s">
        <v>6415</v>
      </c>
      <c r="S520" s="129" t="s">
        <v>6416</v>
      </c>
      <c r="T520" s="137">
        <v>1</v>
      </c>
      <c r="U520" s="137">
        <v>1</v>
      </c>
      <c r="V520" s="129" t="s">
        <v>6408</v>
      </c>
      <c r="W520" s="129" t="s">
        <v>6408</v>
      </c>
      <c r="X520" s="131">
        <v>313.63600000000002</v>
      </c>
      <c r="Y520" s="131">
        <v>313.63600000000002</v>
      </c>
      <c r="Z520" s="129" t="s">
        <v>6311</v>
      </c>
      <c r="AA520" s="132">
        <v>313.63600000000002</v>
      </c>
      <c r="AB520" s="132">
        <v>0</v>
      </c>
      <c r="AC520" s="132">
        <v>31.364000000000001</v>
      </c>
      <c r="AD520" s="132">
        <v>345</v>
      </c>
      <c r="AE520" s="129" t="s">
        <v>6316</v>
      </c>
      <c r="AF520" s="129" t="s">
        <v>6311</v>
      </c>
      <c r="AG520" s="129" t="s">
        <v>6311</v>
      </c>
      <c r="AH520" s="129" t="s">
        <v>6934</v>
      </c>
      <c r="AI520" s="129" t="s">
        <v>6311</v>
      </c>
      <c r="AJ520" s="129" t="s">
        <v>6355</v>
      </c>
      <c r="AK520" s="129" t="s">
        <v>6356</v>
      </c>
      <c r="AL520" s="129" t="s">
        <v>6410</v>
      </c>
      <c r="AM520" s="133" t="s">
        <v>6311</v>
      </c>
      <c r="AN520" s="133" t="s">
        <v>6621</v>
      </c>
      <c r="AO520" s="133" t="s">
        <v>6317</v>
      </c>
      <c r="AP520" s="133" t="s">
        <v>13</v>
      </c>
      <c r="AQ520" s="134">
        <v>1</v>
      </c>
      <c r="AR520" s="143" t="s">
        <v>94</v>
      </c>
      <c r="AS520" t="s">
        <v>72</v>
      </c>
    </row>
    <row r="521" spans="1:45" s="133" customFormat="1">
      <c r="A521" s="129" t="s">
        <v>6932</v>
      </c>
      <c r="B521" s="130">
        <v>43762</v>
      </c>
      <c r="C521" s="129" t="s">
        <v>6397</v>
      </c>
      <c r="D521" s="129" t="s">
        <v>6398</v>
      </c>
      <c r="E521" s="129" t="s">
        <v>6933</v>
      </c>
      <c r="F521" s="129" t="s">
        <v>6312</v>
      </c>
      <c r="G521" s="129" t="s">
        <v>6313</v>
      </c>
      <c r="H521" s="129" t="s">
        <v>6314</v>
      </c>
      <c r="I521" s="129" t="str">
        <f t="shared" si="11"/>
        <v>BIG C - NHA TRANG</v>
      </c>
      <c r="J521" s="129" t="s">
        <v>6354</v>
      </c>
      <c r="K521" s="129" t="s">
        <v>6400</v>
      </c>
      <c r="L521" s="129" t="s">
        <v>6401</v>
      </c>
      <c r="M521" s="129" t="s">
        <v>6402</v>
      </c>
      <c r="N521" s="129" t="s">
        <v>6354</v>
      </c>
      <c r="O521" s="129" t="s">
        <v>6403</v>
      </c>
      <c r="P521" s="129" t="s">
        <v>6404</v>
      </c>
      <c r="Q521" s="129" t="s">
        <v>6405</v>
      </c>
      <c r="R521" s="129" t="s">
        <v>6827</v>
      </c>
      <c r="S521" s="129" t="s">
        <v>6828</v>
      </c>
      <c r="T521" s="137">
        <v>3</v>
      </c>
      <c r="U521" s="137">
        <v>3</v>
      </c>
      <c r="V521" s="129" t="s">
        <v>6408</v>
      </c>
      <c r="W521" s="129" t="s">
        <v>6408</v>
      </c>
      <c r="X521" s="131">
        <v>313.63600000000002</v>
      </c>
      <c r="Y521" s="131">
        <v>313.63600000000002</v>
      </c>
      <c r="Z521" s="129" t="s">
        <v>6311</v>
      </c>
      <c r="AA521" s="132">
        <v>940.90800000000002</v>
      </c>
      <c r="AB521" s="132">
        <v>0</v>
      </c>
      <c r="AC521" s="132">
        <v>94.090999999999994</v>
      </c>
      <c r="AD521" s="132">
        <v>1034.999</v>
      </c>
      <c r="AE521" s="129" t="s">
        <v>6316</v>
      </c>
      <c r="AF521" s="129" t="s">
        <v>6311</v>
      </c>
      <c r="AG521" s="129" t="s">
        <v>6311</v>
      </c>
      <c r="AH521" s="129" t="s">
        <v>6934</v>
      </c>
      <c r="AI521" s="129" t="s">
        <v>6311</v>
      </c>
      <c r="AJ521" s="129" t="s">
        <v>6355</v>
      </c>
      <c r="AK521" s="129" t="s">
        <v>6356</v>
      </c>
      <c r="AL521" s="129" t="s">
        <v>6410</v>
      </c>
      <c r="AM521" s="133" t="s">
        <v>6311</v>
      </c>
      <c r="AN521" s="133" t="s">
        <v>6621</v>
      </c>
      <c r="AO521" s="133" t="s">
        <v>6317</v>
      </c>
      <c r="AP521" s="133" t="s">
        <v>13</v>
      </c>
      <c r="AQ521" s="134">
        <v>3</v>
      </c>
      <c r="AR521" s="143" t="s">
        <v>94</v>
      </c>
      <c r="AS521" t="s">
        <v>72</v>
      </c>
    </row>
    <row r="522" spans="1:45" s="133" customFormat="1">
      <c r="A522" s="129" t="s">
        <v>6935</v>
      </c>
      <c r="B522" s="130">
        <v>43762</v>
      </c>
      <c r="C522" s="129" t="s">
        <v>6397</v>
      </c>
      <c r="D522" s="129" t="s">
        <v>6398</v>
      </c>
      <c r="E522" s="129" t="s">
        <v>6936</v>
      </c>
      <c r="F522" s="129" t="s">
        <v>6312</v>
      </c>
      <c r="G522" s="129" t="s">
        <v>6313</v>
      </c>
      <c r="H522" s="129" t="s">
        <v>6314</v>
      </c>
      <c r="I522" s="129" t="str">
        <f t="shared" si="11"/>
        <v>BIG C - NHA TRANG</v>
      </c>
      <c r="J522" s="129" t="s">
        <v>6354</v>
      </c>
      <c r="K522" s="129" t="s">
        <v>6400</v>
      </c>
      <c r="L522" s="129" t="s">
        <v>6401</v>
      </c>
      <c r="M522" s="129" t="s">
        <v>6402</v>
      </c>
      <c r="N522" s="129" t="s">
        <v>6354</v>
      </c>
      <c r="O522" s="129" t="s">
        <v>6403</v>
      </c>
      <c r="P522" s="129" t="s">
        <v>6404</v>
      </c>
      <c r="Q522" s="129" t="s">
        <v>6405</v>
      </c>
      <c r="R522" s="129" t="s">
        <v>6411</v>
      </c>
      <c r="S522" s="129" t="s">
        <v>6412</v>
      </c>
      <c r="T522" s="137">
        <v>4</v>
      </c>
      <c r="U522" s="137">
        <v>4</v>
      </c>
      <c r="V522" s="129" t="s">
        <v>6408</v>
      </c>
      <c r="W522" s="129" t="s">
        <v>6408</v>
      </c>
      <c r="X522" s="131">
        <v>355.45499999999998</v>
      </c>
      <c r="Y522" s="131">
        <v>355.45499999999998</v>
      </c>
      <c r="Z522" s="129" t="s">
        <v>6311</v>
      </c>
      <c r="AA522" s="132">
        <v>1421.82</v>
      </c>
      <c r="AB522" s="132">
        <v>0</v>
      </c>
      <c r="AC522" s="132">
        <v>142.18199999999999</v>
      </c>
      <c r="AD522" s="132">
        <v>1564.002</v>
      </c>
      <c r="AE522" s="129" t="s">
        <v>6316</v>
      </c>
      <c r="AF522" s="129" t="s">
        <v>6311</v>
      </c>
      <c r="AG522" s="129" t="s">
        <v>6311</v>
      </c>
      <c r="AH522" s="129" t="s">
        <v>6937</v>
      </c>
      <c r="AI522" s="129" t="s">
        <v>6311</v>
      </c>
      <c r="AJ522" s="129" t="s">
        <v>6355</v>
      </c>
      <c r="AK522" s="129" t="s">
        <v>6356</v>
      </c>
      <c r="AL522" s="129" t="s">
        <v>6410</v>
      </c>
      <c r="AM522" s="133" t="s">
        <v>6311</v>
      </c>
      <c r="AN522" s="133" t="s">
        <v>6621</v>
      </c>
      <c r="AO522" s="133" t="s">
        <v>6317</v>
      </c>
      <c r="AP522" s="133" t="s">
        <v>13</v>
      </c>
      <c r="AQ522" s="134">
        <v>4</v>
      </c>
      <c r="AR522" s="143" t="s">
        <v>94</v>
      </c>
      <c r="AS522" t="s">
        <v>72</v>
      </c>
    </row>
    <row r="523" spans="1:45" s="133" customFormat="1">
      <c r="A523" s="129" t="s">
        <v>6935</v>
      </c>
      <c r="B523" s="130">
        <v>43762</v>
      </c>
      <c r="C523" s="129" t="s">
        <v>6397</v>
      </c>
      <c r="D523" s="129" t="s">
        <v>6398</v>
      </c>
      <c r="E523" s="129" t="s">
        <v>6936</v>
      </c>
      <c r="F523" s="129" t="s">
        <v>6312</v>
      </c>
      <c r="G523" s="129" t="s">
        <v>6313</v>
      </c>
      <c r="H523" s="129" t="s">
        <v>6314</v>
      </c>
      <c r="I523" s="129" t="str">
        <f t="shared" si="11"/>
        <v>BIG C - NHA TRANG</v>
      </c>
      <c r="J523" s="129" t="s">
        <v>6354</v>
      </c>
      <c r="K523" s="129" t="s">
        <v>6400</v>
      </c>
      <c r="L523" s="129" t="s">
        <v>6401</v>
      </c>
      <c r="M523" s="129" t="s">
        <v>6402</v>
      </c>
      <c r="N523" s="129" t="s">
        <v>6354</v>
      </c>
      <c r="O523" s="129" t="s">
        <v>6403</v>
      </c>
      <c r="P523" s="129" t="s">
        <v>6404</v>
      </c>
      <c r="Q523" s="129" t="s">
        <v>6405</v>
      </c>
      <c r="R523" s="129" t="s">
        <v>6519</v>
      </c>
      <c r="S523" s="129" t="s">
        <v>6520</v>
      </c>
      <c r="T523" s="137">
        <v>3</v>
      </c>
      <c r="U523" s="137">
        <v>3</v>
      </c>
      <c r="V523" s="129" t="s">
        <v>6408</v>
      </c>
      <c r="W523" s="129" t="s">
        <v>6408</v>
      </c>
      <c r="X523" s="131">
        <v>213.273</v>
      </c>
      <c r="Y523" s="131">
        <v>213.273</v>
      </c>
      <c r="Z523" s="129" t="s">
        <v>6311</v>
      </c>
      <c r="AA523" s="132">
        <v>639.81899999999996</v>
      </c>
      <c r="AB523" s="132">
        <v>0</v>
      </c>
      <c r="AC523" s="132">
        <v>63.981999999999999</v>
      </c>
      <c r="AD523" s="132">
        <v>703.80100000000004</v>
      </c>
      <c r="AE523" s="129" t="s">
        <v>6316</v>
      </c>
      <c r="AF523" s="129" t="s">
        <v>6311</v>
      </c>
      <c r="AG523" s="129" t="s">
        <v>6311</v>
      </c>
      <c r="AH523" s="129" t="s">
        <v>6937</v>
      </c>
      <c r="AI523" s="129" t="s">
        <v>6311</v>
      </c>
      <c r="AJ523" s="129" t="s">
        <v>6355</v>
      </c>
      <c r="AK523" s="129" t="s">
        <v>6356</v>
      </c>
      <c r="AL523" s="129" t="s">
        <v>6410</v>
      </c>
      <c r="AM523" s="133" t="s">
        <v>6311</v>
      </c>
      <c r="AN523" s="133" t="s">
        <v>6621</v>
      </c>
      <c r="AO523" s="133" t="s">
        <v>6317</v>
      </c>
      <c r="AP523" s="133" t="s">
        <v>13</v>
      </c>
      <c r="AQ523" s="134">
        <v>3</v>
      </c>
      <c r="AR523" s="143" t="s">
        <v>94</v>
      </c>
      <c r="AS523" t="s">
        <v>72</v>
      </c>
    </row>
    <row r="524" spans="1:45" s="133" customFormat="1">
      <c r="A524" s="129" t="s">
        <v>6938</v>
      </c>
      <c r="B524" s="130">
        <v>43762</v>
      </c>
      <c r="C524" s="129" t="s">
        <v>6397</v>
      </c>
      <c r="D524" s="129" t="s">
        <v>6398</v>
      </c>
      <c r="E524" s="129" t="s">
        <v>6939</v>
      </c>
      <c r="F524" s="129" t="s">
        <v>6312</v>
      </c>
      <c r="G524" s="129" t="s">
        <v>6313</v>
      </c>
      <c r="H524" s="129" t="s">
        <v>6314</v>
      </c>
      <c r="I524" s="129" t="str">
        <f t="shared" si="11"/>
        <v>BIG C - THANG LONG</v>
      </c>
      <c r="J524" s="129" t="s">
        <v>6354</v>
      </c>
      <c r="K524" s="129" t="s">
        <v>6400</v>
      </c>
      <c r="L524" s="129" t="s">
        <v>6401</v>
      </c>
      <c r="M524" s="129" t="s">
        <v>6402</v>
      </c>
      <c r="N524" s="129" t="s">
        <v>6354</v>
      </c>
      <c r="O524" s="129" t="s">
        <v>6403</v>
      </c>
      <c r="P524" s="129" t="s">
        <v>6404</v>
      </c>
      <c r="Q524" s="129" t="s">
        <v>6405</v>
      </c>
      <c r="R524" s="129" t="s">
        <v>6406</v>
      </c>
      <c r="S524" s="129" t="s">
        <v>6407</v>
      </c>
      <c r="T524" s="137">
        <v>5</v>
      </c>
      <c r="U524" s="137">
        <v>5</v>
      </c>
      <c r="V524" s="129" t="s">
        <v>6408</v>
      </c>
      <c r="W524" s="129" t="s">
        <v>6408</v>
      </c>
      <c r="X524" s="131">
        <v>119.7</v>
      </c>
      <c r="Y524" s="131">
        <v>119.7</v>
      </c>
      <c r="Z524" s="129" t="s">
        <v>6311</v>
      </c>
      <c r="AA524" s="132">
        <v>598.50199999999995</v>
      </c>
      <c r="AB524" s="132">
        <v>-178.773</v>
      </c>
      <c r="AC524" s="132">
        <v>59.85</v>
      </c>
      <c r="AD524" s="132">
        <v>658.35199999999998</v>
      </c>
      <c r="AE524" s="129" t="s">
        <v>6316</v>
      </c>
      <c r="AF524" s="129" t="s">
        <v>6311</v>
      </c>
      <c r="AG524" s="129" t="s">
        <v>6311</v>
      </c>
      <c r="AH524" s="129" t="s">
        <v>6940</v>
      </c>
      <c r="AI524" s="129" t="s">
        <v>6311</v>
      </c>
      <c r="AJ524" s="129" t="s">
        <v>6355</v>
      </c>
      <c r="AK524" s="129" t="s">
        <v>6356</v>
      </c>
      <c r="AL524" s="129" t="s">
        <v>6410</v>
      </c>
      <c r="AM524" s="133" t="s">
        <v>6311</v>
      </c>
      <c r="AN524" s="133" t="s">
        <v>6430</v>
      </c>
      <c r="AO524" s="133" t="s">
        <v>6318</v>
      </c>
      <c r="AP524" s="133" t="s">
        <v>6369</v>
      </c>
      <c r="AQ524" s="134">
        <v>5</v>
      </c>
      <c r="AR524" s="143" t="s">
        <v>34</v>
      </c>
      <c r="AS524" s="133" t="s">
        <v>30</v>
      </c>
    </row>
    <row r="525" spans="1:45" s="133" customFormat="1">
      <c r="A525" s="129" t="s">
        <v>6938</v>
      </c>
      <c r="B525" s="130">
        <v>43762</v>
      </c>
      <c r="C525" s="129" t="s">
        <v>6397</v>
      </c>
      <c r="D525" s="129" t="s">
        <v>6398</v>
      </c>
      <c r="E525" s="129" t="s">
        <v>6939</v>
      </c>
      <c r="F525" s="129" t="s">
        <v>6312</v>
      </c>
      <c r="G525" s="129" t="s">
        <v>6313</v>
      </c>
      <c r="H525" s="129" t="s">
        <v>6314</v>
      </c>
      <c r="I525" s="129" t="str">
        <f t="shared" si="11"/>
        <v>BIG C - THANG LONG</v>
      </c>
      <c r="J525" s="129" t="s">
        <v>6354</v>
      </c>
      <c r="K525" s="129" t="s">
        <v>6400</v>
      </c>
      <c r="L525" s="129" t="s">
        <v>6401</v>
      </c>
      <c r="M525" s="129" t="s">
        <v>6402</v>
      </c>
      <c r="N525" s="129" t="s">
        <v>6354</v>
      </c>
      <c r="O525" s="129" t="s">
        <v>6403</v>
      </c>
      <c r="P525" s="129" t="s">
        <v>6404</v>
      </c>
      <c r="Q525" s="129" t="s">
        <v>6405</v>
      </c>
      <c r="R525" s="129" t="s">
        <v>6411</v>
      </c>
      <c r="S525" s="129" t="s">
        <v>6412</v>
      </c>
      <c r="T525" s="137">
        <v>7</v>
      </c>
      <c r="U525" s="137">
        <v>7</v>
      </c>
      <c r="V525" s="129" t="s">
        <v>6408</v>
      </c>
      <c r="W525" s="129" t="s">
        <v>6408</v>
      </c>
      <c r="X525" s="131">
        <v>355.45499999999998</v>
      </c>
      <c r="Y525" s="131">
        <v>355.45499999999998</v>
      </c>
      <c r="Z525" s="129" t="s">
        <v>6311</v>
      </c>
      <c r="AA525" s="132">
        <v>2488.1849999999999</v>
      </c>
      <c r="AB525" s="132">
        <v>0</v>
      </c>
      <c r="AC525" s="132">
        <v>248.81899999999999</v>
      </c>
      <c r="AD525" s="132">
        <v>2737.0039999999999</v>
      </c>
      <c r="AE525" s="129" t="s">
        <v>6316</v>
      </c>
      <c r="AF525" s="129" t="s">
        <v>6311</v>
      </c>
      <c r="AG525" s="129" t="s">
        <v>6311</v>
      </c>
      <c r="AH525" s="129" t="s">
        <v>6940</v>
      </c>
      <c r="AI525" s="129" t="s">
        <v>6311</v>
      </c>
      <c r="AJ525" s="129" t="s">
        <v>6355</v>
      </c>
      <c r="AK525" s="129" t="s">
        <v>6356</v>
      </c>
      <c r="AL525" s="129" t="s">
        <v>6410</v>
      </c>
      <c r="AM525" s="133" t="s">
        <v>6311</v>
      </c>
      <c r="AN525" s="133" t="s">
        <v>6430</v>
      </c>
      <c r="AO525" s="133" t="s">
        <v>6318</v>
      </c>
      <c r="AP525" s="133" t="s">
        <v>6369</v>
      </c>
      <c r="AQ525" s="134">
        <v>7</v>
      </c>
      <c r="AR525" s="143" t="s">
        <v>34</v>
      </c>
      <c r="AS525" s="133" t="s">
        <v>30</v>
      </c>
    </row>
    <row r="526" spans="1:45" s="133" customFormat="1">
      <c r="A526" s="129" t="s">
        <v>6938</v>
      </c>
      <c r="B526" s="130">
        <v>43762</v>
      </c>
      <c r="C526" s="129" t="s">
        <v>6397</v>
      </c>
      <c r="D526" s="129" t="s">
        <v>6398</v>
      </c>
      <c r="E526" s="129" t="s">
        <v>6939</v>
      </c>
      <c r="F526" s="129" t="s">
        <v>6312</v>
      </c>
      <c r="G526" s="129" t="s">
        <v>6313</v>
      </c>
      <c r="H526" s="129" t="s">
        <v>6314</v>
      </c>
      <c r="I526" s="129" t="str">
        <f t="shared" si="11"/>
        <v>BIG C - THANG LONG</v>
      </c>
      <c r="J526" s="129" t="s">
        <v>6354</v>
      </c>
      <c r="K526" s="129" t="s">
        <v>6400</v>
      </c>
      <c r="L526" s="129" t="s">
        <v>6401</v>
      </c>
      <c r="M526" s="129" t="s">
        <v>6402</v>
      </c>
      <c r="N526" s="129" t="s">
        <v>6354</v>
      </c>
      <c r="O526" s="129" t="s">
        <v>6403</v>
      </c>
      <c r="P526" s="129" t="s">
        <v>6404</v>
      </c>
      <c r="Q526" s="129" t="s">
        <v>6405</v>
      </c>
      <c r="R526" s="129" t="s">
        <v>6519</v>
      </c>
      <c r="S526" s="129" t="s">
        <v>6520</v>
      </c>
      <c r="T526" s="137">
        <v>11</v>
      </c>
      <c r="U526" s="137">
        <v>11</v>
      </c>
      <c r="V526" s="129" t="s">
        <v>6408</v>
      </c>
      <c r="W526" s="129" t="s">
        <v>6408</v>
      </c>
      <c r="X526" s="131">
        <v>213.273</v>
      </c>
      <c r="Y526" s="131">
        <v>213.273</v>
      </c>
      <c r="Z526" s="129" t="s">
        <v>6311</v>
      </c>
      <c r="AA526" s="132">
        <v>2346.0030000000002</v>
      </c>
      <c r="AB526" s="132">
        <v>0</v>
      </c>
      <c r="AC526" s="132">
        <v>234.6</v>
      </c>
      <c r="AD526" s="132">
        <v>2580.6030000000001</v>
      </c>
      <c r="AE526" s="129" t="s">
        <v>6316</v>
      </c>
      <c r="AF526" s="129" t="s">
        <v>6311</v>
      </c>
      <c r="AG526" s="129" t="s">
        <v>6311</v>
      </c>
      <c r="AH526" s="129" t="s">
        <v>6940</v>
      </c>
      <c r="AI526" s="129" t="s">
        <v>6311</v>
      </c>
      <c r="AJ526" s="129" t="s">
        <v>6355</v>
      </c>
      <c r="AK526" s="129" t="s">
        <v>6356</v>
      </c>
      <c r="AL526" s="129" t="s">
        <v>6410</v>
      </c>
      <c r="AM526" s="133" t="s">
        <v>6311</v>
      </c>
      <c r="AN526" s="133" t="s">
        <v>6430</v>
      </c>
      <c r="AO526" s="133" t="s">
        <v>6318</v>
      </c>
      <c r="AP526" s="133" t="s">
        <v>6369</v>
      </c>
      <c r="AQ526" s="134">
        <v>11</v>
      </c>
      <c r="AR526" s="143" t="s">
        <v>34</v>
      </c>
      <c r="AS526" s="133" t="s">
        <v>30</v>
      </c>
    </row>
    <row r="527" spans="1:45" s="133" customFormat="1">
      <c r="A527" s="129" t="s">
        <v>6938</v>
      </c>
      <c r="B527" s="130">
        <v>43762</v>
      </c>
      <c r="C527" s="129" t="s">
        <v>6397</v>
      </c>
      <c r="D527" s="129" t="s">
        <v>6398</v>
      </c>
      <c r="E527" s="129" t="s">
        <v>6939</v>
      </c>
      <c r="F527" s="129" t="s">
        <v>6312</v>
      </c>
      <c r="G527" s="129" t="s">
        <v>6313</v>
      </c>
      <c r="H527" s="129" t="s">
        <v>6314</v>
      </c>
      <c r="I527" s="129" t="str">
        <f t="shared" si="11"/>
        <v>BIG C - THANG LONG</v>
      </c>
      <c r="J527" s="129" t="s">
        <v>6354</v>
      </c>
      <c r="K527" s="129" t="s">
        <v>6400</v>
      </c>
      <c r="L527" s="129" t="s">
        <v>6401</v>
      </c>
      <c r="M527" s="129" t="s">
        <v>6402</v>
      </c>
      <c r="N527" s="129" t="s">
        <v>6354</v>
      </c>
      <c r="O527" s="129" t="s">
        <v>6403</v>
      </c>
      <c r="P527" s="129" t="s">
        <v>6404</v>
      </c>
      <c r="Q527" s="129" t="s">
        <v>6405</v>
      </c>
      <c r="R527" s="129" t="s">
        <v>6415</v>
      </c>
      <c r="S527" s="129" t="s">
        <v>6416</v>
      </c>
      <c r="T527" s="137">
        <v>6</v>
      </c>
      <c r="U527" s="137">
        <v>6</v>
      </c>
      <c r="V527" s="129" t="s">
        <v>6408</v>
      </c>
      <c r="W527" s="129" t="s">
        <v>6408</v>
      </c>
      <c r="X527" s="131">
        <v>313.63600000000002</v>
      </c>
      <c r="Y527" s="131">
        <v>313.63600000000002</v>
      </c>
      <c r="Z527" s="129" t="s">
        <v>6311</v>
      </c>
      <c r="AA527" s="132">
        <v>1881.816</v>
      </c>
      <c r="AB527" s="132">
        <v>0</v>
      </c>
      <c r="AC527" s="132">
        <v>188.18199999999999</v>
      </c>
      <c r="AD527" s="132">
        <v>2069.998</v>
      </c>
      <c r="AE527" s="129" t="s">
        <v>6316</v>
      </c>
      <c r="AF527" s="129" t="s">
        <v>6311</v>
      </c>
      <c r="AG527" s="129" t="s">
        <v>6311</v>
      </c>
      <c r="AH527" s="129" t="s">
        <v>6940</v>
      </c>
      <c r="AI527" s="129" t="s">
        <v>6311</v>
      </c>
      <c r="AJ527" s="129" t="s">
        <v>6355</v>
      </c>
      <c r="AK527" s="129" t="s">
        <v>6356</v>
      </c>
      <c r="AL527" s="129" t="s">
        <v>6410</v>
      </c>
      <c r="AM527" s="133" t="s">
        <v>6311</v>
      </c>
      <c r="AN527" s="133" t="s">
        <v>6430</v>
      </c>
      <c r="AO527" s="133" t="s">
        <v>6318</v>
      </c>
      <c r="AP527" s="133" t="s">
        <v>6369</v>
      </c>
      <c r="AQ527" s="134">
        <v>6</v>
      </c>
      <c r="AR527" s="143" t="s">
        <v>34</v>
      </c>
      <c r="AS527" s="133" t="s">
        <v>30</v>
      </c>
    </row>
    <row r="528" spans="1:45" s="133" customFormat="1">
      <c r="A528" s="129" t="s">
        <v>6938</v>
      </c>
      <c r="B528" s="130">
        <v>43762</v>
      </c>
      <c r="C528" s="129" t="s">
        <v>6397</v>
      </c>
      <c r="D528" s="129" t="s">
        <v>6398</v>
      </c>
      <c r="E528" s="129" t="s">
        <v>6939</v>
      </c>
      <c r="F528" s="129" t="s">
        <v>6312</v>
      </c>
      <c r="G528" s="129" t="s">
        <v>6313</v>
      </c>
      <c r="H528" s="129" t="s">
        <v>6314</v>
      </c>
      <c r="I528" s="129" t="str">
        <f t="shared" si="11"/>
        <v>BIG C - THANG LONG</v>
      </c>
      <c r="J528" s="129" t="s">
        <v>6354</v>
      </c>
      <c r="K528" s="129" t="s">
        <v>6400</v>
      </c>
      <c r="L528" s="129" t="s">
        <v>6401</v>
      </c>
      <c r="M528" s="129" t="s">
        <v>6402</v>
      </c>
      <c r="N528" s="129" t="s">
        <v>6354</v>
      </c>
      <c r="O528" s="129" t="s">
        <v>6403</v>
      </c>
      <c r="P528" s="129" t="s">
        <v>6404</v>
      </c>
      <c r="Q528" s="129" t="s">
        <v>6405</v>
      </c>
      <c r="R528" s="129" t="s">
        <v>6827</v>
      </c>
      <c r="S528" s="129" t="s">
        <v>6828</v>
      </c>
      <c r="T528" s="137">
        <v>14</v>
      </c>
      <c r="U528" s="137">
        <v>14</v>
      </c>
      <c r="V528" s="129" t="s">
        <v>6408</v>
      </c>
      <c r="W528" s="129" t="s">
        <v>6408</v>
      </c>
      <c r="X528" s="131">
        <v>313.63600000000002</v>
      </c>
      <c r="Y528" s="131">
        <v>313.63600000000002</v>
      </c>
      <c r="Z528" s="129" t="s">
        <v>6311</v>
      </c>
      <c r="AA528" s="132">
        <v>4390.9040000000005</v>
      </c>
      <c r="AB528" s="132">
        <v>0</v>
      </c>
      <c r="AC528" s="132">
        <v>439.09</v>
      </c>
      <c r="AD528" s="132">
        <v>4829.9939999999997</v>
      </c>
      <c r="AE528" s="129" t="s">
        <v>6316</v>
      </c>
      <c r="AF528" s="129" t="s">
        <v>6311</v>
      </c>
      <c r="AG528" s="129" t="s">
        <v>6311</v>
      </c>
      <c r="AH528" s="129" t="s">
        <v>6940</v>
      </c>
      <c r="AI528" s="129" t="s">
        <v>6311</v>
      </c>
      <c r="AJ528" s="129" t="s">
        <v>6355</v>
      </c>
      <c r="AK528" s="129" t="s">
        <v>6356</v>
      </c>
      <c r="AL528" s="129" t="s">
        <v>6410</v>
      </c>
      <c r="AM528" s="133" t="s">
        <v>6311</v>
      </c>
      <c r="AN528" s="133" t="s">
        <v>6430</v>
      </c>
      <c r="AO528" s="133" t="s">
        <v>6318</v>
      </c>
      <c r="AP528" s="133" t="s">
        <v>6369</v>
      </c>
      <c r="AQ528" s="134">
        <v>14</v>
      </c>
      <c r="AR528" s="143" t="s">
        <v>34</v>
      </c>
      <c r="AS528" s="133" t="s">
        <v>30</v>
      </c>
    </row>
    <row r="529" spans="1:45" s="133" customFormat="1">
      <c r="A529" s="129" t="s">
        <v>6938</v>
      </c>
      <c r="B529" s="130">
        <v>43762</v>
      </c>
      <c r="C529" s="129" t="s">
        <v>6397</v>
      </c>
      <c r="D529" s="129" t="s">
        <v>6398</v>
      </c>
      <c r="E529" s="129" t="s">
        <v>6939</v>
      </c>
      <c r="F529" s="129" t="s">
        <v>6312</v>
      </c>
      <c r="G529" s="129" t="s">
        <v>6313</v>
      </c>
      <c r="H529" s="129" t="s">
        <v>6314</v>
      </c>
      <c r="I529" s="129" t="str">
        <f t="shared" si="11"/>
        <v>BIG C - THANG LONG</v>
      </c>
      <c r="J529" s="129" t="s">
        <v>6354</v>
      </c>
      <c r="K529" s="129" t="s">
        <v>6400</v>
      </c>
      <c r="L529" s="129" t="s">
        <v>6401</v>
      </c>
      <c r="M529" s="129" t="s">
        <v>6402</v>
      </c>
      <c r="N529" s="129" t="s">
        <v>6354</v>
      </c>
      <c r="O529" s="129" t="s">
        <v>6403</v>
      </c>
      <c r="P529" s="129" t="s">
        <v>6404</v>
      </c>
      <c r="Q529" s="129" t="s">
        <v>6405</v>
      </c>
      <c r="R529" s="129" t="s">
        <v>6419</v>
      </c>
      <c r="S529" s="129" t="s">
        <v>6420</v>
      </c>
      <c r="T529" s="137">
        <v>3</v>
      </c>
      <c r="U529" s="137">
        <v>3</v>
      </c>
      <c r="V529" s="129" t="s">
        <v>6408</v>
      </c>
      <c r="W529" s="129" t="s">
        <v>6408</v>
      </c>
      <c r="X529" s="131">
        <v>313.63600000000002</v>
      </c>
      <c r="Y529" s="131">
        <v>313.63600000000002</v>
      </c>
      <c r="Z529" s="129" t="s">
        <v>6311</v>
      </c>
      <c r="AA529" s="132">
        <v>940.90800000000002</v>
      </c>
      <c r="AB529" s="132">
        <v>0</v>
      </c>
      <c r="AC529" s="132">
        <v>94.090999999999994</v>
      </c>
      <c r="AD529" s="132">
        <v>1034.999</v>
      </c>
      <c r="AE529" s="129" t="s">
        <v>6316</v>
      </c>
      <c r="AF529" s="129" t="s">
        <v>6311</v>
      </c>
      <c r="AG529" s="129" t="s">
        <v>6311</v>
      </c>
      <c r="AH529" s="129" t="s">
        <v>6940</v>
      </c>
      <c r="AI529" s="129" t="s">
        <v>6311</v>
      </c>
      <c r="AJ529" s="129" t="s">
        <v>6355</v>
      </c>
      <c r="AK529" s="129" t="s">
        <v>6356</v>
      </c>
      <c r="AL529" s="129" t="s">
        <v>6410</v>
      </c>
      <c r="AM529" s="133" t="s">
        <v>6311</v>
      </c>
      <c r="AN529" s="133" t="s">
        <v>6430</v>
      </c>
      <c r="AO529" s="133" t="s">
        <v>6318</v>
      </c>
      <c r="AP529" s="133" t="s">
        <v>6369</v>
      </c>
      <c r="AQ529" s="134">
        <v>3</v>
      </c>
      <c r="AR529" s="143" t="s">
        <v>34</v>
      </c>
      <c r="AS529" s="133" t="s">
        <v>30</v>
      </c>
    </row>
    <row r="530" spans="1:45" s="133" customFormat="1">
      <c r="A530" s="129" t="s">
        <v>6941</v>
      </c>
      <c r="B530" s="130">
        <v>43762</v>
      </c>
      <c r="C530" s="129" t="s">
        <v>6397</v>
      </c>
      <c r="D530" s="129" t="s">
        <v>6398</v>
      </c>
      <c r="E530" s="129" t="s">
        <v>6942</v>
      </c>
      <c r="F530" s="129" t="s">
        <v>6312</v>
      </c>
      <c r="G530" s="129" t="s">
        <v>6313</v>
      </c>
      <c r="H530" s="129" t="s">
        <v>6314</v>
      </c>
      <c r="I530" s="129" t="str">
        <f t="shared" si="11"/>
        <v>BIG C - HAI PHONG</v>
      </c>
      <c r="J530" s="129" t="s">
        <v>6354</v>
      </c>
      <c r="K530" s="129" t="s">
        <v>6400</v>
      </c>
      <c r="L530" s="129" t="s">
        <v>6401</v>
      </c>
      <c r="M530" s="129" t="s">
        <v>6402</v>
      </c>
      <c r="N530" s="129" t="s">
        <v>6354</v>
      </c>
      <c r="O530" s="129" t="s">
        <v>6403</v>
      </c>
      <c r="P530" s="129" t="s">
        <v>6404</v>
      </c>
      <c r="Q530" s="129" t="s">
        <v>6405</v>
      </c>
      <c r="R530" s="129" t="s">
        <v>6406</v>
      </c>
      <c r="S530" s="129" t="s">
        <v>6407</v>
      </c>
      <c r="T530" s="137">
        <v>6</v>
      </c>
      <c r="U530" s="137">
        <v>6</v>
      </c>
      <c r="V530" s="129" t="s">
        <v>6408</v>
      </c>
      <c r="W530" s="129" t="s">
        <v>6408</v>
      </c>
      <c r="X530" s="131">
        <v>119.7</v>
      </c>
      <c r="Y530" s="131">
        <v>119.7</v>
      </c>
      <c r="Z530" s="129" t="s">
        <v>6311</v>
      </c>
      <c r="AA530" s="132">
        <v>718.202</v>
      </c>
      <c r="AB530" s="132">
        <v>-214.52799999999999</v>
      </c>
      <c r="AC530" s="132">
        <v>71.819999999999993</v>
      </c>
      <c r="AD530" s="132">
        <v>790.02200000000005</v>
      </c>
      <c r="AE530" s="129" t="s">
        <v>6316</v>
      </c>
      <c r="AF530" s="129" t="s">
        <v>6311</v>
      </c>
      <c r="AG530" s="129" t="s">
        <v>6311</v>
      </c>
      <c r="AH530" s="129" t="s">
        <v>6943</v>
      </c>
      <c r="AI530" s="129" t="s">
        <v>6311</v>
      </c>
      <c r="AJ530" s="129" t="s">
        <v>6355</v>
      </c>
      <c r="AK530" s="129" t="s">
        <v>6356</v>
      </c>
      <c r="AL530" s="129" t="s">
        <v>6410</v>
      </c>
      <c r="AM530" s="133" t="s">
        <v>6311</v>
      </c>
      <c r="AN530" s="133" t="s">
        <v>6434</v>
      </c>
      <c r="AO530" s="133" t="s">
        <v>6325</v>
      </c>
      <c r="AP530" s="133" t="s">
        <v>6369</v>
      </c>
      <c r="AQ530" s="134">
        <v>6</v>
      </c>
      <c r="AR530" s="143" t="s">
        <v>34</v>
      </c>
      <c r="AS530" s="133" t="s">
        <v>30</v>
      </c>
    </row>
    <row r="531" spans="1:45" s="133" customFormat="1">
      <c r="A531" s="129" t="s">
        <v>6941</v>
      </c>
      <c r="B531" s="130">
        <v>43762</v>
      </c>
      <c r="C531" s="129" t="s">
        <v>6397</v>
      </c>
      <c r="D531" s="129" t="s">
        <v>6398</v>
      </c>
      <c r="E531" s="129" t="s">
        <v>6942</v>
      </c>
      <c r="F531" s="129" t="s">
        <v>6312</v>
      </c>
      <c r="G531" s="129" t="s">
        <v>6313</v>
      </c>
      <c r="H531" s="129" t="s">
        <v>6314</v>
      </c>
      <c r="I531" s="129" t="str">
        <f t="shared" si="11"/>
        <v>BIG C - HAI PHONG</v>
      </c>
      <c r="J531" s="129" t="s">
        <v>6354</v>
      </c>
      <c r="K531" s="129" t="s">
        <v>6400</v>
      </c>
      <c r="L531" s="129" t="s">
        <v>6401</v>
      </c>
      <c r="M531" s="129" t="s">
        <v>6402</v>
      </c>
      <c r="N531" s="129" t="s">
        <v>6354</v>
      </c>
      <c r="O531" s="129" t="s">
        <v>6403</v>
      </c>
      <c r="P531" s="129" t="s">
        <v>6404</v>
      </c>
      <c r="Q531" s="129" t="s">
        <v>6405</v>
      </c>
      <c r="R531" s="129" t="s">
        <v>6411</v>
      </c>
      <c r="S531" s="129" t="s">
        <v>6412</v>
      </c>
      <c r="T531" s="137">
        <v>6</v>
      </c>
      <c r="U531" s="137">
        <v>6</v>
      </c>
      <c r="V531" s="129" t="s">
        <v>6408</v>
      </c>
      <c r="W531" s="129" t="s">
        <v>6408</v>
      </c>
      <c r="X531" s="131">
        <v>355.45499999999998</v>
      </c>
      <c r="Y531" s="131">
        <v>355.45499999999998</v>
      </c>
      <c r="Z531" s="129" t="s">
        <v>6311</v>
      </c>
      <c r="AA531" s="132">
        <v>2132.73</v>
      </c>
      <c r="AB531" s="132">
        <v>0</v>
      </c>
      <c r="AC531" s="132">
        <v>213.273</v>
      </c>
      <c r="AD531" s="132">
        <v>2346.0030000000002</v>
      </c>
      <c r="AE531" s="129" t="s">
        <v>6316</v>
      </c>
      <c r="AF531" s="129" t="s">
        <v>6311</v>
      </c>
      <c r="AG531" s="129" t="s">
        <v>6311</v>
      </c>
      <c r="AH531" s="129" t="s">
        <v>6943</v>
      </c>
      <c r="AI531" s="129" t="s">
        <v>6311</v>
      </c>
      <c r="AJ531" s="129" t="s">
        <v>6355</v>
      </c>
      <c r="AK531" s="129" t="s">
        <v>6356</v>
      </c>
      <c r="AL531" s="129" t="s">
        <v>6410</v>
      </c>
      <c r="AM531" s="133" t="s">
        <v>6311</v>
      </c>
      <c r="AN531" s="133" t="s">
        <v>6434</v>
      </c>
      <c r="AO531" s="133" t="s">
        <v>6325</v>
      </c>
      <c r="AP531" s="133" t="s">
        <v>6369</v>
      </c>
      <c r="AQ531" s="134">
        <v>6</v>
      </c>
      <c r="AR531" s="143" t="s">
        <v>34</v>
      </c>
      <c r="AS531" s="133" t="s">
        <v>30</v>
      </c>
    </row>
    <row r="532" spans="1:45" s="133" customFormat="1">
      <c r="A532" s="129" t="s">
        <v>6941</v>
      </c>
      <c r="B532" s="130">
        <v>43762</v>
      </c>
      <c r="C532" s="129" t="s">
        <v>6397</v>
      </c>
      <c r="D532" s="129" t="s">
        <v>6398</v>
      </c>
      <c r="E532" s="129" t="s">
        <v>6942</v>
      </c>
      <c r="F532" s="129" t="s">
        <v>6312</v>
      </c>
      <c r="G532" s="129" t="s">
        <v>6313</v>
      </c>
      <c r="H532" s="129" t="s">
        <v>6314</v>
      </c>
      <c r="I532" s="129" t="str">
        <f t="shared" si="11"/>
        <v>BIG C - HAI PHONG</v>
      </c>
      <c r="J532" s="129" t="s">
        <v>6354</v>
      </c>
      <c r="K532" s="129" t="s">
        <v>6400</v>
      </c>
      <c r="L532" s="129" t="s">
        <v>6401</v>
      </c>
      <c r="M532" s="129" t="s">
        <v>6402</v>
      </c>
      <c r="N532" s="129" t="s">
        <v>6354</v>
      </c>
      <c r="O532" s="129" t="s">
        <v>6403</v>
      </c>
      <c r="P532" s="129" t="s">
        <v>6404</v>
      </c>
      <c r="Q532" s="129" t="s">
        <v>6405</v>
      </c>
      <c r="R532" s="129" t="s">
        <v>6519</v>
      </c>
      <c r="S532" s="129" t="s">
        <v>6520</v>
      </c>
      <c r="T532" s="137">
        <v>11</v>
      </c>
      <c r="U532" s="137">
        <v>11</v>
      </c>
      <c r="V532" s="129" t="s">
        <v>6408</v>
      </c>
      <c r="W532" s="129" t="s">
        <v>6408</v>
      </c>
      <c r="X532" s="131">
        <v>213.273</v>
      </c>
      <c r="Y532" s="131">
        <v>213.273</v>
      </c>
      <c r="Z532" s="129" t="s">
        <v>6311</v>
      </c>
      <c r="AA532" s="132">
        <v>2346.0030000000002</v>
      </c>
      <c r="AB532" s="132">
        <v>0</v>
      </c>
      <c r="AC532" s="132">
        <v>234.6</v>
      </c>
      <c r="AD532" s="132">
        <v>2580.6030000000001</v>
      </c>
      <c r="AE532" s="129" t="s">
        <v>6316</v>
      </c>
      <c r="AF532" s="129" t="s">
        <v>6311</v>
      </c>
      <c r="AG532" s="129" t="s">
        <v>6311</v>
      </c>
      <c r="AH532" s="129" t="s">
        <v>6943</v>
      </c>
      <c r="AI532" s="129" t="s">
        <v>6311</v>
      </c>
      <c r="AJ532" s="129" t="s">
        <v>6355</v>
      </c>
      <c r="AK532" s="129" t="s">
        <v>6356</v>
      </c>
      <c r="AL532" s="129" t="s">
        <v>6410</v>
      </c>
      <c r="AM532" s="133" t="s">
        <v>6311</v>
      </c>
      <c r="AN532" s="133" t="s">
        <v>6434</v>
      </c>
      <c r="AO532" s="133" t="s">
        <v>6325</v>
      </c>
      <c r="AP532" s="133" t="s">
        <v>6369</v>
      </c>
      <c r="AQ532" s="134">
        <v>11</v>
      </c>
      <c r="AR532" s="143" t="s">
        <v>34</v>
      </c>
      <c r="AS532" s="133" t="s">
        <v>30</v>
      </c>
    </row>
    <row r="533" spans="1:45" s="133" customFormat="1">
      <c r="A533" s="129" t="s">
        <v>6941</v>
      </c>
      <c r="B533" s="130">
        <v>43762</v>
      </c>
      <c r="C533" s="129" t="s">
        <v>6397</v>
      </c>
      <c r="D533" s="129" t="s">
        <v>6398</v>
      </c>
      <c r="E533" s="129" t="s">
        <v>6942</v>
      </c>
      <c r="F533" s="129" t="s">
        <v>6312</v>
      </c>
      <c r="G533" s="129" t="s">
        <v>6313</v>
      </c>
      <c r="H533" s="129" t="s">
        <v>6314</v>
      </c>
      <c r="I533" s="129" t="str">
        <f t="shared" si="11"/>
        <v>BIG C - HAI PHONG</v>
      </c>
      <c r="J533" s="129" t="s">
        <v>6354</v>
      </c>
      <c r="K533" s="129" t="s">
        <v>6400</v>
      </c>
      <c r="L533" s="129" t="s">
        <v>6401</v>
      </c>
      <c r="M533" s="129" t="s">
        <v>6402</v>
      </c>
      <c r="N533" s="129" t="s">
        <v>6354</v>
      </c>
      <c r="O533" s="129" t="s">
        <v>6403</v>
      </c>
      <c r="P533" s="129" t="s">
        <v>6404</v>
      </c>
      <c r="Q533" s="129" t="s">
        <v>6405</v>
      </c>
      <c r="R533" s="129" t="s">
        <v>6827</v>
      </c>
      <c r="S533" s="129" t="s">
        <v>6828</v>
      </c>
      <c r="T533" s="137">
        <v>10</v>
      </c>
      <c r="U533" s="137">
        <v>10</v>
      </c>
      <c r="V533" s="129" t="s">
        <v>6408</v>
      </c>
      <c r="W533" s="129" t="s">
        <v>6408</v>
      </c>
      <c r="X533" s="131">
        <v>313.63600000000002</v>
      </c>
      <c r="Y533" s="131">
        <v>313.63600000000002</v>
      </c>
      <c r="Z533" s="129" t="s">
        <v>6311</v>
      </c>
      <c r="AA533" s="132">
        <v>3136.36</v>
      </c>
      <c r="AB533" s="132">
        <v>0</v>
      </c>
      <c r="AC533" s="132">
        <v>313.637</v>
      </c>
      <c r="AD533" s="132">
        <v>3449.9969999999998</v>
      </c>
      <c r="AE533" s="129" t="s">
        <v>6316</v>
      </c>
      <c r="AF533" s="129" t="s">
        <v>6311</v>
      </c>
      <c r="AG533" s="129" t="s">
        <v>6311</v>
      </c>
      <c r="AH533" s="129" t="s">
        <v>6943</v>
      </c>
      <c r="AI533" s="129" t="s">
        <v>6311</v>
      </c>
      <c r="AJ533" s="129" t="s">
        <v>6355</v>
      </c>
      <c r="AK533" s="129" t="s">
        <v>6356</v>
      </c>
      <c r="AL533" s="129" t="s">
        <v>6410</v>
      </c>
      <c r="AM533" s="133" t="s">
        <v>6311</v>
      </c>
      <c r="AN533" s="133" t="s">
        <v>6434</v>
      </c>
      <c r="AO533" s="133" t="s">
        <v>6325</v>
      </c>
      <c r="AP533" s="133" t="s">
        <v>6369</v>
      </c>
      <c r="AQ533" s="134">
        <v>10</v>
      </c>
      <c r="AR533" s="143" t="s">
        <v>34</v>
      </c>
      <c r="AS533" s="133" t="s">
        <v>30</v>
      </c>
    </row>
    <row r="534" spans="1:45" s="133" customFormat="1">
      <c r="A534" s="129" t="s">
        <v>6941</v>
      </c>
      <c r="B534" s="130">
        <v>43762</v>
      </c>
      <c r="C534" s="129" t="s">
        <v>6397</v>
      </c>
      <c r="D534" s="129" t="s">
        <v>6398</v>
      </c>
      <c r="E534" s="129" t="s">
        <v>6942</v>
      </c>
      <c r="F534" s="129" t="s">
        <v>6312</v>
      </c>
      <c r="G534" s="129" t="s">
        <v>6313</v>
      </c>
      <c r="H534" s="129" t="s">
        <v>6314</v>
      </c>
      <c r="I534" s="129" t="str">
        <f t="shared" si="11"/>
        <v>BIG C - HAI PHONG</v>
      </c>
      <c r="J534" s="129" t="s">
        <v>6354</v>
      </c>
      <c r="K534" s="129" t="s">
        <v>6400</v>
      </c>
      <c r="L534" s="129" t="s">
        <v>6401</v>
      </c>
      <c r="M534" s="129" t="s">
        <v>6402</v>
      </c>
      <c r="N534" s="129" t="s">
        <v>6354</v>
      </c>
      <c r="O534" s="129" t="s">
        <v>6403</v>
      </c>
      <c r="P534" s="129" t="s">
        <v>6404</v>
      </c>
      <c r="Q534" s="129" t="s">
        <v>6405</v>
      </c>
      <c r="R534" s="129" t="s">
        <v>6419</v>
      </c>
      <c r="S534" s="129" t="s">
        <v>6420</v>
      </c>
      <c r="T534" s="137">
        <v>2</v>
      </c>
      <c r="U534" s="137">
        <v>2</v>
      </c>
      <c r="V534" s="129" t="s">
        <v>6408</v>
      </c>
      <c r="W534" s="129" t="s">
        <v>6408</v>
      </c>
      <c r="X534" s="131">
        <v>313.63600000000002</v>
      </c>
      <c r="Y534" s="131">
        <v>313.63600000000002</v>
      </c>
      <c r="Z534" s="129" t="s">
        <v>6311</v>
      </c>
      <c r="AA534" s="132">
        <v>627.27200000000005</v>
      </c>
      <c r="AB534" s="132">
        <v>0</v>
      </c>
      <c r="AC534" s="132">
        <v>62.726999999999997</v>
      </c>
      <c r="AD534" s="132">
        <v>689.99900000000002</v>
      </c>
      <c r="AE534" s="129" t="s">
        <v>6316</v>
      </c>
      <c r="AF534" s="129" t="s">
        <v>6311</v>
      </c>
      <c r="AG534" s="129" t="s">
        <v>6311</v>
      </c>
      <c r="AH534" s="129" t="s">
        <v>6943</v>
      </c>
      <c r="AI534" s="129" t="s">
        <v>6311</v>
      </c>
      <c r="AJ534" s="129" t="s">
        <v>6355</v>
      </c>
      <c r="AK534" s="129" t="s">
        <v>6356</v>
      </c>
      <c r="AL534" s="129" t="s">
        <v>6410</v>
      </c>
      <c r="AM534" s="133" t="s">
        <v>6311</v>
      </c>
      <c r="AN534" s="133" t="s">
        <v>6434</v>
      </c>
      <c r="AO534" s="133" t="s">
        <v>6325</v>
      </c>
      <c r="AP534" s="133" t="s">
        <v>6369</v>
      </c>
      <c r="AQ534" s="134">
        <v>2</v>
      </c>
      <c r="AR534" s="143" t="s">
        <v>34</v>
      </c>
      <c r="AS534" s="133" t="s">
        <v>30</v>
      </c>
    </row>
    <row r="535" spans="1:45" s="133" customFormat="1">
      <c r="A535" s="129" t="s">
        <v>6944</v>
      </c>
      <c r="B535" s="130">
        <v>43762</v>
      </c>
      <c r="C535" s="129" t="s">
        <v>6397</v>
      </c>
      <c r="D535" s="129" t="s">
        <v>6398</v>
      </c>
      <c r="E535" s="129" t="s">
        <v>6945</v>
      </c>
      <c r="F535" s="129" t="s">
        <v>6312</v>
      </c>
      <c r="G535" s="129" t="s">
        <v>6313</v>
      </c>
      <c r="H535" s="129" t="s">
        <v>6314</v>
      </c>
      <c r="I535" s="129" t="str">
        <f t="shared" si="11"/>
        <v>BIG C - GARDEN MALL</v>
      </c>
      <c r="J535" s="129" t="s">
        <v>6354</v>
      </c>
      <c r="K535" s="129" t="s">
        <v>6400</v>
      </c>
      <c r="L535" s="129" t="s">
        <v>6401</v>
      </c>
      <c r="M535" s="129" t="s">
        <v>6402</v>
      </c>
      <c r="N535" s="129" t="s">
        <v>6354</v>
      </c>
      <c r="O535" s="129" t="s">
        <v>6403</v>
      </c>
      <c r="P535" s="129" t="s">
        <v>6404</v>
      </c>
      <c r="Q535" s="129" t="s">
        <v>6405</v>
      </c>
      <c r="R535" s="129" t="s">
        <v>6406</v>
      </c>
      <c r="S535" s="129" t="s">
        <v>6407</v>
      </c>
      <c r="T535" s="137">
        <v>3</v>
      </c>
      <c r="U535" s="137">
        <v>3</v>
      </c>
      <c r="V535" s="129" t="s">
        <v>6408</v>
      </c>
      <c r="W535" s="129" t="s">
        <v>6408</v>
      </c>
      <c r="X535" s="131">
        <v>119.7</v>
      </c>
      <c r="Y535" s="131">
        <v>119.7</v>
      </c>
      <c r="Z535" s="129" t="s">
        <v>6311</v>
      </c>
      <c r="AA535" s="132">
        <v>359.101</v>
      </c>
      <c r="AB535" s="132">
        <v>-107.264</v>
      </c>
      <c r="AC535" s="132">
        <v>35.909999999999997</v>
      </c>
      <c r="AD535" s="132">
        <v>395.01100000000002</v>
      </c>
      <c r="AE535" s="129" t="s">
        <v>6316</v>
      </c>
      <c r="AF535" s="129" t="s">
        <v>6311</v>
      </c>
      <c r="AG535" s="129" t="s">
        <v>6311</v>
      </c>
      <c r="AH535" s="129" t="s">
        <v>6946</v>
      </c>
      <c r="AI535" s="129" t="s">
        <v>6311</v>
      </c>
      <c r="AJ535" s="129" t="s">
        <v>6355</v>
      </c>
      <c r="AK535" s="129" t="s">
        <v>6356</v>
      </c>
      <c r="AL535" s="129" t="s">
        <v>6410</v>
      </c>
      <c r="AM535" s="133" t="s">
        <v>6311</v>
      </c>
      <c r="AN535" s="133" t="s">
        <v>6442</v>
      </c>
      <c r="AO535" s="133" t="s">
        <v>6320</v>
      </c>
      <c r="AP535" s="133" t="s">
        <v>6369</v>
      </c>
      <c r="AQ535" s="134">
        <v>3</v>
      </c>
      <c r="AR535" s="143" t="s">
        <v>34</v>
      </c>
      <c r="AS535" s="133" t="s">
        <v>30</v>
      </c>
    </row>
    <row r="536" spans="1:45" s="133" customFormat="1">
      <c r="A536" s="129" t="s">
        <v>6944</v>
      </c>
      <c r="B536" s="130">
        <v>43762</v>
      </c>
      <c r="C536" s="129" t="s">
        <v>6397</v>
      </c>
      <c r="D536" s="129" t="s">
        <v>6398</v>
      </c>
      <c r="E536" s="129" t="s">
        <v>6945</v>
      </c>
      <c r="F536" s="129" t="s">
        <v>6312</v>
      </c>
      <c r="G536" s="129" t="s">
        <v>6313</v>
      </c>
      <c r="H536" s="129" t="s">
        <v>6314</v>
      </c>
      <c r="I536" s="129" t="str">
        <f t="shared" si="11"/>
        <v>BIG C - GARDEN MALL</v>
      </c>
      <c r="J536" s="129" t="s">
        <v>6354</v>
      </c>
      <c r="K536" s="129" t="s">
        <v>6400</v>
      </c>
      <c r="L536" s="129" t="s">
        <v>6401</v>
      </c>
      <c r="M536" s="129" t="s">
        <v>6402</v>
      </c>
      <c r="N536" s="129" t="s">
        <v>6354</v>
      </c>
      <c r="O536" s="129" t="s">
        <v>6403</v>
      </c>
      <c r="P536" s="129" t="s">
        <v>6404</v>
      </c>
      <c r="Q536" s="129" t="s">
        <v>6405</v>
      </c>
      <c r="R536" s="129" t="s">
        <v>6411</v>
      </c>
      <c r="S536" s="129" t="s">
        <v>6412</v>
      </c>
      <c r="T536" s="137">
        <v>4</v>
      </c>
      <c r="U536" s="137">
        <v>4</v>
      </c>
      <c r="V536" s="129" t="s">
        <v>6408</v>
      </c>
      <c r="W536" s="129" t="s">
        <v>6408</v>
      </c>
      <c r="X536" s="131">
        <v>355.45499999999998</v>
      </c>
      <c r="Y536" s="131">
        <v>355.45499999999998</v>
      </c>
      <c r="Z536" s="129" t="s">
        <v>6311</v>
      </c>
      <c r="AA536" s="132">
        <v>1421.82</v>
      </c>
      <c r="AB536" s="132">
        <v>0</v>
      </c>
      <c r="AC536" s="132">
        <v>142.18199999999999</v>
      </c>
      <c r="AD536" s="132">
        <v>1564.002</v>
      </c>
      <c r="AE536" s="129" t="s">
        <v>6316</v>
      </c>
      <c r="AF536" s="129" t="s">
        <v>6311</v>
      </c>
      <c r="AG536" s="129" t="s">
        <v>6311</v>
      </c>
      <c r="AH536" s="129" t="s">
        <v>6946</v>
      </c>
      <c r="AI536" s="129" t="s">
        <v>6311</v>
      </c>
      <c r="AJ536" s="129" t="s">
        <v>6355</v>
      </c>
      <c r="AK536" s="129" t="s">
        <v>6356</v>
      </c>
      <c r="AL536" s="129" t="s">
        <v>6410</v>
      </c>
      <c r="AM536" s="133" t="s">
        <v>6311</v>
      </c>
      <c r="AN536" s="133" t="s">
        <v>6442</v>
      </c>
      <c r="AO536" s="133" t="s">
        <v>6320</v>
      </c>
      <c r="AP536" s="133" t="s">
        <v>6369</v>
      </c>
      <c r="AQ536" s="134">
        <v>4</v>
      </c>
      <c r="AR536" s="143" t="s">
        <v>34</v>
      </c>
      <c r="AS536" s="133" t="s">
        <v>30</v>
      </c>
    </row>
    <row r="537" spans="1:45" s="133" customFormat="1">
      <c r="A537" s="129" t="s">
        <v>6944</v>
      </c>
      <c r="B537" s="130">
        <v>43762</v>
      </c>
      <c r="C537" s="129" t="s">
        <v>6397</v>
      </c>
      <c r="D537" s="129" t="s">
        <v>6398</v>
      </c>
      <c r="E537" s="129" t="s">
        <v>6945</v>
      </c>
      <c r="F537" s="129" t="s">
        <v>6312</v>
      </c>
      <c r="G537" s="129" t="s">
        <v>6313</v>
      </c>
      <c r="H537" s="129" t="s">
        <v>6314</v>
      </c>
      <c r="I537" s="129" t="str">
        <f t="shared" si="11"/>
        <v>BIG C - GARDEN MALL</v>
      </c>
      <c r="J537" s="129" t="s">
        <v>6354</v>
      </c>
      <c r="K537" s="129" t="s">
        <v>6400</v>
      </c>
      <c r="L537" s="129" t="s">
        <v>6401</v>
      </c>
      <c r="M537" s="129" t="s">
        <v>6402</v>
      </c>
      <c r="N537" s="129" t="s">
        <v>6354</v>
      </c>
      <c r="O537" s="129" t="s">
        <v>6403</v>
      </c>
      <c r="P537" s="129" t="s">
        <v>6404</v>
      </c>
      <c r="Q537" s="129" t="s">
        <v>6405</v>
      </c>
      <c r="R537" s="129" t="s">
        <v>6519</v>
      </c>
      <c r="S537" s="129" t="s">
        <v>6520</v>
      </c>
      <c r="T537" s="137">
        <v>2</v>
      </c>
      <c r="U537" s="137">
        <v>2</v>
      </c>
      <c r="V537" s="129" t="s">
        <v>6408</v>
      </c>
      <c r="W537" s="129" t="s">
        <v>6408</v>
      </c>
      <c r="X537" s="131">
        <v>213.273</v>
      </c>
      <c r="Y537" s="131">
        <v>213.273</v>
      </c>
      <c r="Z537" s="129" t="s">
        <v>6311</v>
      </c>
      <c r="AA537" s="132">
        <v>426.54599999999999</v>
      </c>
      <c r="AB537" s="132">
        <v>0</v>
      </c>
      <c r="AC537" s="132">
        <v>42.655000000000001</v>
      </c>
      <c r="AD537" s="132">
        <v>469.20100000000002</v>
      </c>
      <c r="AE537" s="129" t="s">
        <v>6316</v>
      </c>
      <c r="AF537" s="129" t="s">
        <v>6311</v>
      </c>
      <c r="AG537" s="129" t="s">
        <v>6311</v>
      </c>
      <c r="AH537" s="129" t="s">
        <v>6946</v>
      </c>
      <c r="AI537" s="129" t="s">
        <v>6311</v>
      </c>
      <c r="AJ537" s="129" t="s">
        <v>6355</v>
      </c>
      <c r="AK537" s="129" t="s">
        <v>6356</v>
      </c>
      <c r="AL537" s="129" t="s">
        <v>6410</v>
      </c>
      <c r="AM537" s="133" t="s">
        <v>6311</v>
      </c>
      <c r="AN537" s="133" t="s">
        <v>6442</v>
      </c>
      <c r="AO537" s="133" t="s">
        <v>6320</v>
      </c>
      <c r="AP537" s="133" t="s">
        <v>6369</v>
      </c>
      <c r="AQ537" s="134">
        <v>2</v>
      </c>
      <c r="AR537" s="143" t="s">
        <v>34</v>
      </c>
      <c r="AS537" s="133" t="s">
        <v>30</v>
      </c>
    </row>
    <row r="538" spans="1:45" s="133" customFormat="1">
      <c r="A538" s="129" t="s">
        <v>6944</v>
      </c>
      <c r="B538" s="130">
        <v>43762</v>
      </c>
      <c r="C538" s="129" t="s">
        <v>6397</v>
      </c>
      <c r="D538" s="129" t="s">
        <v>6398</v>
      </c>
      <c r="E538" s="129" t="s">
        <v>6945</v>
      </c>
      <c r="F538" s="129" t="s">
        <v>6312</v>
      </c>
      <c r="G538" s="129" t="s">
        <v>6313</v>
      </c>
      <c r="H538" s="129" t="s">
        <v>6314</v>
      </c>
      <c r="I538" s="129" t="str">
        <f t="shared" si="11"/>
        <v>BIG C - GARDEN MALL</v>
      </c>
      <c r="J538" s="129" t="s">
        <v>6354</v>
      </c>
      <c r="K538" s="129" t="s">
        <v>6400</v>
      </c>
      <c r="L538" s="129" t="s">
        <v>6401</v>
      </c>
      <c r="M538" s="129" t="s">
        <v>6402</v>
      </c>
      <c r="N538" s="129" t="s">
        <v>6354</v>
      </c>
      <c r="O538" s="129" t="s">
        <v>6403</v>
      </c>
      <c r="P538" s="129" t="s">
        <v>6404</v>
      </c>
      <c r="Q538" s="129" t="s">
        <v>6405</v>
      </c>
      <c r="R538" s="129" t="s">
        <v>6415</v>
      </c>
      <c r="S538" s="129" t="s">
        <v>6416</v>
      </c>
      <c r="T538" s="137">
        <v>1</v>
      </c>
      <c r="U538" s="137">
        <v>1</v>
      </c>
      <c r="V538" s="129" t="s">
        <v>6408</v>
      </c>
      <c r="W538" s="129" t="s">
        <v>6408</v>
      </c>
      <c r="X538" s="131">
        <v>313.63600000000002</v>
      </c>
      <c r="Y538" s="131">
        <v>313.63600000000002</v>
      </c>
      <c r="Z538" s="129" t="s">
        <v>6311</v>
      </c>
      <c r="AA538" s="132">
        <v>313.63600000000002</v>
      </c>
      <c r="AB538" s="132">
        <v>0</v>
      </c>
      <c r="AC538" s="132">
        <v>31.364000000000001</v>
      </c>
      <c r="AD538" s="132">
        <v>345</v>
      </c>
      <c r="AE538" s="129" t="s">
        <v>6316</v>
      </c>
      <c r="AF538" s="129" t="s">
        <v>6311</v>
      </c>
      <c r="AG538" s="129" t="s">
        <v>6311</v>
      </c>
      <c r="AH538" s="129" t="s">
        <v>6946</v>
      </c>
      <c r="AI538" s="129" t="s">
        <v>6311</v>
      </c>
      <c r="AJ538" s="129" t="s">
        <v>6355</v>
      </c>
      <c r="AK538" s="129" t="s">
        <v>6356</v>
      </c>
      <c r="AL538" s="129" t="s">
        <v>6410</v>
      </c>
      <c r="AM538" s="133" t="s">
        <v>6311</v>
      </c>
      <c r="AN538" s="133" t="s">
        <v>6442</v>
      </c>
      <c r="AO538" s="133" t="s">
        <v>6320</v>
      </c>
      <c r="AP538" s="133" t="s">
        <v>6369</v>
      </c>
      <c r="AQ538" s="134">
        <v>1</v>
      </c>
      <c r="AR538" s="143" t="s">
        <v>34</v>
      </c>
      <c r="AS538" s="133" t="s">
        <v>30</v>
      </c>
    </row>
    <row r="539" spans="1:45" s="133" customFormat="1">
      <c r="A539" s="129" t="s">
        <v>6944</v>
      </c>
      <c r="B539" s="130">
        <v>43762</v>
      </c>
      <c r="C539" s="129" t="s">
        <v>6397</v>
      </c>
      <c r="D539" s="129" t="s">
        <v>6398</v>
      </c>
      <c r="E539" s="129" t="s">
        <v>6945</v>
      </c>
      <c r="F539" s="129" t="s">
        <v>6312</v>
      </c>
      <c r="G539" s="129" t="s">
        <v>6313</v>
      </c>
      <c r="H539" s="129" t="s">
        <v>6314</v>
      </c>
      <c r="I539" s="129" t="str">
        <f t="shared" si="11"/>
        <v>BIG C - GARDEN MALL</v>
      </c>
      <c r="J539" s="129" t="s">
        <v>6354</v>
      </c>
      <c r="K539" s="129" t="s">
        <v>6400</v>
      </c>
      <c r="L539" s="129" t="s">
        <v>6401</v>
      </c>
      <c r="M539" s="129" t="s">
        <v>6402</v>
      </c>
      <c r="N539" s="129" t="s">
        <v>6354</v>
      </c>
      <c r="O539" s="129" t="s">
        <v>6403</v>
      </c>
      <c r="P539" s="129" t="s">
        <v>6404</v>
      </c>
      <c r="Q539" s="129" t="s">
        <v>6405</v>
      </c>
      <c r="R539" s="129" t="s">
        <v>6827</v>
      </c>
      <c r="S539" s="129" t="s">
        <v>6828</v>
      </c>
      <c r="T539" s="137">
        <v>5</v>
      </c>
      <c r="U539" s="137">
        <v>5</v>
      </c>
      <c r="V539" s="129" t="s">
        <v>6408</v>
      </c>
      <c r="W539" s="129" t="s">
        <v>6408</v>
      </c>
      <c r="X539" s="131">
        <v>313.63600000000002</v>
      </c>
      <c r="Y539" s="131">
        <v>313.63600000000002</v>
      </c>
      <c r="Z539" s="129" t="s">
        <v>6311</v>
      </c>
      <c r="AA539" s="132">
        <v>1568.18</v>
      </c>
      <c r="AB539" s="132">
        <v>0</v>
      </c>
      <c r="AC539" s="132">
        <v>156.81700000000001</v>
      </c>
      <c r="AD539" s="132">
        <v>1724.9970000000001</v>
      </c>
      <c r="AE539" s="129" t="s">
        <v>6316</v>
      </c>
      <c r="AF539" s="129" t="s">
        <v>6311</v>
      </c>
      <c r="AG539" s="129" t="s">
        <v>6311</v>
      </c>
      <c r="AH539" s="129" t="s">
        <v>6946</v>
      </c>
      <c r="AI539" s="129" t="s">
        <v>6311</v>
      </c>
      <c r="AJ539" s="129" t="s">
        <v>6355</v>
      </c>
      <c r="AK539" s="129" t="s">
        <v>6356</v>
      </c>
      <c r="AL539" s="129" t="s">
        <v>6410</v>
      </c>
      <c r="AM539" s="133" t="s">
        <v>6311</v>
      </c>
      <c r="AN539" s="133" t="s">
        <v>6442</v>
      </c>
      <c r="AO539" s="133" t="s">
        <v>6320</v>
      </c>
      <c r="AP539" s="133" t="s">
        <v>6369</v>
      </c>
      <c r="AQ539" s="134">
        <v>5</v>
      </c>
      <c r="AR539" s="143" t="s">
        <v>34</v>
      </c>
      <c r="AS539" s="133" t="s">
        <v>30</v>
      </c>
    </row>
    <row r="540" spans="1:45" s="133" customFormat="1">
      <c r="A540" s="129" t="s">
        <v>6947</v>
      </c>
      <c r="B540" s="130">
        <v>43762</v>
      </c>
      <c r="C540" s="129" t="s">
        <v>6397</v>
      </c>
      <c r="D540" s="129" t="s">
        <v>6398</v>
      </c>
      <c r="E540" s="129" t="s">
        <v>6948</v>
      </c>
      <c r="F540" s="129" t="s">
        <v>6312</v>
      </c>
      <c r="G540" s="129" t="s">
        <v>6313</v>
      </c>
      <c r="H540" s="129" t="s">
        <v>6314</v>
      </c>
      <c r="I540" s="129" t="str">
        <f t="shared" si="11"/>
        <v>BIG C - VINH</v>
      </c>
      <c r="J540" s="129" t="s">
        <v>6354</v>
      </c>
      <c r="K540" s="129" t="s">
        <v>6400</v>
      </c>
      <c r="L540" s="129" t="s">
        <v>6401</v>
      </c>
      <c r="M540" s="129" t="s">
        <v>6402</v>
      </c>
      <c r="N540" s="129" t="s">
        <v>6354</v>
      </c>
      <c r="O540" s="129" t="s">
        <v>6403</v>
      </c>
      <c r="P540" s="129" t="s">
        <v>6404</v>
      </c>
      <c r="Q540" s="129" t="s">
        <v>6405</v>
      </c>
      <c r="R540" s="129" t="s">
        <v>6406</v>
      </c>
      <c r="S540" s="129" t="s">
        <v>6407</v>
      </c>
      <c r="T540" s="137">
        <v>5</v>
      </c>
      <c r="U540" s="137">
        <v>5</v>
      </c>
      <c r="V540" s="129" t="s">
        <v>6408</v>
      </c>
      <c r="W540" s="129" t="s">
        <v>6408</v>
      </c>
      <c r="X540" s="131">
        <v>119.7</v>
      </c>
      <c r="Y540" s="131">
        <v>119.7</v>
      </c>
      <c r="Z540" s="129" t="s">
        <v>6311</v>
      </c>
      <c r="AA540" s="132">
        <v>598.50199999999995</v>
      </c>
      <c r="AB540" s="132">
        <v>-178.773</v>
      </c>
      <c r="AC540" s="132">
        <v>59.85</v>
      </c>
      <c r="AD540" s="132">
        <v>658.35199999999998</v>
      </c>
      <c r="AE540" s="129" t="s">
        <v>6316</v>
      </c>
      <c r="AF540" s="129" t="s">
        <v>6311</v>
      </c>
      <c r="AG540" s="129" t="s">
        <v>6311</v>
      </c>
      <c r="AH540" s="129" t="s">
        <v>6949</v>
      </c>
      <c r="AI540" s="129" t="s">
        <v>6311</v>
      </c>
      <c r="AJ540" s="129" t="s">
        <v>6355</v>
      </c>
      <c r="AK540" s="129" t="s">
        <v>6356</v>
      </c>
      <c r="AL540" s="129" t="s">
        <v>6410</v>
      </c>
      <c r="AM540" s="133" t="s">
        <v>6311</v>
      </c>
      <c r="AN540" s="133" t="s">
        <v>6446</v>
      </c>
      <c r="AO540" s="133" t="s">
        <v>6345</v>
      </c>
      <c r="AP540" s="133" t="s">
        <v>6369</v>
      </c>
      <c r="AQ540" s="134">
        <v>5</v>
      </c>
      <c r="AR540" s="143" t="s">
        <v>34</v>
      </c>
      <c r="AS540" s="133" t="s">
        <v>30</v>
      </c>
    </row>
    <row r="541" spans="1:45" s="133" customFormat="1">
      <c r="A541" s="129" t="s">
        <v>6947</v>
      </c>
      <c r="B541" s="130">
        <v>43762</v>
      </c>
      <c r="C541" s="129" t="s">
        <v>6397</v>
      </c>
      <c r="D541" s="129" t="s">
        <v>6398</v>
      </c>
      <c r="E541" s="129" t="s">
        <v>6948</v>
      </c>
      <c r="F541" s="129" t="s">
        <v>6312</v>
      </c>
      <c r="G541" s="129" t="s">
        <v>6313</v>
      </c>
      <c r="H541" s="129" t="s">
        <v>6314</v>
      </c>
      <c r="I541" s="129" t="str">
        <f t="shared" si="11"/>
        <v>BIG C - VINH</v>
      </c>
      <c r="J541" s="129" t="s">
        <v>6354</v>
      </c>
      <c r="K541" s="129" t="s">
        <v>6400</v>
      </c>
      <c r="L541" s="129" t="s">
        <v>6401</v>
      </c>
      <c r="M541" s="129" t="s">
        <v>6402</v>
      </c>
      <c r="N541" s="129" t="s">
        <v>6354</v>
      </c>
      <c r="O541" s="129" t="s">
        <v>6403</v>
      </c>
      <c r="P541" s="129" t="s">
        <v>6404</v>
      </c>
      <c r="Q541" s="129" t="s">
        <v>6405</v>
      </c>
      <c r="R541" s="129" t="s">
        <v>6519</v>
      </c>
      <c r="S541" s="129" t="s">
        <v>6520</v>
      </c>
      <c r="T541" s="137">
        <v>3</v>
      </c>
      <c r="U541" s="137">
        <v>3</v>
      </c>
      <c r="V541" s="129" t="s">
        <v>6408</v>
      </c>
      <c r="W541" s="129" t="s">
        <v>6408</v>
      </c>
      <c r="X541" s="131">
        <v>213.273</v>
      </c>
      <c r="Y541" s="131">
        <v>213.273</v>
      </c>
      <c r="Z541" s="129" t="s">
        <v>6311</v>
      </c>
      <c r="AA541" s="132">
        <v>639.81899999999996</v>
      </c>
      <c r="AB541" s="132">
        <v>0</v>
      </c>
      <c r="AC541" s="132">
        <v>63.981999999999999</v>
      </c>
      <c r="AD541" s="132">
        <v>703.80100000000004</v>
      </c>
      <c r="AE541" s="129" t="s">
        <v>6316</v>
      </c>
      <c r="AF541" s="129" t="s">
        <v>6311</v>
      </c>
      <c r="AG541" s="129" t="s">
        <v>6311</v>
      </c>
      <c r="AH541" s="129" t="s">
        <v>6949</v>
      </c>
      <c r="AI541" s="129" t="s">
        <v>6311</v>
      </c>
      <c r="AJ541" s="129" t="s">
        <v>6355</v>
      </c>
      <c r="AK541" s="129" t="s">
        <v>6356</v>
      </c>
      <c r="AL541" s="129" t="s">
        <v>6410</v>
      </c>
      <c r="AM541" s="133" t="s">
        <v>6311</v>
      </c>
      <c r="AN541" s="133" t="s">
        <v>6446</v>
      </c>
      <c r="AO541" s="133" t="s">
        <v>6345</v>
      </c>
      <c r="AP541" s="133" t="s">
        <v>6369</v>
      </c>
      <c r="AQ541" s="134">
        <v>3</v>
      </c>
      <c r="AR541" s="143" t="s">
        <v>34</v>
      </c>
      <c r="AS541" s="133" t="s">
        <v>30</v>
      </c>
    </row>
    <row r="542" spans="1:45" s="133" customFormat="1">
      <c r="A542" s="129" t="s">
        <v>6947</v>
      </c>
      <c r="B542" s="130">
        <v>43762</v>
      </c>
      <c r="C542" s="129" t="s">
        <v>6397</v>
      </c>
      <c r="D542" s="129" t="s">
        <v>6398</v>
      </c>
      <c r="E542" s="129" t="s">
        <v>6948</v>
      </c>
      <c r="F542" s="129" t="s">
        <v>6312</v>
      </c>
      <c r="G542" s="129" t="s">
        <v>6313</v>
      </c>
      <c r="H542" s="129" t="s">
        <v>6314</v>
      </c>
      <c r="I542" s="129" t="str">
        <f t="shared" si="11"/>
        <v>BIG C - VINH</v>
      </c>
      <c r="J542" s="129" t="s">
        <v>6354</v>
      </c>
      <c r="K542" s="129" t="s">
        <v>6400</v>
      </c>
      <c r="L542" s="129" t="s">
        <v>6401</v>
      </c>
      <c r="M542" s="129" t="s">
        <v>6402</v>
      </c>
      <c r="N542" s="129" t="s">
        <v>6354</v>
      </c>
      <c r="O542" s="129" t="s">
        <v>6403</v>
      </c>
      <c r="P542" s="129" t="s">
        <v>6404</v>
      </c>
      <c r="Q542" s="129" t="s">
        <v>6405</v>
      </c>
      <c r="R542" s="129" t="s">
        <v>6415</v>
      </c>
      <c r="S542" s="129" t="s">
        <v>6416</v>
      </c>
      <c r="T542" s="137">
        <v>6</v>
      </c>
      <c r="U542" s="137">
        <v>6</v>
      </c>
      <c r="V542" s="129" t="s">
        <v>6408</v>
      </c>
      <c r="W542" s="129" t="s">
        <v>6408</v>
      </c>
      <c r="X542" s="131">
        <v>313.63600000000002</v>
      </c>
      <c r="Y542" s="131">
        <v>313.63600000000002</v>
      </c>
      <c r="Z542" s="129" t="s">
        <v>6311</v>
      </c>
      <c r="AA542" s="132">
        <v>1881.816</v>
      </c>
      <c r="AB542" s="132">
        <v>0</v>
      </c>
      <c r="AC542" s="132">
        <v>188.18199999999999</v>
      </c>
      <c r="AD542" s="132">
        <v>2069.998</v>
      </c>
      <c r="AE542" s="129" t="s">
        <v>6316</v>
      </c>
      <c r="AF542" s="129" t="s">
        <v>6311</v>
      </c>
      <c r="AG542" s="129" t="s">
        <v>6311</v>
      </c>
      <c r="AH542" s="129" t="s">
        <v>6949</v>
      </c>
      <c r="AI542" s="129" t="s">
        <v>6311</v>
      </c>
      <c r="AJ542" s="129" t="s">
        <v>6355</v>
      </c>
      <c r="AK542" s="129" t="s">
        <v>6356</v>
      </c>
      <c r="AL542" s="129" t="s">
        <v>6410</v>
      </c>
      <c r="AM542" s="133" t="s">
        <v>6311</v>
      </c>
      <c r="AN542" s="133" t="s">
        <v>6446</v>
      </c>
      <c r="AO542" s="133" t="s">
        <v>6345</v>
      </c>
      <c r="AP542" s="133" t="s">
        <v>6369</v>
      </c>
      <c r="AQ542" s="134">
        <v>6</v>
      </c>
      <c r="AR542" s="143" t="s">
        <v>34</v>
      </c>
      <c r="AS542" s="133" t="s">
        <v>30</v>
      </c>
    </row>
    <row r="543" spans="1:45" s="133" customFormat="1">
      <c r="A543" s="129" t="s">
        <v>6947</v>
      </c>
      <c r="B543" s="130">
        <v>43762</v>
      </c>
      <c r="C543" s="129" t="s">
        <v>6397</v>
      </c>
      <c r="D543" s="129" t="s">
        <v>6398</v>
      </c>
      <c r="E543" s="129" t="s">
        <v>6948</v>
      </c>
      <c r="F543" s="129" t="s">
        <v>6312</v>
      </c>
      <c r="G543" s="129" t="s">
        <v>6313</v>
      </c>
      <c r="H543" s="129" t="s">
        <v>6314</v>
      </c>
      <c r="I543" s="129" t="str">
        <f t="shared" si="11"/>
        <v>BIG C - VINH</v>
      </c>
      <c r="J543" s="129" t="s">
        <v>6354</v>
      </c>
      <c r="K543" s="129" t="s">
        <v>6400</v>
      </c>
      <c r="L543" s="129" t="s">
        <v>6401</v>
      </c>
      <c r="M543" s="129" t="s">
        <v>6402</v>
      </c>
      <c r="N543" s="129" t="s">
        <v>6354</v>
      </c>
      <c r="O543" s="129" t="s">
        <v>6403</v>
      </c>
      <c r="P543" s="129" t="s">
        <v>6404</v>
      </c>
      <c r="Q543" s="129" t="s">
        <v>6405</v>
      </c>
      <c r="R543" s="129" t="s">
        <v>6827</v>
      </c>
      <c r="S543" s="129" t="s">
        <v>6828</v>
      </c>
      <c r="T543" s="137">
        <v>2</v>
      </c>
      <c r="U543" s="137">
        <v>2</v>
      </c>
      <c r="V543" s="129" t="s">
        <v>6408</v>
      </c>
      <c r="W543" s="129" t="s">
        <v>6408</v>
      </c>
      <c r="X543" s="131">
        <v>313.63600000000002</v>
      </c>
      <c r="Y543" s="131">
        <v>313.63600000000002</v>
      </c>
      <c r="Z543" s="129" t="s">
        <v>6311</v>
      </c>
      <c r="AA543" s="132">
        <v>627.27200000000005</v>
      </c>
      <c r="AB543" s="132">
        <v>0</v>
      </c>
      <c r="AC543" s="132">
        <v>62.726999999999997</v>
      </c>
      <c r="AD543" s="132">
        <v>689.99900000000002</v>
      </c>
      <c r="AE543" s="129" t="s">
        <v>6316</v>
      </c>
      <c r="AF543" s="129" t="s">
        <v>6311</v>
      </c>
      <c r="AG543" s="129" t="s">
        <v>6311</v>
      </c>
      <c r="AH543" s="129" t="s">
        <v>6949</v>
      </c>
      <c r="AI543" s="129" t="s">
        <v>6311</v>
      </c>
      <c r="AJ543" s="129" t="s">
        <v>6355</v>
      </c>
      <c r="AK543" s="129" t="s">
        <v>6356</v>
      </c>
      <c r="AL543" s="129" t="s">
        <v>6410</v>
      </c>
      <c r="AM543" s="133" t="s">
        <v>6311</v>
      </c>
      <c r="AN543" s="133" t="s">
        <v>6446</v>
      </c>
      <c r="AO543" s="133" t="s">
        <v>6345</v>
      </c>
      <c r="AP543" s="133" t="s">
        <v>6369</v>
      </c>
      <c r="AQ543" s="134">
        <v>2</v>
      </c>
      <c r="AR543" s="143" t="s">
        <v>34</v>
      </c>
      <c r="AS543" s="133" t="s">
        <v>30</v>
      </c>
    </row>
    <row r="544" spans="1:45" s="133" customFormat="1">
      <c r="A544" s="129" t="s">
        <v>6947</v>
      </c>
      <c r="B544" s="130">
        <v>43762</v>
      </c>
      <c r="C544" s="129" t="s">
        <v>6397</v>
      </c>
      <c r="D544" s="129" t="s">
        <v>6398</v>
      </c>
      <c r="E544" s="129" t="s">
        <v>6948</v>
      </c>
      <c r="F544" s="129" t="s">
        <v>6312</v>
      </c>
      <c r="G544" s="129" t="s">
        <v>6313</v>
      </c>
      <c r="H544" s="129" t="s">
        <v>6314</v>
      </c>
      <c r="I544" s="129" t="str">
        <f t="shared" si="11"/>
        <v>BIG C - VINH</v>
      </c>
      <c r="J544" s="129" t="s">
        <v>6354</v>
      </c>
      <c r="K544" s="129" t="s">
        <v>6400</v>
      </c>
      <c r="L544" s="129" t="s">
        <v>6401</v>
      </c>
      <c r="M544" s="129" t="s">
        <v>6402</v>
      </c>
      <c r="N544" s="129" t="s">
        <v>6354</v>
      </c>
      <c r="O544" s="129" t="s">
        <v>6403</v>
      </c>
      <c r="P544" s="129" t="s">
        <v>6404</v>
      </c>
      <c r="Q544" s="129" t="s">
        <v>6405</v>
      </c>
      <c r="R544" s="129" t="s">
        <v>6419</v>
      </c>
      <c r="S544" s="129" t="s">
        <v>6420</v>
      </c>
      <c r="T544" s="137">
        <v>5</v>
      </c>
      <c r="U544" s="137">
        <v>5</v>
      </c>
      <c r="V544" s="129" t="s">
        <v>6408</v>
      </c>
      <c r="W544" s="129" t="s">
        <v>6408</v>
      </c>
      <c r="X544" s="131">
        <v>313.63600000000002</v>
      </c>
      <c r="Y544" s="131">
        <v>313.63600000000002</v>
      </c>
      <c r="Z544" s="129" t="s">
        <v>6311</v>
      </c>
      <c r="AA544" s="132">
        <v>1568.18</v>
      </c>
      <c r="AB544" s="132">
        <v>0</v>
      </c>
      <c r="AC544" s="132">
        <v>156.81800000000001</v>
      </c>
      <c r="AD544" s="132">
        <v>1724.998</v>
      </c>
      <c r="AE544" s="129" t="s">
        <v>6316</v>
      </c>
      <c r="AF544" s="129" t="s">
        <v>6311</v>
      </c>
      <c r="AG544" s="129" t="s">
        <v>6311</v>
      </c>
      <c r="AH544" s="129" t="s">
        <v>6949</v>
      </c>
      <c r="AI544" s="129" t="s">
        <v>6311</v>
      </c>
      <c r="AJ544" s="129" t="s">
        <v>6355</v>
      </c>
      <c r="AK544" s="129" t="s">
        <v>6356</v>
      </c>
      <c r="AL544" s="129" t="s">
        <v>6410</v>
      </c>
      <c r="AM544" s="133" t="s">
        <v>6311</v>
      </c>
      <c r="AN544" s="133" t="s">
        <v>6446</v>
      </c>
      <c r="AO544" s="133" t="s">
        <v>6345</v>
      </c>
      <c r="AP544" s="133" t="s">
        <v>6369</v>
      </c>
      <c r="AQ544" s="134">
        <v>5</v>
      </c>
      <c r="AR544" s="143" t="s">
        <v>34</v>
      </c>
      <c r="AS544" s="133" t="s">
        <v>30</v>
      </c>
    </row>
    <row r="545" spans="1:45" s="133" customFormat="1">
      <c r="A545" s="129" t="s">
        <v>6950</v>
      </c>
      <c r="B545" s="130">
        <v>43762</v>
      </c>
      <c r="C545" s="129" t="s">
        <v>6397</v>
      </c>
      <c r="D545" s="129" t="s">
        <v>6398</v>
      </c>
      <c r="E545" s="129" t="s">
        <v>6951</v>
      </c>
      <c r="F545" s="129" t="s">
        <v>6312</v>
      </c>
      <c r="G545" s="129" t="s">
        <v>6313</v>
      </c>
      <c r="H545" s="129" t="s">
        <v>6314</v>
      </c>
      <c r="I545" s="129" t="str">
        <f t="shared" si="11"/>
        <v>BIG C - NAM DINH</v>
      </c>
      <c r="J545" s="129" t="s">
        <v>6354</v>
      </c>
      <c r="K545" s="129" t="s">
        <v>6400</v>
      </c>
      <c r="L545" s="129" t="s">
        <v>6401</v>
      </c>
      <c r="M545" s="129" t="s">
        <v>6402</v>
      </c>
      <c r="N545" s="129" t="s">
        <v>6354</v>
      </c>
      <c r="O545" s="129" t="s">
        <v>6403</v>
      </c>
      <c r="P545" s="129" t="s">
        <v>6404</v>
      </c>
      <c r="Q545" s="129" t="s">
        <v>6405</v>
      </c>
      <c r="R545" s="129" t="s">
        <v>6406</v>
      </c>
      <c r="S545" s="129" t="s">
        <v>6407</v>
      </c>
      <c r="T545" s="137">
        <v>2</v>
      </c>
      <c r="U545" s="137">
        <v>2</v>
      </c>
      <c r="V545" s="129" t="s">
        <v>6408</v>
      </c>
      <c r="W545" s="129" t="s">
        <v>6408</v>
      </c>
      <c r="X545" s="131">
        <v>119.70099999999999</v>
      </c>
      <c r="Y545" s="131">
        <v>119.70099999999999</v>
      </c>
      <c r="Z545" s="129" t="s">
        <v>6311</v>
      </c>
      <c r="AA545" s="132">
        <v>239.40100000000001</v>
      </c>
      <c r="AB545" s="132">
        <v>-71.509</v>
      </c>
      <c r="AC545" s="132">
        <v>23.94</v>
      </c>
      <c r="AD545" s="132">
        <v>263.34100000000001</v>
      </c>
      <c r="AE545" s="129" t="s">
        <v>6316</v>
      </c>
      <c r="AF545" s="129" t="s">
        <v>6311</v>
      </c>
      <c r="AG545" s="129" t="s">
        <v>6311</v>
      </c>
      <c r="AH545" s="129" t="s">
        <v>6952</v>
      </c>
      <c r="AI545" s="129" t="s">
        <v>6311</v>
      </c>
      <c r="AJ545" s="129" t="s">
        <v>6355</v>
      </c>
      <c r="AK545" s="129" t="s">
        <v>6356</v>
      </c>
      <c r="AL545" s="129" t="s">
        <v>6410</v>
      </c>
      <c r="AM545" s="133" t="s">
        <v>6311</v>
      </c>
      <c r="AN545" s="133" t="s">
        <v>6681</v>
      </c>
      <c r="AO545" s="133" t="s">
        <v>6321</v>
      </c>
      <c r="AP545" s="133" t="s">
        <v>6369</v>
      </c>
      <c r="AQ545" s="134">
        <v>2</v>
      </c>
      <c r="AR545" s="143" t="s">
        <v>34</v>
      </c>
      <c r="AS545" s="133" t="s">
        <v>30</v>
      </c>
    </row>
    <row r="546" spans="1:45" s="133" customFormat="1">
      <c r="A546" s="129" t="s">
        <v>6950</v>
      </c>
      <c r="B546" s="130">
        <v>43762</v>
      </c>
      <c r="C546" s="129" t="s">
        <v>6397</v>
      </c>
      <c r="D546" s="129" t="s">
        <v>6398</v>
      </c>
      <c r="E546" s="129" t="s">
        <v>6951</v>
      </c>
      <c r="F546" s="129" t="s">
        <v>6312</v>
      </c>
      <c r="G546" s="129" t="s">
        <v>6313</v>
      </c>
      <c r="H546" s="129" t="s">
        <v>6314</v>
      </c>
      <c r="I546" s="129" t="str">
        <f t="shared" si="11"/>
        <v>BIG C - NAM DINH</v>
      </c>
      <c r="J546" s="129" t="s">
        <v>6354</v>
      </c>
      <c r="K546" s="129" t="s">
        <v>6400</v>
      </c>
      <c r="L546" s="129" t="s">
        <v>6401</v>
      </c>
      <c r="M546" s="129" t="s">
        <v>6402</v>
      </c>
      <c r="N546" s="129" t="s">
        <v>6354</v>
      </c>
      <c r="O546" s="129" t="s">
        <v>6403</v>
      </c>
      <c r="P546" s="129" t="s">
        <v>6404</v>
      </c>
      <c r="Q546" s="129" t="s">
        <v>6405</v>
      </c>
      <c r="R546" s="129" t="s">
        <v>6411</v>
      </c>
      <c r="S546" s="129" t="s">
        <v>6412</v>
      </c>
      <c r="T546" s="137">
        <v>3</v>
      </c>
      <c r="U546" s="137">
        <v>3</v>
      </c>
      <c r="V546" s="129" t="s">
        <v>6408</v>
      </c>
      <c r="W546" s="129" t="s">
        <v>6408</v>
      </c>
      <c r="X546" s="131">
        <v>355.45499999999998</v>
      </c>
      <c r="Y546" s="131">
        <v>355.45499999999998</v>
      </c>
      <c r="Z546" s="129" t="s">
        <v>6311</v>
      </c>
      <c r="AA546" s="132">
        <v>1066.365</v>
      </c>
      <c r="AB546" s="132">
        <v>0</v>
      </c>
      <c r="AC546" s="132">
        <v>106.637</v>
      </c>
      <c r="AD546" s="132">
        <v>1173.002</v>
      </c>
      <c r="AE546" s="129" t="s">
        <v>6316</v>
      </c>
      <c r="AF546" s="129" t="s">
        <v>6311</v>
      </c>
      <c r="AG546" s="129" t="s">
        <v>6311</v>
      </c>
      <c r="AH546" s="129" t="s">
        <v>6952</v>
      </c>
      <c r="AI546" s="129" t="s">
        <v>6311</v>
      </c>
      <c r="AJ546" s="129" t="s">
        <v>6355</v>
      </c>
      <c r="AK546" s="129" t="s">
        <v>6356</v>
      </c>
      <c r="AL546" s="129" t="s">
        <v>6410</v>
      </c>
      <c r="AM546" s="133" t="s">
        <v>6311</v>
      </c>
      <c r="AN546" s="133" t="s">
        <v>6681</v>
      </c>
      <c r="AO546" s="133" t="s">
        <v>6321</v>
      </c>
      <c r="AP546" s="133" t="s">
        <v>6369</v>
      </c>
      <c r="AQ546" s="134">
        <v>3</v>
      </c>
      <c r="AR546" s="143" t="s">
        <v>34</v>
      </c>
      <c r="AS546" s="133" t="s">
        <v>30</v>
      </c>
    </row>
    <row r="547" spans="1:45" s="133" customFormat="1">
      <c r="A547" s="129" t="s">
        <v>6950</v>
      </c>
      <c r="B547" s="130">
        <v>43762</v>
      </c>
      <c r="C547" s="129" t="s">
        <v>6397</v>
      </c>
      <c r="D547" s="129" t="s">
        <v>6398</v>
      </c>
      <c r="E547" s="129" t="s">
        <v>6951</v>
      </c>
      <c r="F547" s="129" t="s">
        <v>6312</v>
      </c>
      <c r="G547" s="129" t="s">
        <v>6313</v>
      </c>
      <c r="H547" s="129" t="s">
        <v>6314</v>
      </c>
      <c r="I547" s="129" t="str">
        <f t="shared" si="11"/>
        <v>BIG C - NAM DINH</v>
      </c>
      <c r="J547" s="129" t="s">
        <v>6354</v>
      </c>
      <c r="K547" s="129" t="s">
        <v>6400</v>
      </c>
      <c r="L547" s="129" t="s">
        <v>6401</v>
      </c>
      <c r="M547" s="129" t="s">
        <v>6402</v>
      </c>
      <c r="N547" s="129" t="s">
        <v>6354</v>
      </c>
      <c r="O547" s="129" t="s">
        <v>6403</v>
      </c>
      <c r="P547" s="129" t="s">
        <v>6404</v>
      </c>
      <c r="Q547" s="129" t="s">
        <v>6405</v>
      </c>
      <c r="R547" s="129" t="s">
        <v>6519</v>
      </c>
      <c r="S547" s="129" t="s">
        <v>6520</v>
      </c>
      <c r="T547" s="137">
        <v>4</v>
      </c>
      <c r="U547" s="137">
        <v>4</v>
      </c>
      <c r="V547" s="129" t="s">
        <v>6408</v>
      </c>
      <c r="W547" s="129" t="s">
        <v>6408</v>
      </c>
      <c r="X547" s="131">
        <v>213.273</v>
      </c>
      <c r="Y547" s="131">
        <v>213.273</v>
      </c>
      <c r="Z547" s="129" t="s">
        <v>6311</v>
      </c>
      <c r="AA547" s="132">
        <v>853.09199999999998</v>
      </c>
      <c r="AB547" s="132">
        <v>0</v>
      </c>
      <c r="AC547" s="132">
        <v>85.308999999999997</v>
      </c>
      <c r="AD547" s="132">
        <v>938.40099999999995</v>
      </c>
      <c r="AE547" s="129" t="s">
        <v>6316</v>
      </c>
      <c r="AF547" s="129" t="s">
        <v>6311</v>
      </c>
      <c r="AG547" s="129" t="s">
        <v>6311</v>
      </c>
      <c r="AH547" s="129" t="s">
        <v>6952</v>
      </c>
      <c r="AI547" s="129" t="s">
        <v>6311</v>
      </c>
      <c r="AJ547" s="129" t="s">
        <v>6355</v>
      </c>
      <c r="AK547" s="129" t="s">
        <v>6356</v>
      </c>
      <c r="AL547" s="129" t="s">
        <v>6410</v>
      </c>
      <c r="AM547" s="133" t="s">
        <v>6311</v>
      </c>
      <c r="AN547" s="133" t="s">
        <v>6681</v>
      </c>
      <c r="AO547" s="133" t="s">
        <v>6321</v>
      </c>
      <c r="AP547" s="133" t="s">
        <v>6369</v>
      </c>
      <c r="AQ547" s="134">
        <v>4</v>
      </c>
      <c r="AR547" s="143" t="s">
        <v>34</v>
      </c>
      <c r="AS547" s="133" t="s">
        <v>30</v>
      </c>
    </row>
    <row r="548" spans="1:45" s="133" customFormat="1">
      <c r="A548" s="129" t="s">
        <v>6950</v>
      </c>
      <c r="B548" s="130">
        <v>43762</v>
      </c>
      <c r="C548" s="129" t="s">
        <v>6397</v>
      </c>
      <c r="D548" s="129" t="s">
        <v>6398</v>
      </c>
      <c r="E548" s="129" t="s">
        <v>6951</v>
      </c>
      <c r="F548" s="129" t="s">
        <v>6312</v>
      </c>
      <c r="G548" s="129" t="s">
        <v>6313</v>
      </c>
      <c r="H548" s="129" t="s">
        <v>6314</v>
      </c>
      <c r="I548" s="129" t="str">
        <f t="shared" si="11"/>
        <v>BIG C - NAM DINH</v>
      </c>
      <c r="J548" s="129" t="s">
        <v>6354</v>
      </c>
      <c r="K548" s="129" t="s">
        <v>6400</v>
      </c>
      <c r="L548" s="129" t="s">
        <v>6401</v>
      </c>
      <c r="M548" s="129" t="s">
        <v>6402</v>
      </c>
      <c r="N548" s="129" t="s">
        <v>6354</v>
      </c>
      <c r="O548" s="129" t="s">
        <v>6403</v>
      </c>
      <c r="P548" s="129" t="s">
        <v>6404</v>
      </c>
      <c r="Q548" s="129" t="s">
        <v>6405</v>
      </c>
      <c r="R548" s="129" t="s">
        <v>6415</v>
      </c>
      <c r="S548" s="129" t="s">
        <v>6416</v>
      </c>
      <c r="T548" s="137">
        <v>1</v>
      </c>
      <c r="U548" s="137">
        <v>1</v>
      </c>
      <c r="V548" s="129" t="s">
        <v>6408</v>
      </c>
      <c r="W548" s="129" t="s">
        <v>6408</v>
      </c>
      <c r="X548" s="131">
        <v>313.63600000000002</v>
      </c>
      <c r="Y548" s="131">
        <v>313.63600000000002</v>
      </c>
      <c r="Z548" s="129" t="s">
        <v>6311</v>
      </c>
      <c r="AA548" s="132">
        <v>313.63600000000002</v>
      </c>
      <c r="AB548" s="132">
        <v>0</v>
      </c>
      <c r="AC548" s="132">
        <v>31.364000000000001</v>
      </c>
      <c r="AD548" s="132">
        <v>345</v>
      </c>
      <c r="AE548" s="129" t="s">
        <v>6316</v>
      </c>
      <c r="AF548" s="129" t="s">
        <v>6311</v>
      </c>
      <c r="AG548" s="129" t="s">
        <v>6311</v>
      </c>
      <c r="AH548" s="129" t="s">
        <v>6952</v>
      </c>
      <c r="AI548" s="129" t="s">
        <v>6311</v>
      </c>
      <c r="AJ548" s="129" t="s">
        <v>6355</v>
      </c>
      <c r="AK548" s="129" t="s">
        <v>6356</v>
      </c>
      <c r="AL548" s="129" t="s">
        <v>6410</v>
      </c>
      <c r="AM548" s="133" t="s">
        <v>6311</v>
      </c>
      <c r="AN548" s="133" t="s">
        <v>6681</v>
      </c>
      <c r="AO548" s="133" t="s">
        <v>6321</v>
      </c>
      <c r="AP548" s="133" t="s">
        <v>6369</v>
      </c>
      <c r="AQ548" s="134">
        <v>1</v>
      </c>
      <c r="AR548" s="143" t="s">
        <v>34</v>
      </c>
      <c r="AS548" s="133" t="s">
        <v>30</v>
      </c>
    </row>
    <row r="549" spans="1:45" s="133" customFormat="1">
      <c r="A549" s="129" t="s">
        <v>6950</v>
      </c>
      <c r="B549" s="130">
        <v>43762</v>
      </c>
      <c r="C549" s="129" t="s">
        <v>6397</v>
      </c>
      <c r="D549" s="129" t="s">
        <v>6398</v>
      </c>
      <c r="E549" s="129" t="s">
        <v>6951</v>
      </c>
      <c r="F549" s="129" t="s">
        <v>6312</v>
      </c>
      <c r="G549" s="129" t="s">
        <v>6313</v>
      </c>
      <c r="H549" s="129" t="s">
        <v>6314</v>
      </c>
      <c r="I549" s="129" t="str">
        <f t="shared" si="11"/>
        <v>BIG C - NAM DINH</v>
      </c>
      <c r="J549" s="129" t="s">
        <v>6354</v>
      </c>
      <c r="K549" s="129" t="s">
        <v>6400</v>
      </c>
      <c r="L549" s="129" t="s">
        <v>6401</v>
      </c>
      <c r="M549" s="129" t="s">
        <v>6402</v>
      </c>
      <c r="N549" s="129" t="s">
        <v>6354</v>
      </c>
      <c r="O549" s="129" t="s">
        <v>6403</v>
      </c>
      <c r="P549" s="129" t="s">
        <v>6404</v>
      </c>
      <c r="Q549" s="129" t="s">
        <v>6405</v>
      </c>
      <c r="R549" s="129" t="s">
        <v>6827</v>
      </c>
      <c r="S549" s="129" t="s">
        <v>6828</v>
      </c>
      <c r="T549" s="137">
        <v>5</v>
      </c>
      <c r="U549" s="137">
        <v>5</v>
      </c>
      <c r="V549" s="129" t="s">
        <v>6408</v>
      </c>
      <c r="W549" s="129" t="s">
        <v>6408</v>
      </c>
      <c r="X549" s="131">
        <v>313.63600000000002</v>
      </c>
      <c r="Y549" s="131">
        <v>313.63600000000002</v>
      </c>
      <c r="Z549" s="129" t="s">
        <v>6311</v>
      </c>
      <c r="AA549" s="132">
        <v>1568.18</v>
      </c>
      <c r="AB549" s="132">
        <v>0</v>
      </c>
      <c r="AC549" s="132">
        <v>156.81700000000001</v>
      </c>
      <c r="AD549" s="132">
        <v>1724.9970000000001</v>
      </c>
      <c r="AE549" s="129" t="s">
        <v>6316</v>
      </c>
      <c r="AF549" s="129" t="s">
        <v>6311</v>
      </c>
      <c r="AG549" s="129" t="s">
        <v>6311</v>
      </c>
      <c r="AH549" s="129" t="s">
        <v>6952</v>
      </c>
      <c r="AI549" s="129" t="s">
        <v>6311</v>
      </c>
      <c r="AJ549" s="129" t="s">
        <v>6355</v>
      </c>
      <c r="AK549" s="129" t="s">
        <v>6356</v>
      </c>
      <c r="AL549" s="129" t="s">
        <v>6410</v>
      </c>
      <c r="AM549" s="133" t="s">
        <v>6311</v>
      </c>
      <c r="AN549" s="133" t="s">
        <v>6681</v>
      </c>
      <c r="AO549" s="133" t="s">
        <v>6321</v>
      </c>
      <c r="AP549" s="133" t="s">
        <v>6369</v>
      </c>
      <c r="AQ549" s="134">
        <v>5</v>
      </c>
      <c r="AR549" s="143" t="s">
        <v>34</v>
      </c>
      <c r="AS549" s="133" t="s">
        <v>30</v>
      </c>
    </row>
    <row r="550" spans="1:45" s="133" customFormat="1">
      <c r="A550" s="129" t="s">
        <v>6950</v>
      </c>
      <c r="B550" s="130">
        <v>43762</v>
      </c>
      <c r="C550" s="129" t="s">
        <v>6397</v>
      </c>
      <c r="D550" s="129" t="s">
        <v>6398</v>
      </c>
      <c r="E550" s="129" t="s">
        <v>6951</v>
      </c>
      <c r="F550" s="129" t="s">
        <v>6312</v>
      </c>
      <c r="G550" s="129" t="s">
        <v>6313</v>
      </c>
      <c r="H550" s="129" t="s">
        <v>6314</v>
      </c>
      <c r="I550" s="129" t="str">
        <f t="shared" si="11"/>
        <v>BIG C - NAM DINH</v>
      </c>
      <c r="J550" s="129" t="s">
        <v>6354</v>
      </c>
      <c r="K550" s="129" t="s">
        <v>6400</v>
      </c>
      <c r="L550" s="129" t="s">
        <v>6401</v>
      </c>
      <c r="M550" s="129" t="s">
        <v>6402</v>
      </c>
      <c r="N550" s="129" t="s">
        <v>6354</v>
      </c>
      <c r="O550" s="129" t="s">
        <v>6403</v>
      </c>
      <c r="P550" s="129" t="s">
        <v>6404</v>
      </c>
      <c r="Q550" s="129" t="s">
        <v>6405</v>
      </c>
      <c r="R550" s="129" t="s">
        <v>6419</v>
      </c>
      <c r="S550" s="129" t="s">
        <v>6420</v>
      </c>
      <c r="T550" s="137">
        <v>1</v>
      </c>
      <c r="U550" s="137">
        <v>1</v>
      </c>
      <c r="V550" s="129" t="s">
        <v>6408</v>
      </c>
      <c r="W550" s="129" t="s">
        <v>6408</v>
      </c>
      <c r="X550" s="131">
        <v>313.63600000000002</v>
      </c>
      <c r="Y550" s="131">
        <v>313.63600000000002</v>
      </c>
      <c r="Z550" s="129" t="s">
        <v>6311</v>
      </c>
      <c r="AA550" s="132">
        <v>313.63600000000002</v>
      </c>
      <c r="AB550" s="132">
        <v>0</v>
      </c>
      <c r="AC550" s="132">
        <v>31.364000000000001</v>
      </c>
      <c r="AD550" s="132">
        <v>345</v>
      </c>
      <c r="AE550" s="129" t="s">
        <v>6316</v>
      </c>
      <c r="AF550" s="129" t="s">
        <v>6311</v>
      </c>
      <c r="AG550" s="129" t="s">
        <v>6311</v>
      </c>
      <c r="AH550" s="129" t="s">
        <v>6952</v>
      </c>
      <c r="AI550" s="129" t="s">
        <v>6311</v>
      </c>
      <c r="AJ550" s="129" t="s">
        <v>6355</v>
      </c>
      <c r="AK550" s="129" t="s">
        <v>6356</v>
      </c>
      <c r="AL550" s="129" t="s">
        <v>6410</v>
      </c>
      <c r="AM550" s="133" t="s">
        <v>6311</v>
      </c>
      <c r="AN550" s="133" t="s">
        <v>6681</v>
      </c>
      <c r="AO550" s="133" t="s">
        <v>6321</v>
      </c>
      <c r="AP550" s="133" t="s">
        <v>6369</v>
      </c>
      <c r="AQ550" s="134">
        <v>1</v>
      </c>
      <c r="AR550" s="143" t="s">
        <v>34</v>
      </c>
      <c r="AS550" s="133" t="s">
        <v>30</v>
      </c>
    </row>
    <row r="551" spans="1:45" s="133" customFormat="1">
      <c r="A551" s="129" t="s">
        <v>6953</v>
      </c>
      <c r="B551" s="130">
        <v>43762</v>
      </c>
      <c r="C551" s="129" t="s">
        <v>6397</v>
      </c>
      <c r="D551" s="129" t="s">
        <v>6398</v>
      </c>
      <c r="E551" s="129" t="s">
        <v>6954</v>
      </c>
      <c r="F551" s="129" t="s">
        <v>6312</v>
      </c>
      <c r="G551" s="129" t="s">
        <v>6313</v>
      </c>
      <c r="H551" s="129" t="s">
        <v>6314</v>
      </c>
      <c r="I551" s="129" t="str">
        <f t="shared" si="11"/>
        <v>BIG C - LONG BIEN</v>
      </c>
      <c r="J551" s="129" t="s">
        <v>6354</v>
      </c>
      <c r="K551" s="129" t="s">
        <v>6400</v>
      </c>
      <c r="L551" s="129" t="s">
        <v>6401</v>
      </c>
      <c r="M551" s="129" t="s">
        <v>6402</v>
      </c>
      <c r="N551" s="129" t="s">
        <v>6354</v>
      </c>
      <c r="O551" s="129" t="s">
        <v>6403</v>
      </c>
      <c r="P551" s="129" t="s">
        <v>6404</v>
      </c>
      <c r="Q551" s="129" t="s">
        <v>6405</v>
      </c>
      <c r="R551" s="129" t="s">
        <v>6411</v>
      </c>
      <c r="S551" s="129" t="s">
        <v>6412</v>
      </c>
      <c r="T551" s="137">
        <v>4</v>
      </c>
      <c r="U551" s="137">
        <v>4</v>
      </c>
      <c r="V551" s="129" t="s">
        <v>6408</v>
      </c>
      <c r="W551" s="129" t="s">
        <v>6408</v>
      </c>
      <c r="X551" s="131">
        <v>355.45499999999998</v>
      </c>
      <c r="Y551" s="131">
        <v>355.45499999999998</v>
      </c>
      <c r="Z551" s="129" t="s">
        <v>6311</v>
      </c>
      <c r="AA551" s="132">
        <v>1421.82</v>
      </c>
      <c r="AB551" s="132">
        <v>0</v>
      </c>
      <c r="AC551" s="132">
        <v>142.18199999999999</v>
      </c>
      <c r="AD551" s="132">
        <v>1564.002</v>
      </c>
      <c r="AE551" s="129" t="s">
        <v>6316</v>
      </c>
      <c r="AF551" s="129" t="s">
        <v>6311</v>
      </c>
      <c r="AG551" s="129" t="s">
        <v>6311</v>
      </c>
      <c r="AH551" s="129" t="s">
        <v>6955</v>
      </c>
      <c r="AI551" s="129" t="s">
        <v>6311</v>
      </c>
      <c r="AJ551" s="129" t="s">
        <v>6355</v>
      </c>
      <c r="AK551" s="129" t="s">
        <v>6356</v>
      </c>
      <c r="AL551" s="129" t="s">
        <v>6410</v>
      </c>
      <c r="AM551" s="133" t="s">
        <v>6311</v>
      </c>
      <c r="AN551" s="133" t="s">
        <v>6758</v>
      </c>
      <c r="AO551" s="133" t="s">
        <v>6339</v>
      </c>
      <c r="AP551" s="133" t="s">
        <v>6369</v>
      </c>
      <c r="AQ551" s="134">
        <v>4</v>
      </c>
      <c r="AR551" s="143" t="s">
        <v>34</v>
      </c>
      <c r="AS551" s="133" t="s">
        <v>30</v>
      </c>
    </row>
    <row r="552" spans="1:45" s="133" customFormat="1">
      <c r="A552" s="129" t="s">
        <v>6953</v>
      </c>
      <c r="B552" s="130">
        <v>43762</v>
      </c>
      <c r="C552" s="129" t="s">
        <v>6397</v>
      </c>
      <c r="D552" s="129" t="s">
        <v>6398</v>
      </c>
      <c r="E552" s="129" t="s">
        <v>6954</v>
      </c>
      <c r="F552" s="129" t="s">
        <v>6312</v>
      </c>
      <c r="G552" s="129" t="s">
        <v>6313</v>
      </c>
      <c r="H552" s="129" t="s">
        <v>6314</v>
      </c>
      <c r="I552" s="129" t="str">
        <f t="shared" si="11"/>
        <v>BIG C - LONG BIEN</v>
      </c>
      <c r="J552" s="129" t="s">
        <v>6354</v>
      </c>
      <c r="K552" s="129" t="s">
        <v>6400</v>
      </c>
      <c r="L552" s="129" t="s">
        <v>6401</v>
      </c>
      <c r="M552" s="129" t="s">
        <v>6402</v>
      </c>
      <c r="N552" s="129" t="s">
        <v>6354</v>
      </c>
      <c r="O552" s="129" t="s">
        <v>6403</v>
      </c>
      <c r="P552" s="129" t="s">
        <v>6404</v>
      </c>
      <c r="Q552" s="129" t="s">
        <v>6405</v>
      </c>
      <c r="R552" s="129" t="s">
        <v>6519</v>
      </c>
      <c r="S552" s="129" t="s">
        <v>6520</v>
      </c>
      <c r="T552" s="137">
        <v>2</v>
      </c>
      <c r="U552" s="137">
        <v>2</v>
      </c>
      <c r="V552" s="129" t="s">
        <v>6408</v>
      </c>
      <c r="W552" s="129" t="s">
        <v>6408</v>
      </c>
      <c r="X552" s="131">
        <v>213.273</v>
      </c>
      <c r="Y552" s="131">
        <v>213.273</v>
      </c>
      <c r="Z552" s="129" t="s">
        <v>6311</v>
      </c>
      <c r="AA552" s="132">
        <v>426.54599999999999</v>
      </c>
      <c r="AB552" s="132">
        <v>0</v>
      </c>
      <c r="AC552" s="132">
        <v>42.655000000000001</v>
      </c>
      <c r="AD552" s="132">
        <v>469.20100000000002</v>
      </c>
      <c r="AE552" s="129" t="s">
        <v>6316</v>
      </c>
      <c r="AF552" s="129" t="s">
        <v>6311</v>
      </c>
      <c r="AG552" s="129" t="s">
        <v>6311</v>
      </c>
      <c r="AH552" s="129" t="s">
        <v>6955</v>
      </c>
      <c r="AI552" s="129" t="s">
        <v>6311</v>
      </c>
      <c r="AJ552" s="129" t="s">
        <v>6355</v>
      </c>
      <c r="AK552" s="129" t="s">
        <v>6356</v>
      </c>
      <c r="AL552" s="129" t="s">
        <v>6410</v>
      </c>
      <c r="AM552" s="133" t="s">
        <v>6311</v>
      </c>
      <c r="AN552" s="133" t="s">
        <v>6758</v>
      </c>
      <c r="AO552" s="133" t="s">
        <v>6339</v>
      </c>
      <c r="AP552" s="133" t="s">
        <v>6369</v>
      </c>
      <c r="AQ552" s="134">
        <v>2</v>
      </c>
      <c r="AR552" s="143" t="s">
        <v>34</v>
      </c>
      <c r="AS552" s="133" t="s">
        <v>30</v>
      </c>
    </row>
    <row r="553" spans="1:45" s="133" customFormat="1">
      <c r="A553" s="129" t="s">
        <v>6953</v>
      </c>
      <c r="B553" s="130">
        <v>43762</v>
      </c>
      <c r="C553" s="129" t="s">
        <v>6397</v>
      </c>
      <c r="D553" s="129" t="s">
        <v>6398</v>
      </c>
      <c r="E553" s="129" t="s">
        <v>6954</v>
      </c>
      <c r="F553" s="129" t="s">
        <v>6312</v>
      </c>
      <c r="G553" s="129" t="s">
        <v>6313</v>
      </c>
      <c r="H553" s="129" t="s">
        <v>6314</v>
      </c>
      <c r="I553" s="129" t="str">
        <f t="shared" si="11"/>
        <v>BIG C - LONG BIEN</v>
      </c>
      <c r="J553" s="129" t="s">
        <v>6354</v>
      </c>
      <c r="K553" s="129" t="s">
        <v>6400</v>
      </c>
      <c r="L553" s="129" t="s">
        <v>6401</v>
      </c>
      <c r="M553" s="129" t="s">
        <v>6402</v>
      </c>
      <c r="N553" s="129" t="s">
        <v>6354</v>
      </c>
      <c r="O553" s="129" t="s">
        <v>6403</v>
      </c>
      <c r="P553" s="129" t="s">
        <v>6404</v>
      </c>
      <c r="Q553" s="129" t="s">
        <v>6405</v>
      </c>
      <c r="R553" s="129" t="s">
        <v>6415</v>
      </c>
      <c r="S553" s="129" t="s">
        <v>6416</v>
      </c>
      <c r="T553" s="137">
        <v>5</v>
      </c>
      <c r="U553" s="137">
        <v>5</v>
      </c>
      <c r="V553" s="129" t="s">
        <v>6408</v>
      </c>
      <c r="W553" s="129" t="s">
        <v>6408</v>
      </c>
      <c r="X553" s="131">
        <v>313.63600000000002</v>
      </c>
      <c r="Y553" s="131">
        <v>313.63600000000002</v>
      </c>
      <c r="Z553" s="129" t="s">
        <v>6311</v>
      </c>
      <c r="AA553" s="132">
        <v>1568.18</v>
      </c>
      <c r="AB553" s="132">
        <v>0</v>
      </c>
      <c r="AC553" s="132">
        <v>156.81800000000001</v>
      </c>
      <c r="AD553" s="132">
        <v>1724.998</v>
      </c>
      <c r="AE553" s="129" t="s">
        <v>6316</v>
      </c>
      <c r="AF553" s="129" t="s">
        <v>6311</v>
      </c>
      <c r="AG553" s="129" t="s">
        <v>6311</v>
      </c>
      <c r="AH553" s="129" t="s">
        <v>6955</v>
      </c>
      <c r="AI553" s="129" t="s">
        <v>6311</v>
      </c>
      <c r="AJ553" s="129" t="s">
        <v>6355</v>
      </c>
      <c r="AK553" s="129" t="s">
        <v>6356</v>
      </c>
      <c r="AL553" s="129" t="s">
        <v>6410</v>
      </c>
      <c r="AM553" s="133" t="s">
        <v>6311</v>
      </c>
      <c r="AN553" s="133" t="s">
        <v>6758</v>
      </c>
      <c r="AO553" s="133" t="s">
        <v>6339</v>
      </c>
      <c r="AP553" s="133" t="s">
        <v>6369</v>
      </c>
      <c r="AQ553" s="134">
        <v>5</v>
      </c>
      <c r="AR553" s="143" t="s">
        <v>34</v>
      </c>
      <c r="AS553" s="133" t="s">
        <v>30</v>
      </c>
    </row>
    <row r="554" spans="1:45" s="133" customFormat="1">
      <c r="A554" s="129" t="s">
        <v>6953</v>
      </c>
      <c r="B554" s="130">
        <v>43762</v>
      </c>
      <c r="C554" s="129" t="s">
        <v>6397</v>
      </c>
      <c r="D554" s="129" t="s">
        <v>6398</v>
      </c>
      <c r="E554" s="129" t="s">
        <v>6954</v>
      </c>
      <c r="F554" s="129" t="s">
        <v>6312</v>
      </c>
      <c r="G554" s="129" t="s">
        <v>6313</v>
      </c>
      <c r="H554" s="129" t="s">
        <v>6314</v>
      </c>
      <c r="I554" s="129" t="str">
        <f t="shared" si="11"/>
        <v>BIG C - LONG BIEN</v>
      </c>
      <c r="J554" s="129" t="s">
        <v>6354</v>
      </c>
      <c r="K554" s="129" t="s">
        <v>6400</v>
      </c>
      <c r="L554" s="129" t="s">
        <v>6401</v>
      </c>
      <c r="M554" s="129" t="s">
        <v>6402</v>
      </c>
      <c r="N554" s="129" t="s">
        <v>6354</v>
      </c>
      <c r="O554" s="129" t="s">
        <v>6403</v>
      </c>
      <c r="P554" s="129" t="s">
        <v>6404</v>
      </c>
      <c r="Q554" s="129" t="s">
        <v>6405</v>
      </c>
      <c r="R554" s="129" t="s">
        <v>6827</v>
      </c>
      <c r="S554" s="129" t="s">
        <v>6828</v>
      </c>
      <c r="T554" s="137">
        <v>6</v>
      </c>
      <c r="U554" s="137">
        <v>6</v>
      </c>
      <c r="V554" s="129" t="s">
        <v>6408</v>
      </c>
      <c r="W554" s="129" t="s">
        <v>6408</v>
      </c>
      <c r="X554" s="131">
        <v>313.63600000000002</v>
      </c>
      <c r="Y554" s="131">
        <v>313.63600000000002</v>
      </c>
      <c r="Z554" s="129" t="s">
        <v>6311</v>
      </c>
      <c r="AA554" s="132">
        <v>1881.816</v>
      </c>
      <c r="AB554" s="132">
        <v>0</v>
      </c>
      <c r="AC554" s="132">
        <v>188.18100000000001</v>
      </c>
      <c r="AD554" s="132">
        <v>2069.9969999999998</v>
      </c>
      <c r="AE554" s="129" t="s">
        <v>6316</v>
      </c>
      <c r="AF554" s="129" t="s">
        <v>6311</v>
      </c>
      <c r="AG554" s="129" t="s">
        <v>6311</v>
      </c>
      <c r="AH554" s="129" t="s">
        <v>6955</v>
      </c>
      <c r="AI554" s="129" t="s">
        <v>6311</v>
      </c>
      <c r="AJ554" s="129" t="s">
        <v>6355</v>
      </c>
      <c r="AK554" s="129" t="s">
        <v>6356</v>
      </c>
      <c r="AL554" s="129" t="s">
        <v>6410</v>
      </c>
      <c r="AM554" s="133" t="s">
        <v>6311</v>
      </c>
      <c r="AN554" s="133" t="s">
        <v>6758</v>
      </c>
      <c r="AO554" s="133" t="s">
        <v>6339</v>
      </c>
      <c r="AP554" s="133" t="s">
        <v>6369</v>
      </c>
      <c r="AQ554" s="134">
        <v>6</v>
      </c>
      <c r="AR554" s="143" t="s">
        <v>34</v>
      </c>
      <c r="AS554" s="133" t="s">
        <v>30</v>
      </c>
    </row>
    <row r="555" spans="1:45" s="133" customFormat="1">
      <c r="A555" s="129" t="s">
        <v>6956</v>
      </c>
      <c r="B555" s="130">
        <v>43762</v>
      </c>
      <c r="C555" s="129" t="s">
        <v>6397</v>
      </c>
      <c r="D555" s="129" t="s">
        <v>6398</v>
      </c>
      <c r="E555" s="129" t="s">
        <v>6957</v>
      </c>
      <c r="F555" s="129" t="s">
        <v>6312</v>
      </c>
      <c r="G555" s="129" t="s">
        <v>6313</v>
      </c>
      <c r="H555" s="129" t="s">
        <v>6314</v>
      </c>
      <c r="I555" s="129" t="str">
        <f t="shared" si="11"/>
        <v>BIG C - VIET TRI</v>
      </c>
      <c r="J555" s="129" t="s">
        <v>6354</v>
      </c>
      <c r="K555" s="129" t="s">
        <v>6400</v>
      </c>
      <c r="L555" s="129" t="s">
        <v>6401</v>
      </c>
      <c r="M555" s="129" t="s">
        <v>6402</v>
      </c>
      <c r="N555" s="129" t="s">
        <v>6354</v>
      </c>
      <c r="O555" s="129" t="s">
        <v>6403</v>
      </c>
      <c r="P555" s="129" t="s">
        <v>6404</v>
      </c>
      <c r="Q555" s="129" t="s">
        <v>6405</v>
      </c>
      <c r="R555" s="129" t="s">
        <v>6406</v>
      </c>
      <c r="S555" s="129" t="s">
        <v>6407</v>
      </c>
      <c r="T555" s="137">
        <v>3</v>
      </c>
      <c r="U555" s="137">
        <v>3</v>
      </c>
      <c r="V555" s="129" t="s">
        <v>6408</v>
      </c>
      <c r="W555" s="129" t="s">
        <v>6408</v>
      </c>
      <c r="X555" s="131">
        <v>119.7</v>
      </c>
      <c r="Y555" s="131">
        <v>119.7</v>
      </c>
      <c r="Z555" s="129" t="s">
        <v>6311</v>
      </c>
      <c r="AA555" s="132">
        <v>359.101</v>
      </c>
      <c r="AB555" s="132">
        <v>-107.264</v>
      </c>
      <c r="AC555" s="132">
        <v>35.909999999999997</v>
      </c>
      <c r="AD555" s="132">
        <v>395.01100000000002</v>
      </c>
      <c r="AE555" s="129" t="s">
        <v>6316</v>
      </c>
      <c r="AF555" s="129" t="s">
        <v>6311</v>
      </c>
      <c r="AG555" s="129" t="s">
        <v>6311</v>
      </c>
      <c r="AH555" s="129" t="s">
        <v>6958</v>
      </c>
      <c r="AI555" s="129" t="s">
        <v>6311</v>
      </c>
      <c r="AJ555" s="129" t="s">
        <v>6355</v>
      </c>
      <c r="AK555" s="129" t="s">
        <v>6356</v>
      </c>
      <c r="AL555" s="129" t="s">
        <v>6410</v>
      </c>
      <c r="AM555" s="133" t="s">
        <v>6311</v>
      </c>
      <c r="AN555" s="133" t="s">
        <v>6959</v>
      </c>
      <c r="AO555" s="133" t="s">
        <v>6350</v>
      </c>
      <c r="AP555" s="133" t="s">
        <v>6369</v>
      </c>
      <c r="AQ555" s="134">
        <v>3</v>
      </c>
      <c r="AR555" s="143" t="s">
        <v>34</v>
      </c>
      <c r="AS555" s="133" t="s">
        <v>30</v>
      </c>
    </row>
    <row r="556" spans="1:45" s="133" customFormat="1">
      <c r="A556" s="129" t="s">
        <v>6956</v>
      </c>
      <c r="B556" s="130">
        <v>43762</v>
      </c>
      <c r="C556" s="129" t="s">
        <v>6397</v>
      </c>
      <c r="D556" s="129" t="s">
        <v>6398</v>
      </c>
      <c r="E556" s="129" t="s">
        <v>6957</v>
      </c>
      <c r="F556" s="129" t="s">
        <v>6312</v>
      </c>
      <c r="G556" s="129" t="s">
        <v>6313</v>
      </c>
      <c r="H556" s="129" t="s">
        <v>6314</v>
      </c>
      <c r="I556" s="129" t="str">
        <f t="shared" si="11"/>
        <v>BIG C - VIET TRI</v>
      </c>
      <c r="J556" s="129" t="s">
        <v>6354</v>
      </c>
      <c r="K556" s="129" t="s">
        <v>6400</v>
      </c>
      <c r="L556" s="129" t="s">
        <v>6401</v>
      </c>
      <c r="M556" s="129" t="s">
        <v>6402</v>
      </c>
      <c r="N556" s="129" t="s">
        <v>6354</v>
      </c>
      <c r="O556" s="129" t="s">
        <v>6403</v>
      </c>
      <c r="P556" s="129" t="s">
        <v>6404</v>
      </c>
      <c r="Q556" s="129" t="s">
        <v>6405</v>
      </c>
      <c r="R556" s="129" t="s">
        <v>6519</v>
      </c>
      <c r="S556" s="129" t="s">
        <v>6520</v>
      </c>
      <c r="T556" s="137">
        <v>2</v>
      </c>
      <c r="U556" s="137">
        <v>2</v>
      </c>
      <c r="V556" s="129" t="s">
        <v>6408</v>
      </c>
      <c r="W556" s="129" t="s">
        <v>6408</v>
      </c>
      <c r="X556" s="131">
        <v>213.273</v>
      </c>
      <c r="Y556" s="131">
        <v>213.273</v>
      </c>
      <c r="Z556" s="129" t="s">
        <v>6311</v>
      </c>
      <c r="AA556" s="132">
        <v>426.54599999999999</v>
      </c>
      <c r="AB556" s="132">
        <v>0</v>
      </c>
      <c r="AC556" s="132">
        <v>42.655000000000001</v>
      </c>
      <c r="AD556" s="132">
        <v>469.20100000000002</v>
      </c>
      <c r="AE556" s="129" t="s">
        <v>6316</v>
      </c>
      <c r="AF556" s="129" t="s">
        <v>6311</v>
      </c>
      <c r="AG556" s="129" t="s">
        <v>6311</v>
      </c>
      <c r="AH556" s="129" t="s">
        <v>6958</v>
      </c>
      <c r="AI556" s="129" t="s">
        <v>6311</v>
      </c>
      <c r="AJ556" s="129" t="s">
        <v>6355</v>
      </c>
      <c r="AK556" s="129" t="s">
        <v>6356</v>
      </c>
      <c r="AL556" s="129" t="s">
        <v>6410</v>
      </c>
      <c r="AM556" s="133" t="s">
        <v>6311</v>
      </c>
      <c r="AN556" s="133" t="s">
        <v>6959</v>
      </c>
      <c r="AO556" s="133" t="s">
        <v>6350</v>
      </c>
      <c r="AP556" s="133" t="s">
        <v>6369</v>
      </c>
      <c r="AQ556" s="134">
        <v>2</v>
      </c>
      <c r="AR556" s="143" t="s">
        <v>34</v>
      </c>
      <c r="AS556" s="133" t="s">
        <v>30</v>
      </c>
    </row>
    <row r="557" spans="1:45" s="133" customFormat="1">
      <c r="A557" s="129" t="s">
        <v>6956</v>
      </c>
      <c r="B557" s="130">
        <v>43762</v>
      </c>
      <c r="C557" s="129" t="s">
        <v>6397</v>
      </c>
      <c r="D557" s="129" t="s">
        <v>6398</v>
      </c>
      <c r="E557" s="129" t="s">
        <v>6957</v>
      </c>
      <c r="F557" s="129" t="s">
        <v>6312</v>
      </c>
      <c r="G557" s="129" t="s">
        <v>6313</v>
      </c>
      <c r="H557" s="129" t="s">
        <v>6314</v>
      </c>
      <c r="I557" s="129" t="str">
        <f t="shared" si="11"/>
        <v>BIG C - VIET TRI</v>
      </c>
      <c r="J557" s="129" t="s">
        <v>6354</v>
      </c>
      <c r="K557" s="129" t="s">
        <v>6400</v>
      </c>
      <c r="L557" s="129" t="s">
        <v>6401</v>
      </c>
      <c r="M557" s="129" t="s">
        <v>6402</v>
      </c>
      <c r="N557" s="129" t="s">
        <v>6354</v>
      </c>
      <c r="O557" s="129" t="s">
        <v>6403</v>
      </c>
      <c r="P557" s="129" t="s">
        <v>6404</v>
      </c>
      <c r="Q557" s="129" t="s">
        <v>6405</v>
      </c>
      <c r="R557" s="129" t="s">
        <v>6415</v>
      </c>
      <c r="S557" s="129" t="s">
        <v>6416</v>
      </c>
      <c r="T557" s="137">
        <v>4</v>
      </c>
      <c r="U557" s="137">
        <v>4</v>
      </c>
      <c r="V557" s="129" t="s">
        <v>6408</v>
      </c>
      <c r="W557" s="129" t="s">
        <v>6408</v>
      </c>
      <c r="X557" s="131">
        <v>313.63600000000002</v>
      </c>
      <c r="Y557" s="131">
        <v>313.63600000000002</v>
      </c>
      <c r="Z557" s="129" t="s">
        <v>6311</v>
      </c>
      <c r="AA557" s="132">
        <v>1254.5440000000001</v>
      </c>
      <c r="AB557" s="132">
        <v>0</v>
      </c>
      <c r="AC557" s="132">
        <v>125.45399999999999</v>
      </c>
      <c r="AD557" s="132">
        <v>1379.998</v>
      </c>
      <c r="AE557" s="129" t="s">
        <v>6316</v>
      </c>
      <c r="AF557" s="129" t="s">
        <v>6311</v>
      </c>
      <c r="AG557" s="129" t="s">
        <v>6311</v>
      </c>
      <c r="AH557" s="129" t="s">
        <v>6958</v>
      </c>
      <c r="AI557" s="129" t="s">
        <v>6311</v>
      </c>
      <c r="AJ557" s="129" t="s">
        <v>6355</v>
      </c>
      <c r="AK557" s="129" t="s">
        <v>6356</v>
      </c>
      <c r="AL557" s="129" t="s">
        <v>6410</v>
      </c>
      <c r="AM557" s="133" t="s">
        <v>6311</v>
      </c>
      <c r="AN557" s="133" t="s">
        <v>6959</v>
      </c>
      <c r="AO557" s="133" t="s">
        <v>6350</v>
      </c>
      <c r="AP557" s="133" t="s">
        <v>6369</v>
      </c>
      <c r="AQ557" s="134">
        <v>4</v>
      </c>
      <c r="AR557" s="143" t="s">
        <v>34</v>
      </c>
      <c r="AS557" s="133" t="s">
        <v>30</v>
      </c>
    </row>
    <row r="558" spans="1:45" s="133" customFormat="1">
      <c r="A558" s="129" t="s">
        <v>6956</v>
      </c>
      <c r="B558" s="130">
        <v>43762</v>
      </c>
      <c r="C558" s="129" t="s">
        <v>6397</v>
      </c>
      <c r="D558" s="129" t="s">
        <v>6398</v>
      </c>
      <c r="E558" s="129" t="s">
        <v>6957</v>
      </c>
      <c r="F558" s="129" t="s">
        <v>6312</v>
      </c>
      <c r="G558" s="129" t="s">
        <v>6313</v>
      </c>
      <c r="H558" s="129" t="s">
        <v>6314</v>
      </c>
      <c r="I558" s="129" t="str">
        <f t="shared" si="11"/>
        <v>BIG C - VIET TRI</v>
      </c>
      <c r="J558" s="129" t="s">
        <v>6354</v>
      </c>
      <c r="K558" s="129" t="s">
        <v>6400</v>
      </c>
      <c r="L558" s="129" t="s">
        <v>6401</v>
      </c>
      <c r="M558" s="129" t="s">
        <v>6402</v>
      </c>
      <c r="N558" s="129" t="s">
        <v>6354</v>
      </c>
      <c r="O558" s="129" t="s">
        <v>6403</v>
      </c>
      <c r="P558" s="129" t="s">
        <v>6404</v>
      </c>
      <c r="Q558" s="129" t="s">
        <v>6405</v>
      </c>
      <c r="R558" s="129" t="s">
        <v>6827</v>
      </c>
      <c r="S558" s="129" t="s">
        <v>6828</v>
      </c>
      <c r="T558" s="137">
        <v>10</v>
      </c>
      <c r="U558" s="137">
        <v>10</v>
      </c>
      <c r="V558" s="129" t="s">
        <v>6408</v>
      </c>
      <c r="W558" s="129" t="s">
        <v>6408</v>
      </c>
      <c r="X558" s="131">
        <v>313.63600000000002</v>
      </c>
      <c r="Y558" s="131">
        <v>313.63600000000002</v>
      </c>
      <c r="Z558" s="129" t="s">
        <v>6311</v>
      </c>
      <c r="AA558" s="132">
        <v>3136.36</v>
      </c>
      <c r="AB558" s="132">
        <v>0</v>
      </c>
      <c r="AC558" s="132">
        <v>313.63600000000002</v>
      </c>
      <c r="AD558" s="132">
        <v>3449.9960000000001</v>
      </c>
      <c r="AE558" s="129" t="s">
        <v>6316</v>
      </c>
      <c r="AF558" s="129" t="s">
        <v>6311</v>
      </c>
      <c r="AG558" s="129" t="s">
        <v>6311</v>
      </c>
      <c r="AH558" s="129" t="s">
        <v>6958</v>
      </c>
      <c r="AI558" s="129" t="s">
        <v>6311</v>
      </c>
      <c r="AJ558" s="129" t="s">
        <v>6355</v>
      </c>
      <c r="AK558" s="129" t="s">
        <v>6356</v>
      </c>
      <c r="AL558" s="129" t="s">
        <v>6410</v>
      </c>
      <c r="AM558" s="133" t="s">
        <v>6311</v>
      </c>
      <c r="AN558" s="133" t="s">
        <v>6959</v>
      </c>
      <c r="AO558" s="133" t="s">
        <v>6350</v>
      </c>
      <c r="AP558" s="133" t="s">
        <v>6369</v>
      </c>
      <c r="AQ558" s="134">
        <v>10</v>
      </c>
      <c r="AR558" s="143" t="s">
        <v>34</v>
      </c>
      <c r="AS558" s="133" t="s">
        <v>30</v>
      </c>
    </row>
    <row r="559" spans="1:45" s="133" customFormat="1">
      <c r="A559" s="129" t="s">
        <v>6960</v>
      </c>
      <c r="B559" s="130">
        <v>43762</v>
      </c>
      <c r="C559" s="129" t="s">
        <v>6397</v>
      </c>
      <c r="D559" s="129" t="s">
        <v>6398</v>
      </c>
      <c r="E559" s="129" t="s">
        <v>6961</v>
      </c>
      <c r="F559" s="129" t="s">
        <v>6312</v>
      </c>
      <c r="G559" s="129" t="s">
        <v>6313</v>
      </c>
      <c r="H559" s="129" t="s">
        <v>6314</v>
      </c>
      <c r="I559" s="129" t="str">
        <f t="shared" si="11"/>
        <v>BIG C - DA LAT</v>
      </c>
      <c r="J559" s="129" t="s">
        <v>6354</v>
      </c>
      <c r="K559" s="129" t="s">
        <v>6400</v>
      </c>
      <c r="L559" s="129" t="s">
        <v>6401</v>
      </c>
      <c r="M559" s="129" t="s">
        <v>6402</v>
      </c>
      <c r="N559" s="129" t="s">
        <v>6354</v>
      </c>
      <c r="O559" s="129" t="s">
        <v>6403</v>
      </c>
      <c r="P559" s="129" t="s">
        <v>6404</v>
      </c>
      <c r="Q559" s="129" t="s">
        <v>6405</v>
      </c>
      <c r="R559" s="129" t="s">
        <v>6406</v>
      </c>
      <c r="S559" s="129" t="s">
        <v>6407</v>
      </c>
      <c r="T559" s="137">
        <v>13</v>
      </c>
      <c r="U559" s="137">
        <v>13</v>
      </c>
      <c r="V559" s="129" t="s">
        <v>6408</v>
      </c>
      <c r="W559" s="129" t="s">
        <v>6408</v>
      </c>
      <c r="X559" s="131">
        <v>119.7</v>
      </c>
      <c r="Y559" s="131">
        <v>119.7</v>
      </c>
      <c r="Z559" s="129" t="s">
        <v>6311</v>
      </c>
      <c r="AA559" s="132">
        <v>1556.105</v>
      </c>
      <c r="AB559" s="132">
        <v>-464.81</v>
      </c>
      <c r="AC559" s="132">
        <v>155.61099999999999</v>
      </c>
      <c r="AD559" s="132">
        <v>1711.7159999999999</v>
      </c>
      <c r="AE559" s="129" t="s">
        <v>6316</v>
      </c>
      <c r="AF559" s="129" t="s">
        <v>6311</v>
      </c>
      <c r="AG559" s="129" t="s">
        <v>6311</v>
      </c>
      <c r="AH559" s="129" t="s">
        <v>6962</v>
      </c>
      <c r="AI559" s="129" t="s">
        <v>6311</v>
      </c>
      <c r="AJ559" s="129" t="s">
        <v>6355</v>
      </c>
      <c r="AK559" s="129" t="s">
        <v>6356</v>
      </c>
      <c r="AL559" s="129" t="s">
        <v>6410</v>
      </c>
      <c r="AM559" s="133" t="s">
        <v>6311</v>
      </c>
      <c r="AN559" s="133" t="s">
        <v>6454</v>
      </c>
      <c r="AO559" s="133" t="s">
        <v>6349</v>
      </c>
      <c r="AP559" s="133" t="s">
        <v>13</v>
      </c>
      <c r="AQ559" s="134">
        <v>13</v>
      </c>
      <c r="AR559" s="143" t="s">
        <v>95</v>
      </c>
      <c r="AS559" t="s">
        <v>72</v>
      </c>
    </row>
    <row r="560" spans="1:45" s="133" customFormat="1">
      <c r="A560" s="129" t="s">
        <v>6960</v>
      </c>
      <c r="B560" s="130">
        <v>43762</v>
      </c>
      <c r="C560" s="129" t="s">
        <v>6397</v>
      </c>
      <c r="D560" s="129" t="s">
        <v>6398</v>
      </c>
      <c r="E560" s="129" t="s">
        <v>6961</v>
      </c>
      <c r="F560" s="129" t="s">
        <v>6312</v>
      </c>
      <c r="G560" s="129" t="s">
        <v>6313</v>
      </c>
      <c r="H560" s="129" t="s">
        <v>6314</v>
      </c>
      <c r="I560" s="129" t="str">
        <f t="shared" si="11"/>
        <v>BIG C - DA LAT</v>
      </c>
      <c r="J560" s="129" t="s">
        <v>6354</v>
      </c>
      <c r="K560" s="129" t="s">
        <v>6400</v>
      </c>
      <c r="L560" s="129" t="s">
        <v>6401</v>
      </c>
      <c r="M560" s="129" t="s">
        <v>6402</v>
      </c>
      <c r="N560" s="129" t="s">
        <v>6354</v>
      </c>
      <c r="O560" s="129" t="s">
        <v>6403</v>
      </c>
      <c r="P560" s="129" t="s">
        <v>6404</v>
      </c>
      <c r="Q560" s="129" t="s">
        <v>6405</v>
      </c>
      <c r="R560" s="129" t="s">
        <v>6411</v>
      </c>
      <c r="S560" s="129" t="s">
        <v>6412</v>
      </c>
      <c r="T560" s="137">
        <v>2</v>
      </c>
      <c r="U560" s="137">
        <v>2</v>
      </c>
      <c r="V560" s="129" t="s">
        <v>6408</v>
      </c>
      <c r="W560" s="129" t="s">
        <v>6408</v>
      </c>
      <c r="X560" s="131">
        <v>355.45499999999998</v>
      </c>
      <c r="Y560" s="131">
        <v>355.45499999999998</v>
      </c>
      <c r="Z560" s="129" t="s">
        <v>6311</v>
      </c>
      <c r="AA560" s="132">
        <v>710.91</v>
      </c>
      <c r="AB560" s="132">
        <v>0</v>
      </c>
      <c r="AC560" s="132">
        <v>71.090999999999994</v>
      </c>
      <c r="AD560" s="132">
        <v>782.00099999999998</v>
      </c>
      <c r="AE560" s="129" t="s">
        <v>6316</v>
      </c>
      <c r="AF560" s="129" t="s">
        <v>6311</v>
      </c>
      <c r="AG560" s="129" t="s">
        <v>6311</v>
      </c>
      <c r="AH560" s="129" t="s">
        <v>6962</v>
      </c>
      <c r="AI560" s="129" t="s">
        <v>6311</v>
      </c>
      <c r="AJ560" s="129" t="s">
        <v>6355</v>
      </c>
      <c r="AK560" s="129" t="s">
        <v>6356</v>
      </c>
      <c r="AL560" s="129" t="s">
        <v>6410</v>
      </c>
      <c r="AM560" s="133" t="s">
        <v>6311</v>
      </c>
      <c r="AN560" s="133" t="s">
        <v>6454</v>
      </c>
      <c r="AO560" s="133" t="s">
        <v>6349</v>
      </c>
      <c r="AP560" s="133" t="s">
        <v>13</v>
      </c>
      <c r="AQ560" s="134">
        <v>2</v>
      </c>
      <c r="AR560" s="143" t="s">
        <v>95</v>
      </c>
      <c r="AS560" t="s">
        <v>72</v>
      </c>
    </row>
    <row r="561" spans="1:45" s="133" customFormat="1">
      <c r="A561" s="129" t="s">
        <v>6960</v>
      </c>
      <c r="B561" s="130">
        <v>43762</v>
      </c>
      <c r="C561" s="129" t="s">
        <v>6397</v>
      </c>
      <c r="D561" s="129" t="s">
        <v>6398</v>
      </c>
      <c r="E561" s="129" t="s">
        <v>6961</v>
      </c>
      <c r="F561" s="129" t="s">
        <v>6312</v>
      </c>
      <c r="G561" s="129" t="s">
        <v>6313</v>
      </c>
      <c r="H561" s="129" t="s">
        <v>6314</v>
      </c>
      <c r="I561" s="129" t="str">
        <f t="shared" si="11"/>
        <v>BIG C - DA LAT</v>
      </c>
      <c r="J561" s="129" t="s">
        <v>6354</v>
      </c>
      <c r="K561" s="129" t="s">
        <v>6400</v>
      </c>
      <c r="L561" s="129" t="s">
        <v>6401</v>
      </c>
      <c r="M561" s="129" t="s">
        <v>6402</v>
      </c>
      <c r="N561" s="129" t="s">
        <v>6354</v>
      </c>
      <c r="O561" s="129" t="s">
        <v>6403</v>
      </c>
      <c r="P561" s="129" t="s">
        <v>6404</v>
      </c>
      <c r="Q561" s="129" t="s">
        <v>6405</v>
      </c>
      <c r="R561" s="129" t="s">
        <v>6519</v>
      </c>
      <c r="S561" s="129" t="s">
        <v>6520</v>
      </c>
      <c r="T561" s="137">
        <v>8</v>
      </c>
      <c r="U561" s="137">
        <v>8</v>
      </c>
      <c r="V561" s="129" t="s">
        <v>6408</v>
      </c>
      <c r="W561" s="129" t="s">
        <v>6408</v>
      </c>
      <c r="X561" s="131">
        <v>213.273</v>
      </c>
      <c r="Y561" s="131">
        <v>213.273</v>
      </c>
      <c r="Z561" s="129" t="s">
        <v>6311</v>
      </c>
      <c r="AA561" s="132">
        <v>1706.184</v>
      </c>
      <c r="AB561" s="132">
        <v>0</v>
      </c>
      <c r="AC561" s="132">
        <v>170.61799999999999</v>
      </c>
      <c r="AD561" s="132">
        <v>1876.8019999999999</v>
      </c>
      <c r="AE561" s="129" t="s">
        <v>6316</v>
      </c>
      <c r="AF561" s="129" t="s">
        <v>6311</v>
      </c>
      <c r="AG561" s="129" t="s">
        <v>6311</v>
      </c>
      <c r="AH561" s="129" t="s">
        <v>6962</v>
      </c>
      <c r="AI561" s="129" t="s">
        <v>6311</v>
      </c>
      <c r="AJ561" s="129" t="s">
        <v>6355</v>
      </c>
      <c r="AK561" s="129" t="s">
        <v>6356</v>
      </c>
      <c r="AL561" s="129" t="s">
        <v>6410</v>
      </c>
      <c r="AM561" s="133" t="s">
        <v>6311</v>
      </c>
      <c r="AN561" s="133" t="s">
        <v>6454</v>
      </c>
      <c r="AO561" s="133" t="s">
        <v>6349</v>
      </c>
      <c r="AP561" s="133" t="s">
        <v>13</v>
      </c>
      <c r="AQ561" s="134">
        <v>8</v>
      </c>
      <c r="AR561" s="143" t="s">
        <v>95</v>
      </c>
      <c r="AS561" t="s">
        <v>72</v>
      </c>
    </row>
    <row r="562" spans="1:45" s="133" customFormat="1">
      <c r="A562" s="129" t="s">
        <v>6960</v>
      </c>
      <c r="B562" s="130">
        <v>43762</v>
      </c>
      <c r="C562" s="129" t="s">
        <v>6397</v>
      </c>
      <c r="D562" s="129" t="s">
        <v>6398</v>
      </c>
      <c r="E562" s="129" t="s">
        <v>6961</v>
      </c>
      <c r="F562" s="129" t="s">
        <v>6312</v>
      </c>
      <c r="G562" s="129" t="s">
        <v>6313</v>
      </c>
      <c r="H562" s="129" t="s">
        <v>6314</v>
      </c>
      <c r="I562" s="129" t="str">
        <f t="shared" si="11"/>
        <v>BIG C - DA LAT</v>
      </c>
      <c r="J562" s="129" t="s">
        <v>6354</v>
      </c>
      <c r="K562" s="129" t="s">
        <v>6400</v>
      </c>
      <c r="L562" s="129" t="s">
        <v>6401</v>
      </c>
      <c r="M562" s="129" t="s">
        <v>6402</v>
      </c>
      <c r="N562" s="129" t="s">
        <v>6354</v>
      </c>
      <c r="O562" s="129" t="s">
        <v>6403</v>
      </c>
      <c r="P562" s="129" t="s">
        <v>6404</v>
      </c>
      <c r="Q562" s="129" t="s">
        <v>6405</v>
      </c>
      <c r="R562" s="129" t="s">
        <v>6415</v>
      </c>
      <c r="S562" s="129" t="s">
        <v>6416</v>
      </c>
      <c r="T562" s="137">
        <v>1</v>
      </c>
      <c r="U562" s="137">
        <v>1</v>
      </c>
      <c r="V562" s="129" t="s">
        <v>6408</v>
      </c>
      <c r="W562" s="129" t="s">
        <v>6408</v>
      </c>
      <c r="X562" s="131">
        <v>313.63600000000002</v>
      </c>
      <c r="Y562" s="131">
        <v>313.63600000000002</v>
      </c>
      <c r="Z562" s="129" t="s">
        <v>6311</v>
      </c>
      <c r="AA562" s="132">
        <v>313.63600000000002</v>
      </c>
      <c r="AB562" s="132">
        <v>0</v>
      </c>
      <c r="AC562" s="132">
        <v>31.364000000000001</v>
      </c>
      <c r="AD562" s="132">
        <v>345</v>
      </c>
      <c r="AE562" s="129" t="s">
        <v>6316</v>
      </c>
      <c r="AF562" s="129" t="s">
        <v>6311</v>
      </c>
      <c r="AG562" s="129" t="s">
        <v>6311</v>
      </c>
      <c r="AH562" s="129" t="s">
        <v>6962</v>
      </c>
      <c r="AI562" s="129" t="s">
        <v>6311</v>
      </c>
      <c r="AJ562" s="129" t="s">
        <v>6355</v>
      </c>
      <c r="AK562" s="129" t="s">
        <v>6356</v>
      </c>
      <c r="AL562" s="129" t="s">
        <v>6410</v>
      </c>
      <c r="AM562" s="133" t="s">
        <v>6311</v>
      </c>
      <c r="AN562" s="133" t="s">
        <v>6454</v>
      </c>
      <c r="AO562" s="133" t="s">
        <v>6349</v>
      </c>
      <c r="AP562" s="133" t="s">
        <v>13</v>
      </c>
      <c r="AQ562" s="134">
        <v>1</v>
      </c>
      <c r="AR562" s="143" t="s">
        <v>95</v>
      </c>
      <c r="AS562" t="s">
        <v>72</v>
      </c>
    </row>
    <row r="563" spans="1:45" s="133" customFormat="1">
      <c r="A563" s="129" t="s">
        <v>6960</v>
      </c>
      <c r="B563" s="130">
        <v>43762</v>
      </c>
      <c r="C563" s="129" t="s">
        <v>6397</v>
      </c>
      <c r="D563" s="129" t="s">
        <v>6398</v>
      </c>
      <c r="E563" s="129" t="s">
        <v>6961</v>
      </c>
      <c r="F563" s="129" t="s">
        <v>6312</v>
      </c>
      <c r="G563" s="129" t="s">
        <v>6313</v>
      </c>
      <c r="H563" s="129" t="s">
        <v>6314</v>
      </c>
      <c r="I563" s="129" t="str">
        <f t="shared" si="11"/>
        <v>BIG C - DA LAT</v>
      </c>
      <c r="J563" s="129" t="s">
        <v>6354</v>
      </c>
      <c r="K563" s="129" t="s">
        <v>6400</v>
      </c>
      <c r="L563" s="129" t="s">
        <v>6401</v>
      </c>
      <c r="M563" s="129" t="s">
        <v>6402</v>
      </c>
      <c r="N563" s="129" t="s">
        <v>6354</v>
      </c>
      <c r="O563" s="129" t="s">
        <v>6403</v>
      </c>
      <c r="P563" s="129" t="s">
        <v>6404</v>
      </c>
      <c r="Q563" s="129" t="s">
        <v>6405</v>
      </c>
      <c r="R563" s="129" t="s">
        <v>6827</v>
      </c>
      <c r="S563" s="129" t="s">
        <v>6828</v>
      </c>
      <c r="T563" s="137">
        <v>8</v>
      </c>
      <c r="U563" s="137">
        <v>8</v>
      </c>
      <c r="V563" s="129" t="s">
        <v>6408</v>
      </c>
      <c r="W563" s="129" t="s">
        <v>6408</v>
      </c>
      <c r="X563" s="131">
        <v>313.63600000000002</v>
      </c>
      <c r="Y563" s="131">
        <v>313.63600000000002</v>
      </c>
      <c r="Z563" s="129" t="s">
        <v>6311</v>
      </c>
      <c r="AA563" s="132">
        <v>2509.0880000000002</v>
      </c>
      <c r="AB563" s="132">
        <v>0</v>
      </c>
      <c r="AC563" s="132">
        <v>250.90799999999999</v>
      </c>
      <c r="AD563" s="132">
        <v>2759.9960000000001</v>
      </c>
      <c r="AE563" s="129" t="s">
        <v>6316</v>
      </c>
      <c r="AF563" s="129" t="s">
        <v>6311</v>
      </c>
      <c r="AG563" s="129" t="s">
        <v>6311</v>
      </c>
      <c r="AH563" s="129" t="s">
        <v>6962</v>
      </c>
      <c r="AI563" s="129" t="s">
        <v>6311</v>
      </c>
      <c r="AJ563" s="129" t="s">
        <v>6355</v>
      </c>
      <c r="AK563" s="129" t="s">
        <v>6356</v>
      </c>
      <c r="AL563" s="129" t="s">
        <v>6410</v>
      </c>
      <c r="AM563" s="133" t="s">
        <v>6311</v>
      </c>
      <c r="AN563" s="133" t="s">
        <v>6454</v>
      </c>
      <c r="AO563" s="133" t="s">
        <v>6349</v>
      </c>
      <c r="AP563" s="133" t="s">
        <v>13</v>
      </c>
      <c r="AQ563" s="134">
        <v>8</v>
      </c>
      <c r="AR563" s="143" t="s">
        <v>95</v>
      </c>
      <c r="AS563" t="s">
        <v>72</v>
      </c>
    </row>
    <row r="564" spans="1:45" s="133" customFormat="1">
      <c r="A564" s="129" t="s">
        <v>6960</v>
      </c>
      <c r="B564" s="130">
        <v>43762</v>
      </c>
      <c r="C564" s="129" t="s">
        <v>6397</v>
      </c>
      <c r="D564" s="129" t="s">
        <v>6398</v>
      </c>
      <c r="E564" s="129" t="s">
        <v>6961</v>
      </c>
      <c r="F564" s="129" t="s">
        <v>6312</v>
      </c>
      <c r="G564" s="129" t="s">
        <v>6313</v>
      </c>
      <c r="H564" s="129" t="s">
        <v>6314</v>
      </c>
      <c r="I564" s="129" t="str">
        <f t="shared" si="11"/>
        <v>BIG C - DA LAT</v>
      </c>
      <c r="J564" s="129" t="s">
        <v>6354</v>
      </c>
      <c r="K564" s="129" t="s">
        <v>6400</v>
      </c>
      <c r="L564" s="129" t="s">
        <v>6401</v>
      </c>
      <c r="M564" s="129" t="s">
        <v>6402</v>
      </c>
      <c r="N564" s="129" t="s">
        <v>6354</v>
      </c>
      <c r="O564" s="129" t="s">
        <v>6403</v>
      </c>
      <c r="P564" s="129" t="s">
        <v>6404</v>
      </c>
      <c r="Q564" s="129" t="s">
        <v>6405</v>
      </c>
      <c r="R564" s="129" t="s">
        <v>6419</v>
      </c>
      <c r="S564" s="129" t="s">
        <v>6420</v>
      </c>
      <c r="T564" s="137">
        <v>1</v>
      </c>
      <c r="U564" s="137">
        <v>1</v>
      </c>
      <c r="V564" s="129" t="s">
        <v>6408</v>
      </c>
      <c r="W564" s="129" t="s">
        <v>6408</v>
      </c>
      <c r="X564" s="131">
        <v>313.63600000000002</v>
      </c>
      <c r="Y564" s="131">
        <v>313.63600000000002</v>
      </c>
      <c r="Z564" s="129" t="s">
        <v>6311</v>
      </c>
      <c r="AA564" s="132">
        <v>313.63600000000002</v>
      </c>
      <c r="AB564" s="132">
        <v>0</v>
      </c>
      <c r="AC564" s="132">
        <v>31.364000000000001</v>
      </c>
      <c r="AD564" s="132">
        <v>345</v>
      </c>
      <c r="AE564" s="129" t="s">
        <v>6316</v>
      </c>
      <c r="AF564" s="129" t="s">
        <v>6311</v>
      </c>
      <c r="AG564" s="129" t="s">
        <v>6311</v>
      </c>
      <c r="AH564" s="129" t="s">
        <v>6962</v>
      </c>
      <c r="AI564" s="129" t="s">
        <v>6311</v>
      </c>
      <c r="AJ564" s="129" t="s">
        <v>6355</v>
      </c>
      <c r="AK564" s="129" t="s">
        <v>6356</v>
      </c>
      <c r="AL564" s="129" t="s">
        <v>6410</v>
      </c>
      <c r="AM564" s="133" t="s">
        <v>6311</v>
      </c>
      <c r="AN564" s="133" t="s">
        <v>6454</v>
      </c>
      <c r="AO564" s="133" t="s">
        <v>6349</v>
      </c>
      <c r="AP564" s="133" t="s">
        <v>13</v>
      </c>
      <c r="AQ564" s="134">
        <v>1</v>
      </c>
      <c r="AR564" s="143" t="s">
        <v>95</v>
      </c>
      <c r="AS564" t="s">
        <v>72</v>
      </c>
    </row>
    <row r="565" spans="1:45" s="133" customFormat="1">
      <c r="A565" s="129" t="s">
        <v>6963</v>
      </c>
      <c r="B565" s="130">
        <v>43762</v>
      </c>
      <c r="C565" s="129" t="s">
        <v>6397</v>
      </c>
      <c r="D565" s="129" t="s">
        <v>6398</v>
      </c>
      <c r="E565" s="129" t="s">
        <v>6964</v>
      </c>
      <c r="F565" s="129" t="s">
        <v>6312</v>
      </c>
      <c r="G565" s="129" t="s">
        <v>6313</v>
      </c>
      <c r="H565" s="129" t="s">
        <v>6314</v>
      </c>
      <c r="I565" s="129" t="str">
        <f t="shared" si="11"/>
        <v>BIG C - HA LONG</v>
      </c>
      <c r="J565" s="129" t="s">
        <v>6354</v>
      </c>
      <c r="K565" s="129" t="s">
        <v>6400</v>
      </c>
      <c r="L565" s="129" t="s">
        <v>6401</v>
      </c>
      <c r="M565" s="129" t="s">
        <v>6402</v>
      </c>
      <c r="N565" s="129" t="s">
        <v>6354</v>
      </c>
      <c r="O565" s="129" t="s">
        <v>6403</v>
      </c>
      <c r="P565" s="129" t="s">
        <v>6404</v>
      </c>
      <c r="Q565" s="129" t="s">
        <v>6405</v>
      </c>
      <c r="R565" s="129" t="s">
        <v>6406</v>
      </c>
      <c r="S565" s="129" t="s">
        <v>6407</v>
      </c>
      <c r="T565" s="137">
        <v>5</v>
      </c>
      <c r="U565" s="137">
        <v>5</v>
      </c>
      <c r="V565" s="129" t="s">
        <v>6408</v>
      </c>
      <c r="W565" s="129" t="s">
        <v>6408</v>
      </c>
      <c r="X565" s="131">
        <v>119.7</v>
      </c>
      <c r="Y565" s="131">
        <v>119.7</v>
      </c>
      <c r="Z565" s="129" t="s">
        <v>6311</v>
      </c>
      <c r="AA565" s="132">
        <v>598.50199999999995</v>
      </c>
      <c r="AB565" s="132">
        <v>-178.773</v>
      </c>
      <c r="AC565" s="132">
        <v>59.85</v>
      </c>
      <c r="AD565" s="132">
        <v>658.35199999999998</v>
      </c>
      <c r="AE565" s="129" t="s">
        <v>6316</v>
      </c>
      <c r="AF565" s="129" t="s">
        <v>6311</v>
      </c>
      <c r="AG565" s="129" t="s">
        <v>6311</v>
      </c>
      <c r="AH565" s="129" t="s">
        <v>6965</v>
      </c>
      <c r="AI565" s="129" t="s">
        <v>6311</v>
      </c>
      <c r="AJ565" s="129" t="s">
        <v>6355</v>
      </c>
      <c r="AK565" s="129" t="s">
        <v>6356</v>
      </c>
      <c r="AL565" s="129" t="s">
        <v>6410</v>
      </c>
      <c r="AM565" s="133" t="s">
        <v>6311</v>
      </c>
      <c r="AN565" s="133" t="s">
        <v>6458</v>
      </c>
      <c r="AO565" s="133" t="s">
        <v>6340</v>
      </c>
      <c r="AP565" s="133" t="s">
        <v>6369</v>
      </c>
      <c r="AQ565" s="134">
        <v>5</v>
      </c>
      <c r="AR565" s="143" t="s">
        <v>34</v>
      </c>
      <c r="AS565" s="133" t="s">
        <v>30</v>
      </c>
    </row>
    <row r="566" spans="1:45" s="133" customFormat="1">
      <c r="A566" s="129" t="s">
        <v>6963</v>
      </c>
      <c r="B566" s="130">
        <v>43762</v>
      </c>
      <c r="C566" s="129" t="s">
        <v>6397</v>
      </c>
      <c r="D566" s="129" t="s">
        <v>6398</v>
      </c>
      <c r="E566" s="129" t="s">
        <v>6964</v>
      </c>
      <c r="F566" s="129" t="s">
        <v>6312</v>
      </c>
      <c r="G566" s="129" t="s">
        <v>6313</v>
      </c>
      <c r="H566" s="129" t="s">
        <v>6314</v>
      </c>
      <c r="I566" s="129" t="str">
        <f t="shared" si="11"/>
        <v>BIG C - HA LONG</v>
      </c>
      <c r="J566" s="129" t="s">
        <v>6354</v>
      </c>
      <c r="K566" s="129" t="s">
        <v>6400</v>
      </c>
      <c r="L566" s="129" t="s">
        <v>6401</v>
      </c>
      <c r="M566" s="129" t="s">
        <v>6402</v>
      </c>
      <c r="N566" s="129" t="s">
        <v>6354</v>
      </c>
      <c r="O566" s="129" t="s">
        <v>6403</v>
      </c>
      <c r="P566" s="129" t="s">
        <v>6404</v>
      </c>
      <c r="Q566" s="129" t="s">
        <v>6405</v>
      </c>
      <c r="R566" s="129" t="s">
        <v>6519</v>
      </c>
      <c r="S566" s="129" t="s">
        <v>6520</v>
      </c>
      <c r="T566" s="137">
        <v>15</v>
      </c>
      <c r="U566" s="137">
        <v>15</v>
      </c>
      <c r="V566" s="129" t="s">
        <v>6408</v>
      </c>
      <c r="W566" s="129" t="s">
        <v>6408</v>
      </c>
      <c r="X566" s="131">
        <v>213.273</v>
      </c>
      <c r="Y566" s="131">
        <v>213.273</v>
      </c>
      <c r="Z566" s="129" t="s">
        <v>6311</v>
      </c>
      <c r="AA566" s="132">
        <v>3199.0949999999998</v>
      </c>
      <c r="AB566" s="132">
        <v>0</v>
      </c>
      <c r="AC566" s="132">
        <v>319.91000000000003</v>
      </c>
      <c r="AD566" s="132">
        <v>3519.0050000000001</v>
      </c>
      <c r="AE566" s="129" t="s">
        <v>6316</v>
      </c>
      <c r="AF566" s="129" t="s">
        <v>6311</v>
      </c>
      <c r="AG566" s="129" t="s">
        <v>6311</v>
      </c>
      <c r="AH566" s="129" t="s">
        <v>6965</v>
      </c>
      <c r="AI566" s="129" t="s">
        <v>6311</v>
      </c>
      <c r="AJ566" s="129" t="s">
        <v>6355</v>
      </c>
      <c r="AK566" s="129" t="s">
        <v>6356</v>
      </c>
      <c r="AL566" s="129" t="s">
        <v>6410</v>
      </c>
      <c r="AM566" s="133" t="s">
        <v>6311</v>
      </c>
      <c r="AN566" s="133" t="s">
        <v>6458</v>
      </c>
      <c r="AO566" s="133" t="s">
        <v>6340</v>
      </c>
      <c r="AP566" s="133" t="s">
        <v>6369</v>
      </c>
      <c r="AQ566" s="134">
        <v>15</v>
      </c>
      <c r="AR566" s="143" t="s">
        <v>34</v>
      </c>
      <c r="AS566" s="133" t="s">
        <v>30</v>
      </c>
    </row>
    <row r="567" spans="1:45" s="133" customFormat="1">
      <c r="A567" s="129" t="s">
        <v>6963</v>
      </c>
      <c r="B567" s="130">
        <v>43762</v>
      </c>
      <c r="C567" s="129" t="s">
        <v>6397</v>
      </c>
      <c r="D567" s="129" t="s">
        <v>6398</v>
      </c>
      <c r="E567" s="129" t="s">
        <v>6964</v>
      </c>
      <c r="F567" s="129" t="s">
        <v>6312</v>
      </c>
      <c r="G567" s="129" t="s">
        <v>6313</v>
      </c>
      <c r="H567" s="129" t="s">
        <v>6314</v>
      </c>
      <c r="I567" s="129" t="str">
        <f t="shared" si="11"/>
        <v>BIG C - HA LONG</v>
      </c>
      <c r="J567" s="129" t="s">
        <v>6354</v>
      </c>
      <c r="K567" s="129" t="s">
        <v>6400</v>
      </c>
      <c r="L567" s="129" t="s">
        <v>6401</v>
      </c>
      <c r="M567" s="129" t="s">
        <v>6402</v>
      </c>
      <c r="N567" s="129" t="s">
        <v>6354</v>
      </c>
      <c r="O567" s="129" t="s">
        <v>6403</v>
      </c>
      <c r="P567" s="129" t="s">
        <v>6404</v>
      </c>
      <c r="Q567" s="129" t="s">
        <v>6405</v>
      </c>
      <c r="R567" s="129" t="s">
        <v>6415</v>
      </c>
      <c r="S567" s="129" t="s">
        <v>6416</v>
      </c>
      <c r="T567" s="137">
        <v>2</v>
      </c>
      <c r="U567" s="137">
        <v>2</v>
      </c>
      <c r="V567" s="129" t="s">
        <v>6408</v>
      </c>
      <c r="W567" s="129" t="s">
        <v>6408</v>
      </c>
      <c r="X567" s="131">
        <v>313.63600000000002</v>
      </c>
      <c r="Y567" s="131">
        <v>313.63600000000002</v>
      </c>
      <c r="Z567" s="129" t="s">
        <v>6311</v>
      </c>
      <c r="AA567" s="132">
        <v>627.27200000000005</v>
      </c>
      <c r="AB567" s="132">
        <v>0</v>
      </c>
      <c r="AC567" s="132">
        <v>62.726999999999997</v>
      </c>
      <c r="AD567" s="132">
        <v>689.99900000000002</v>
      </c>
      <c r="AE567" s="129" t="s">
        <v>6316</v>
      </c>
      <c r="AF567" s="129" t="s">
        <v>6311</v>
      </c>
      <c r="AG567" s="129" t="s">
        <v>6311</v>
      </c>
      <c r="AH567" s="129" t="s">
        <v>6965</v>
      </c>
      <c r="AI567" s="129" t="s">
        <v>6311</v>
      </c>
      <c r="AJ567" s="129" t="s">
        <v>6355</v>
      </c>
      <c r="AK567" s="129" t="s">
        <v>6356</v>
      </c>
      <c r="AL567" s="129" t="s">
        <v>6410</v>
      </c>
      <c r="AM567" s="133" t="s">
        <v>6311</v>
      </c>
      <c r="AN567" s="133" t="s">
        <v>6458</v>
      </c>
      <c r="AO567" s="133" t="s">
        <v>6340</v>
      </c>
      <c r="AP567" s="133" t="s">
        <v>6369</v>
      </c>
      <c r="AQ567" s="134">
        <v>2</v>
      </c>
      <c r="AR567" s="143" t="s">
        <v>34</v>
      </c>
      <c r="AS567" s="133" t="s">
        <v>30</v>
      </c>
    </row>
    <row r="568" spans="1:45" s="133" customFormat="1">
      <c r="A568" s="129" t="s">
        <v>6963</v>
      </c>
      <c r="B568" s="130">
        <v>43762</v>
      </c>
      <c r="C568" s="129" t="s">
        <v>6397</v>
      </c>
      <c r="D568" s="129" t="s">
        <v>6398</v>
      </c>
      <c r="E568" s="129" t="s">
        <v>6964</v>
      </c>
      <c r="F568" s="129" t="s">
        <v>6312</v>
      </c>
      <c r="G568" s="129" t="s">
        <v>6313</v>
      </c>
      <c r="H568" s="129" t="s">
        <v>6314</v>
      </c>
      <c r="I568" s="129" t="str">
        <f t="shared" ref="I568:I591" si="12">+AO568</f>
        <v>BIG C - HA LONG</v>
      </c>
      <c r="J568" s="129" t="s">
        <v>6354</v>
      </c>
      <c r="K568" s="129" t="s">
        <v>6400</v>
      </c>
      <c r="L568" s="129" t="s">
        <v>6401</v>
      </c>
      <c r="M568" s="129" t="s">
        <v>6402</v>
      </c>
      <c r="N568" s="129" t="s">
        <v>6354</v>
      </c>
      <c r="O568" s="129" t="s">
        <v>6403</v>
      </c>
      <c r="P568" s="129" t="s">
        <v>6404</v>
      </c>
      <c r="Q568" s="129" t="s">
        <v>6405</v>
      </c>
      <c r="R568" s="129" t="s">
        <v>6827</v>
      </c>
      <c r="S568" s="129" t="s">
        <v>6828</v>
      </c>
      <c r="T568" s="137">
        <v>2</v>
      </c>
      <c r="U568" s="137">
        <v>2</v>
      </c>
      <c r="V568" s="129" t="s">
        <v>6408</v>
      </c>
      <c r="W568" s="129" t="s">
        <v>6408</v>
      </c>
      <c r="X568" s="131">
        <v>313.63600000000002</v>
      </c>
      <c r="Y568" s="131">
        <v>313.63600000000002</v>
      </c>
      <c r="Z568" s="129" t="s">
        <v>6311</v>
      </c>
      <c r="AA568" s="132">
        <v>627.27200000000005</v>
      </c>
      <c r="AB568" s="132">
        <v>0</v>
      </c>
      <c r="AC568" s="132">
        <v>62.726999999999997</v>
      </c>
      <c r="AD568" s="132">
        <v>689.99900000000002</v>
      </c>
      <c r="AE568" s="129" t="s">
        <v>6316</v>
      </c>
      <c r="AF568" s="129" t="s">
        <v>6311</v>
      </c>
      <c r="AG568" s="129" t="s">
        <v>6311</v>
      </c>
      <c r="AH568" s="129" t="s">
        <v>6965</v>
      </c>
      <c r="AI568" s="129" t="s">
        <v>6311</v>
      </c>
      <c r="AJ568" s="129" t="s">
        <v>6355</v>
      </c>
      <c r="AK568" s="129" t="s">
        <v>6356</v>
      </c>
      <c r="AL568" s="129" t="s">
        <v>6410</v>
      </c>
      <c r="AM568" s="133" t="s">
        <v>6311</v>
      </c>
      <c r="AN568" s="133" t="s">
        <v>6458</v>
      </c>
      <c r="AO568" s="133" t="s">
        <v>6340</v>
      </c>
      <c r="AP568" s="133" t="s">
        <v>6369</v>
      </c>
      <c r="AQ568" s="134">
        <v>2</v>
      </c>
      <c r="AR568" s="143" t="s">
        <v>34</v>
      </c>
      <c r="AS568" s="133" t="s">
        <v>30</v>
      </c>
    </row>
    <row r="569" spans="1:45" s="133" customFormat="1">
      <c r="A569" s="129" t="s">
        <v>6963</v>
      </c>
      <c r="B569" s="130">
        <v>43762</v>
      </c>
      <c r="C569" s="129" t="s">
        <v>6397</v>
      </c>
      <c r="D569" s="129" t="s">
        <v>6398</v>
      </c>
      <c r="E569" s="129" t="s">
        <v>6964</v>
      </c>
      <c r="F569" s="129" t="s">
        <v>6312</v>
      </c>
      <c r="G569" s="129" t="s">
        <v>6313</v>
      </c>
      <c r="H569" s="129" t="s">
        <v>6314</v>
      </c>
      <c r="I569" s="129" t="str">
        <f t="shared" si="12"/>
        <v>BIG C - HA LONG</v>
      </c>
      <c r="J569" s="129" t="s">
        <v>6354</v>
      </c>
      <c r="K569" s="129" t="s">
        <v>6400</v>
      </c>
      <c r="L569" s="129" t="s">
        <v>6401</v>
      </c>
      <c r="M569" s="129" t="s">
        <v>6402</v>
      </c>
      <c r="N569" s="129" t="s">
        <v>6354</v>
      </c>
      <c r="O569" s="129" t="s">
        <v>6403</v>
      </c>
      <c r="P569" s="129" t="s">
        <v>6404</v>
      </c>
      <c r="Q569" s="129" t="s">
        <v>6405</v>
      </c>
      <c r="R569" s="129" t="s">
        <v>6419</v>
      </c>
      <c r="S569" s="129" t="s">
        <v>6420</v>
      </c>
      <c r="T569" s="137">
        <v>1</v>
      </c>
      <c r="U569" s="137">
        <v>1</v>
      </c>
      <c r="V569" s="129" t="s">
        <v>6408</v>
      </c>
      <c r="W569" s="129" t="s">
        <v>6408</v>
      </c>
      <c r="X569" s="131">
        <v>313.63600000000002</v>
      </c>
      <c r="Y569" s="131">
        <v>313.63600000000002</v>
      </c>
      <c r="Z569" s="129" t="s">
        <v>6311</v>
      </c>
      <c r="AA569" s="132">
        <v>313.63600000000002</v>
      </c>
      <c r="AB569" s="132">
        <v>0</v>
      </c>
      <c r="AC569" s="132">
        <v>31.364000000000001</v>
      </c>
      <c r="AD569" s="132">
        <v>345</v>
      </c>
      <c r="AE569" s="129" t="s">
        <v>6316</v>
      </c>
      <c r="AF569" s="129" t="s">
        <v>6311</v>
      </c>
      <c r="AG569" s="129" t="s">
        <v>6311</v>
      </c>
      <c r="AH569" s="129" t="s">
        <v>6965</v>
      </c>
      <c r="AI569" s="129" t="s">
        <v>6311</v>
      </c>
      <c r="AJ569" s="129" t="s">
        <v>6355</v>
      </c>
      <c r="AK569" s="129" t="s">
        <v>6356</v>
      </c>
      <c r="AL569" s="129" t="s">
        <v>6410</v>
      </c>
      <c r="AM569" s="133" t="s">
        <v>6311</v>
      </c>
      <c r="AN569" s="133" t="s">
        <v>6458</v>
      </c>
      <c r="AO569" s="133" t="s">
        <v>6340</v>
      </c>
      <c r="AP569" s="133" t="s">
        <v>6369</v>
      </c>
      <c r="AQ569" s="134">
        <v>1</v>
      </c>
      <c r="AR569" s="143" t="s">
        <v>34</v>
      </c>
      <c r="AS569" s="133" t="s">
        <v>30</v>
      </c>
    </row>
    <row r="570" spans="1:45" s="133" customFormat="1">
      <c r="A570" s="129" t="s">
        <v>6966</v>
      </c>
      <c r="B570" s="130">
        <v>43762</v>
      </c>
      <c r="C570" s="129" t="s">
        <v>6397</v>
      </c>
      <c r="D570" s="129" t="s">
        <v>6398</v>
      </c>
      <c r="E570" s="129" t="s">
        <v>6967</v>
      </c>
      <c r="F570" s="129" t="s">
        <v>6312</v>
      </c>
      <c r="G570" s="129" t="s">
        <v>6313</v>
      </c>
      <c r="H570" s="129" t="s">
        <v>6314</v>
      </c>
      <c r="I570" s="129" t="str">
        <f t="shared" si="12"/>
        <v>BIG C - QUY NHON</v>
      </c>
      <c r="J570" s="129" t="s">
        <v>6354</v>
      </c>
      <c r="K570" s="129" t="s">
        <v>6400</v>
      </c>
      <c r="L570" s="129" t="s">
        <v>6401</v>
      </c>
      <c r="M570" s="129" t="s">
        <v>6402</v>
      </c>
      <c r="N570" s="129" t="s">
        <v>6354</v>
      </c>
      <c r="O570" s="129" t="s">
        <v>6403</v>
      </c>
      <c r="P570" s="129" t="s">
        <v>6404</v>
      </c>
      <c r="Q570" s="129" t="s">
        <v>6405</v>
      </c>
      <c r="R570" s="129" t="s">
        <v>6519</v>
      </c>
      <c r="S570" s="129" t="s">
        <v>6520</v>
      </c>
      <c r="T570" s="137">
        <v>4</v>
      </c>
      <c r="U570" s="137">
        <v>4</v>
      </c>
      <c r="V570" s="129" t="s">
        <v>6408</v>
      </c>
      <c r="W570" s="129" t="s">
        <v>6408</v>
      </c>
      <c r="X570" s="131">
        <v>213.273</v>
      </c>
      <c r="Y570" s="131">
        <v>213.273</v>
      </c>
      <c r="Z570" s="129" t="s">
        <v>6311</v>
      </c>
      <c r="AA570" s="132">
        <v>853.09199999999998</v>
      </c>
      <c r="AB570" s="132">
        <v>0</v>
      </c>
      <c r="AC570" s="132">
        <v>85.308999999999997</v>
      </c>
      <c r="AD570" s="132">
        <v>938.40099999999995</v>
      </c>
      <c r="AE570" s="129" t="s">
        <v>6316</v>
      </c>
      <c r="AF570" s="129" t="s">
        <v>6311</v>
      </c>
      <c r="AG570" s="129" t="s">
        <v>6311</v>
      </c>
      <c r="AH570" s="129" t="s">
        <v>6968</v>
      </c>
      <c r="AI570" s="129" t="s">
        <v>6311</v>
      </c>
      <c r="AJ570" s="129" t="s">
        <v>6355</v>
      </c>
      <c r="AK570" s="129" t="s">
        <v>6356</v>
      </c>
      <c r="AL570" s="129" t="s">
        <v>6410</v>
      </c>
      <c r="AM570" s="133" t="s">
        <v>6311</v>
      </c>
      <c r="AN570" s="133" t="s">
        <v>6614</v>
      </c>
      <c r="AO570" s="133" t="s">
        <v>6334</v>
      </c>
      <c r="AP570" s="133" t="s">
        <v>6369</v>
      </c>
      <c r="AQ570" s="134">
        <v>4</v>
      </c>
      <c r="AR570" s="143" t="s">
        <v>29</v>
      </c>
      <c r="AS570" s="133" t="s">
        <v>30</v>
      </c>
    </row>
    <row r="571" spans="1:45" s="133" customFormat="1">
      <c r="A571" s="129" t="s">
        <v>6966</v>
      </c>
      <c r="B571" s="130">
        <v>43762</v>
      </c>
      <c r="C571" s="129" t="s">
        <v>6397</v>
      </c>
      <c r="D571" s="129" t="s">
        <v>6398</v>
      </c>
      <c r="E571" s="129" t="s">
        <v>6967</v>
      </c>
      <c r="F571" s="129" t="s">
        <v>6312</v>
      </c>
      <c r="G571" s="129" t="s">
        <v>6313</v>
      </c>
      <c r="H571" s="129" t="s">
        <v>6314</v>
      </c>
      <c r="I571" s="129" t="str">
        <f t="shared" si="12"/>
        <v>BIG C - QUY NHON</v>
      </c>
      <c r="J571" s="129" t="s">
        <v>6354</v>
      </c>
      <c r="K571" s="129" t="s">
        <v>6400</v>
      </c>
      <c r="L571" s="129" t="s">
        <v>6401</v>
      </c>
      <c r="M571" s="129" t="s">
        <v>6402</v>
      </c>
      <c r="N571" s="129" t="s">
        <v>6354</v>
      </c>
      <c r="O571" s="129" t="s">
        <v>6403</v>
      </c>
      <c r="P571" s="129" t="s">
        <v>6404</v>
      </c>
      <c r="Q571" s="129" t="s">
        <v>6405</v>
      </c>
      <c r="R571" s="129" t="s">
        <v>6415</v>
      </c>
      <c r="S571" s="129" t="s">
        <v>6416</v>
      </c>
      <c r="T571" s="137">
        <v>1</v>
      </c>
      <c r="U571" s="137">
        <v>1</v>
      </c>
      <c r="V571" s="129" t="s">
        <v>6408</v>
      </c>
      <c r="W571" s="129" t="s">
        <v>6408</v>
      </c>
      <c r="X571" s="131">
        <v>313.63600000000002</v>
      </c>
      <c r="Y571" s="131">
        <v>313.63600000000002</v>
      </c>
      <c r="Z571" s="129" t="s">
        <v>6311</v>
      </c>
      <c r="AA571" s="132">
        <v>313.63600000000002</v>
      </c>
      <c r="AB571" s="132">
        <v>0</v>
      </c>
      <c r="AC571" s="132">
        <v>31.364000000000001</v>
      </c>
      <c r="AD571" s="132">
        <v>345</v>
      </c>
      <c r="AE571" s="129" t="s">
        <v>6316</v>
      </c>
      <c r="AF571" s="129" t="s">
        <v>6311</v>
      </c>
      <c r="AG571" s="129" t="s">
        <v>6311</v>
      </c>
      <c r="AH571" s="129" t="s">
        <v>6968</v>
      </c>
      <c r="AI571" s="129" t="s">
        <v>6311</v>
      </c>
      <c r="AJ571" s="129" t="s">
        <v>6355</v>
      </c>
      <c r="AK571" s="129" t="s">
        <v>6356</v>
      </c>
      <c r="AL571" s="129" t="s">
        <v>6410</v>
      </c>
      <c r="AM571" s="133" t="s">
        <v>6311</v>
      </c>
      <c r="AN571" s="133" t="s">
        <v>6614</v>
      </c>
      <c r="AO571" s="133" t="s">
        <v>6334</v>
      </c>
      <c r="AP571" s="133" t="s">
        <v>6369</v>
      </c>
      <c r="AQ571" s="134">
        <v>1</v>
      </c>
      <c r="AR571" s="143" t="s">
        <v>29</v>
      </c>
      <c r="AS571" s="133" t="s">
        <v>30</v>
      </c>
    </row>
    <row r="572" spans="1:45" s="133" customFormat="1">
      <c r="A572" s="129" t="s">
        <v>6966</v>
      </c>
      <c r="B572" s="130">
        <v>43762</v>
      </c>
      <c r="C572" s="129" t="s">
        <v>6397</v>
      </c>
      <c r="D572" s="129" t="s">
        <v>6398</v>
      </c>
      <c r="E572" s="129" t="s">
        <v>6967</v>
      </c>
      <c r="F572" s="129" t="s">
        <v>6312</v>
      </c>
      <c r="G572" s="129" t="s">
        <v>6313</v>
      </c>
      <c r="H572" s="129" t="s">
        <v>6314</v>
      </c>
      <c r="I572" s="129" t="str">
        <f t="shared" si="12"/>
        <v>BIG C - QUY NHON</v>
      </c>
      <c r="J572" s="129" t="s">
        <v>6354</v>
      </c>
      <c r="K572" s="129" t="s">
        <v>6400</v>
      </c>
      <c r="L572" s="129" t="s">
        <v>6401</v>
      </c>
      <c r="M572" s="129" t="s">
        <v>6402</v>
      </c>
      <c r="N572" s="129" t="s">
        <v>6354</v>
      </c>
      <c r="O572" s="129" t="s">
        <v>6403</v>
      </c>
      <c r="P572" s="129" t="s">
        <v>6404</v>
      </c>
      <c r="Q572" s="129" t="s">
        <v>6405</v>
      </c>
      <c r="R572" s="129" t="s">
        <v>6827</v>
      </c>
      <c r="S572" s="129" t="s">
        <v>6828</v>
      </c>
      <c r="T572" s="137">
        <v>2</v>
      </c>
      <c r="U572" s="137">
        <v>2</v>
      </c>
      <c r="V572" s="129" t="s">
        <v>6408</v>
      </c>
      <c r="W572" s="129" t="s">
        <v>6408</v>
      </c>
      <c r="X572" s="131">
        <v>313.63600000000002</v>
      </c>
      <c r="Y572" s="131">
        <v>313.63600000000002</v>
      </c>
      <c r="Z572" s="129" t="s">
        <v>6311</v>
      </c>
      <c r="AA572" s="132">
        <v>627.27200000000005</v>
      </c>
      <c r="AB572" s="132">
        <v>0</v>
      </c>
      <c r="AC572" s="132">
        <v>62.726999999999997</v>
      </c>
      <c r="AD572" s="132">
        <v>689.99900000000002</v>
      </c>
      <c r="AE572" s="129" t="s">
        <v>6316</v>
      </c>
      <c r="AF572" s="129" t="s">
        <v>6311</v>
      </c>
      <c r="AG572" s="129" t="s">
        <v>6311</v>
      </c>
      <c r="AH572" s="129" t="s">
        <v>6968</v>
      </c>
      <c r="AI572" s="129" t="s">
        <v>6311</v>
      </c>
      <c r="AJ572" s="129" t="s">
        <v>6355</v>
      </c>
      <c r="AK572" s="129" t="s">
        <v>6356</v>
      </c>
      <c r="AL572" s="129" t="s">
        <v>6410</v>
      </c>
      <c r="AM572" s="133" t="s">
        <v>6311</v>
      </c>
      <c r="AN572" s="133" t="s">
        <v>6614</v>
      </c>
      <c r="AO572" s="133" t="s">
        <v>6334</v>
      </c>
      <c r="AP572" s="133" t="s">
        <v>6369</v>
      </c>
      <c r="AQ572" s="134">
        <v>2</v>
      </c>
      <c r="AR572" s="143" t="s">
        <v>29</v>
      </c>
      <c r="AS572" s="133" t="s">
        <v>30</v>
      </c>
    </row>
    <row r="573" spans="1:45" s="133" customFormat="1">
      <c r="A573" s="129" t="s">
        <v>6966</v>
      </c>
      <c r="B573" s="130">
        <v>43762</v>
      </c>
      <c r="C573" s="129" t="s">
        <v>6397</v>
      </c>
      <c r="D573" s="129" t="s">
        <v>6398</v>
      </c>
      <c r="E573" s="129" t="s">
        <v>6967</v>
      </c>
      <c r="F573" s="129" t="s">
        <v>6312</v>
      </c>
      <c r="G573" s="129" t="s">
        <v>6313</v>
      </c>
      <c r="H573" s="129" t="s">
        <v>6314</v>
      </c>
      <c r="I573" s="129" t="str">
        <f t="shared" si="12"/>
        <v>BIG C - QUY NHON</v>
      </c>
      <c r="J573" s="129" t="s">
        <v>6354</v>
      </c>
      <c r="K573" s="129" t="s">
        <v>6400</v>
      </c>
      <c r="L573" s="129" t="s">
        <v>6401</v>
      </c>
      <c r="M573" s="129" t="s">
        <v>6402</v>
      </c>
      <c r="N573" s="129" t="s">
        <v>6354</v>
      </c>
      <c r="O573" s="129" t="s">
        <v>6403</v>
      </c>
      <c r="P573" s="129" t="s">
        <v>6404</v>
      </c>
      <c r="Q573" s="129" t="s">
        <v>6405</v>
      </c>
      <c r="R573" s="129" t="s">
        <v>6419</v>
      </c>
      <c r="S573" s="129" t="s">
        <v>6420</v>
      </c>
      <c r="T573" s="137">
        <v>1</v>
      </c>
      <c r="U573" s="137">
        <v>1</v>
      </c>
      <c r="V573" s="129" t="s">
        <v>6408</v>
      </c>
      <c r="W573" s="129" t="s">
        <v>6408</v>
      </c>
      <c r="X573" s="131">
        <v>313.63600000000002</v>
      </c>
      <c r="Y573" s="131">
        <v>313.63600000000002</v>
      </c>
      <c r="Z573" s="129" t="s">
        <v>6311</v>
      </c>
      <c r="AA573" s="132">
        <v>313.63600000000002</v>
      </c>
      <c r="AB573" s="132">
        <v>0</v>
      </c>
      <c r="AC573" s="132">
        <v>31.364000000000001</v>
      </c>
      <c r="AD573" s="132">
        <v>345</v>
      </c>
      <c r="AE573" s="129" t="s">
        <v>6316</v>
      </c>
      <c r="AF573" s="129" t="s">
        <v>6311</v>
      </c>
      <c r="AG573" s="129" t="s">
        <v>6311</v>
      </c>
      <c r="AH573" s="129" t="s">
        <v>6968</v>
      </c>
      <c r="AI573" s="129" t="s">
        <v>6311</v>
      </c>
      <c r="AJ573" s="129" t="s">
        <v>6355</v>
      </c>
      <c r="AK573" s="129" t="s">
        <v>6356</v>
      </c>
      <c r="AL573" s="129" t="s">
        <v>6410</v>
      </c>
      <c r="AM573" s="133" t="s">
        <v>6311</v>
      </c>
      <c r="AN573" s="133" t="s">
        <v>6614</v>
      </c>
      <c r="AO573" s="133" t="s">
        <v>6334</v>
      </c>
      <c r="AP573" s="133" t="s">
        <v>6369</v>
      </c>
      <c r="AQ573" s="134">
        <v>1</v>
      </c>
      <c r="AR573" s="143" t="s">
        <v>29</v>
      </c>
      <c r="AS573" s="133" t="s">
        <v>30</v>
      </c>
    </row>
    <row r="574" spans="1:45" s="133" customFormat="1">
      <c r="A574" s="129" t="s">
        <v>6969</v>
      </c>
      <c r="B574" s="130">
        <v>43762</v>
      </c>
      <c r="C574" s="129" t="s">
        <v>6397</v>
      </c>
      <c r="D574" s="129" t="s">
        <v>6398</v>
      </c>
      <c r="E574" s="129" t="s">
        <v>6970</v>
      </c>
      <c r="F574" s="129" t="s">
        <v>6312</v>
      </c>
      <c r="G574" s="129" t="s">
        <v>6313</v>
      </c>
      <c r="H574" s="129" t="s">
        <v>6314</v>
      </c>
      <c r="I574" s="129" t="str">
        <f t="shared" si="12"/>
        <v>BIG C - QUY NHON</v>
      </c>
      <c r="J574" s="129" t="s">
        <v>6354</v>
      </c>
      <c r="K574" s="129" t="s">
        <v>6400</v>
      </c>
      <c r="L574" s="129" t="s">
        <v>6401</v>
      </c>
      <c r="M574" s="129" t="s">
        <v>6402</v>
      </c>
      <c r="N574" s="129" t="s">
        <v>6354</v>
      </c>
      <c r="O574" s="129" t="s">
        <v>6403</v>
      </c>
      <c r="P574" s="129" t="s">
        <v>6404</v>
      </c>
      <c r="Q574" s="129" t="s">
        <v>6405</v>
      </c>
      <c r="R574" s="129" t="s">
        <v>6406</v>
      </c>
      <c r="S574" s="129" t="s">
        <v>6407</v>
      </c>
      <c r="T574" s="137">
        <v>5</v>
      </c>
      <c r="U574" s="137">
        <v>5</v>
      </c>
      <c r="V574" s="129" t="s">
        <v>6408</v>
      </c>
      <c r="W574" s="129" t="s">
        <v>6408</v>
      </c>
      <c r="X574" s="131">
        <v>119.7</v>
      </c>
      <c r="Y574" s="131">
        <v>119.7</v>
      </c>
      <c r="Z574" s="129" t="s">
        <v>6311</v>
      </c>
      <c r="AA574" s="132">
        <v>598.50199999999995</v>
      </c>
      <c r="AB574" s="132">
        <v>-178.773</v>
      </c>
      <c r="AC574" s="132">
        <v>59.85</v>
      </c>
      <c r="AD574" s="132">
        <v>658.35199999999998</v>
      </c>
      <c r="AE574" s="129" t="s">
        <v>6316</v>
      </c>
      <c r="AF574" s="129" t="s">
        <v>6311</v>
      </c>
      <c r="AG574" s="129" t="s">
        <v>6311</v>
      </c>
      <c r="AH574" s="129" t="s">
        <v>6971</v>
      </c>
      <c r="AI574" s="129" t="s">
        <v>6311</v>
      </c>
      <c r="AJ574" s="129" t="s">
        <v>6355</v>
      </c>
      <c r="AK574" s="129" t="s">
        <v>6356</v>
      </c>
      <c r="AL574" s="129" t="s">
        <v>6410</v>
      </c>
      <c r="AM574" s="133" t="s">
        <v>6311</v>
      </c>
      <c r="AN574" s="133" t="s">
        <v>6614</v>
      </c>
      <c r="AO574" s="133" t="s">
        <v>6334</v>
      </c>
      <c r="AP574" s="133" t="s">
        <v>6369</v>
      </c>
      <c r="AQ574" s="134">
        <v>5</v>
      </c>
      <c r="AR574" s="143" t="s">
        <v>29</v>
      </c>
      <c r="AS574" s="133" t="s">
        <v>30</v>
      </c>
    </row>
    <row r="575" spans="1:45" s="133" customFormat="1">
      <c r="A575" s="129" t="s">
        <v>6969</v>
      </c>
      <c r="B575" s="130">
        <v>43762</v>
      </c>
      <c r="C575" s="129" t="s">
        <v>6397</v>
      </c>
      <c r="D575" s="129" t="s">
        <v>6398</v>
      </c>
      <c r="E575" s="129" t="s">
        <v>6970</v>
      </c>
      <c r="F575" s="129" t="s">
        <v>6312</v>
      </c>
      <c r="G575" s="129" t="s">
        <v>6313</v>
      </c>
      <c r="H575" s="129" t="s">
        <v>6314</v>
      </c>
      <c r="I575" s="129" t="str">
        <f t="shared" si="12"/>
        <v>BIG C - QUY NHON</v>
      </c>
      <c r="J575" s="129" t="s">
        <v>6354</v>
      </c>
      <c r="K575" s="129" t="s">
        <v>6400</v>
      </c>
      <c r="L575" s="129" t="s">
        <v>6401</v>
      </c>
      <c r="M575" s="129" t="s">
        <v>6402</v>
      </c>
      <c r="N575" s="129" t="s">
        <v>6354</v>
      </c>
      <c r="O575" s="129" t="s">
        <v>6403</v>
      </c>
      <c r="P575" s="129" t="s">
        <v>6404</v>
      </c>
      <c r="Q575" s="129" t="s">
        <v>6405</v>
      </c>
      <c r="R575" s="129" t="s">
        <v>6411</v>
      </c>
      <c r="S575" s="129" t="s">
        <v>6412</v>
      </c>
      <c r="T575" s="137">
        <v>3</v>
      </c>
      <c r="U575" s="137">
        <v>3</v>
      </c>
      <c r="V575" s="129" t="s">
        <v>6408</v>
      </c>
      <c r="W575" s="129" t="s">
        <v>6408</v>
      </c>
      <c r="X575" s="131">
        <v>355.45499999999998</v>
      </c>
      <c r="Y575" s="131">
        <v>355.45499999999998</v>
      </c>
      <c r="Z575" s="129" t="s">
        <v>6311</v>
      </c>
      <c r="AA575" s="132">
        <v>1066.365</v>
      </c>
      <c r="AB575" s="132">
        <v>0</v>
      </c>
      <c r="AC575" s="132">
        <v>106.637</v>
      </c>
      <c r="AD575" s="132">
        <v>1173.002</v>
      </c>
      <c r="AE575" s="129" t="s">
        <v>6316</v>
      </c>
      <c r="AF575" s="129" t="s">
        <v>6311</v>
      </c>
      <c r="AG575" s="129" t="s">
        <v>6311</v>
      </c>
      <c r="AH575" s="129" t="s">
        <v>6971</v>
      </c>
      <c r="AI575" s="129" t="s">
        <v>6311</v>
      </c>
      <c r="AJ575" s="129" t="s">
        <v>6355</v>
      </c>
      <c r="AK575" s="129" t="s">
        <v>6356</v>
      </c>
      <c r="AL575" s="129" t="s">
        <v>6410</v>
      </c>
      <c r="AM575" s="133" t="s">
        <v>6311</v>
      </c>
      <c r="AN575" s="133" t="s">
        <v>6614</v>
      </c>
      <c r="AO575" s="133" t="s">
        <v>6334</v>
      </c>
      <c r="AP575" s="133" t="s">
        <v>6369</v>
      </c>
      <c r="AQ575" s="134">
        <v>3</v>
      </c>
      <c r="AR575" s="143" t="s">
        <v>29</v>
      </c>
      <c r="AS575" s="133" t="s">
        <v>30</v>
      </c>
    </row>
    <row r="576" spans="1:45" s="133" customFormat="1">
      <c r="A576" s="129" t="s">
        <v>6969</v>
      </c>
      <c r="B576" s="130">
        <v>43762</v>
      </c>
      <c r="C576" s="129" t="s">
        <v>6397</v>
      </c>
      <c r="D576" s="129" t="s">
        <v>6398</v>
      </c>
      <c r="E576" s="129" t="s">
        <v>6970</v>
      </c>
      <c r="F576" s="129" t="s">
        <v>6312</v>
      </c>
      <c r="G576" s="129" t="s">
        <v>6313</v>
      </c>
      <c r="H576" s="129" t="s">
        <v>6314</v>
      </c>
      <c r="I576" s="129" t="str">
        <f t="shared" si="12"/>
        <v>BIG C - QUY NHON</v>
      </c>
      <c r="J576" s="129" t="s">
        <v>6354</v>
      </c>
      <c r="K576" s="129" t="s">
        <v>6400</v>
      </c>
      <c r="L576" s="129" t="s">
        <v>6401</v>
      </c>
      <c r="M576" s="129" t="s">
        <v>6402</v>
      </c>
      <c r="N576" s="129" t="s">
        <v>6354</v>
      </c>
      <c r="O576" s="129" t="s">
        <v>6403</v>
      </c>
      <c r="P576" s="129" t="s">
        <v>6404</v>
      </c>
      <c r="Q576" s="129" t="s">
        <v>6405</v>
      </c>
      <c r="R576" s="129" t="s">
        <v>6827</v>
      </c>
      <c r="S576" s="129" t="s">
        <v>6828</v>
      </c>
      <c r="T576" s="137">
        <v>1</v>
      </c>
      <c r="U576" s="137">
        <v>1</v>
      </c>
      <c r="V576" s="129" t="s">
        <v>6408</v>
      </c>
      <c r="W576" s="129" t="s">
        <v>6408</v>
      </c>
      <c r="X576" s="131">
        <v>313.63600000000002</v>
      </c>
      <c r="Y576" s="131">
        <v>313.63600000000002</v>
      </c>
      <c r="Z576" s="129" t="s">
        <v>6311</v>
      </c>
      <c r="AA576" s="132">
        <v>313.63600000000002</v>
      </c>
      <c r="AB576" s="132">
        <v>0</v>
      </c>
      <c r="AC576" s="132">
        <v>31.364000000000001</v>
      </c>
      <c r="AD576" s="132">
        <v>345</v>
      </c>
      <c r="AE576" s="129" t="s">
        <v>6316</v>
      </c>
      <c r="AF576" s="129" t="s">
        <v>6311</v>
      </c>
      <c r="AG576" s="129" t="s">
        <v>6311</v>
      </c>
      <c r="AH576" s="129" t="s">
        <v>6971</v>
      </c>
      <c r="AI576" s="129" t="s">
        <v>6311</v>
      </c>
      <c r="AJ576" s="129" t="s">
        <v>6355</v>
      </c>
      <c r="AK576" s="129" t="s">
        <v>6356</v>
      </c>
      <c r="AL576" s="129" t="s">
        <v>6410</v>
      </c>
      <c r="AM576" s="133" t="s">
        <v>6311</v>
      </c>
      <c r="AN576" s="133" t="s">
        <v>6614</v>
      </c>
      <c r="AO576" s="133" t="s">
        <v>6334</v>
      </c>
      <c r="AP576" s="133" t="s">
        <v>6369</v>
      </c>
      <c r="AQ576" s="134">
        <v>1</v>
      </c>
      <c r="AR576" s="143" t="s">
        <v>29</v>
      </c>
      <c r="AS576" s="133" t="s">
        <v>30</v>
      </c>
    </row>
    <row r="577" spans="1:45" s="133" customFormat="1">
      <c r="A577" s="129" t="s">
        <v>6969</v>
      </c>
      <c r="B577" s="130">
        <v>43762</v>
      </c>
      <c r="C577" s="129" t="s">
        <v>6397</v>
      </c>
      <c r="D577" s="129" t="s">
        <v>6398</v>
      </c>
      <c r="E577" s="129" t="s">
        <v>6970</v>
      </c>
      <c r="F577" s="129" t="s">
        <v>6312</v>
      </c>
      <c r="G577" s="129" t="s">
        <v>6313</v>
      </c>
      <c r="H577" s="129" t="s">
        <v>6314</v>
      </c>
      <c r="I577" s="129" t="str">
        <f t="shared" si="12"/>
        <v>BIG C - QUY NHON</v>
      </c>
      <c r="J577" s="129" t="s">
        <v>6354</v>
      </c>
      <c r="K577" s="129" t="s">
        <v>6400</v>
      </c>
      <c r="L577" s="129" t="s">
        <v>6401</v>
      </c>
      <c r="M577" s="129" t="s">
        <v>6402</v>
      </c>
      <c r="N577" s="129" t="s">
        <v>6354</v>
      </c>
      <c r="O577" s="129" t="s">
        <v>6403</v>
      </c>
      <c r="P577" s="129" t="s">
        <v>6404</v>
      </c>
      <c r="Q577" s="129" t="s">
        <v>6405</v>
      </c>
      <c r="R577" s="129" t="s">
        <v>6419</v>
      </c>
      <c r="S577" s="129" t="s">
        <v>6420</v>
      </c>
      <c r="T577" s="137">
        <v>2</v>
      </c>
      <c r="U577" s="137">
        <v>2</v>
      </c>
      <c r="V577" s="129" t="s">
        <v>6408</v>
      </c>
      <c r="W577" s="129" t="s">
        <v>6408</v>
      </c>
      <c r="X577" s="131">
        <v>313.63600000000002</v>
      </c>
      <c r="Y577" s="131">
        <v>313.63600000000002</v>
      </c>
      <c r="Z577" s="129" t="s">
        <v>6311</v>
      </c>
      <c r="AA577" s="132">
        <v>627.27200000000005</v>
      </c>
      <c r="AB577" s="132">
        <v>0</v>
      </c>
      <c r="AC577" s="132">
        <v>62.726999999999997</v>
      </c>
      <c r="AD577" s="132">
        <v>689.99900000000002</v>
      </c>
      <c r="AE577" s="129" t="s">
        <v>6316</v>
      </c>
      <c r="AF577" s="129" t="s">
        <v>6311</v>
      </c>
      <c r="AG577" s="129" t="s">
        <v>6311</v>
      </c>
      <c r="AH577" s="129" t="s">
        <v>6971</v>
      </c>
      <c r="AI577" s="129" t="s">
        <v>6311</v>
      </c>
      <c r="AJ577" s="129" t="s">
        <v>6355</v>
      </c>
      <c r="AK577" s="129" t="s">
        <v>6356</v>
      </c>
      <c r="AL577" s="129" t="s">
        <v>6410</v>
      </c>
      <c r="AM577" s="133" t="s">
        <v>6311</v>
      </c>
      <c r="AN577" s="133" t="s">
        <v>6614</v>
      </c>
      <c r="AO577" s="133" t="s">
        <v>6334</v>
      </c>
      <c r="AP577" s="133" t="s">
        <v>6369</v>
      </c>
      <c r="AQ577" s="134">
        <v>2</v>
      </c>
      <c r="AR577" s="143" t="s">
        <v>29</v>
      </c>
      <c r="AS577" s="133" t="s">
        <v>30</v>
      </c>
    </row>
    <row r="578" spans="1:45" s="133" customFormat="1">
      <c r="A578" s="129" t="s">
        <v>6972</v>
      </c>
      <c r="B578" s="130">
        <v>43762</v>
      </c>
      <c r="C578" s="129" t="s">
        <v>6397</v>
      </c>
      <c r="D578" s="129" t="s">
        <v>6398</v>
      </c>
      <c r="E578" s="129" t="s">
        <v>6973</v>
      </c>
      <c r="F578" s="129" t="s">
        <v>6312</v>
      </c>
      <c r="G578" s="129" t="s">
        <v>6313</v>
      </c>
      <c r="H578" s="129" t="s">
        <v>6314</v>
      </c>
      <c r="I578" s="129" t="str">
        <f t="shared" si="12"/>
        <v>BIG C - BAC GIANG</v>
      </c>
      <c r="J578" s="129" t="s">
        <v>6354</v>
      </c>
      <c r="K578" s="129" t="s">
        <v>6400</v>
      </c>
      <c r="L578" s="129" t="s">
        <v>6401</v>
      </c>
      <c r="M578" s="129" t="s">
        <v>6402</v>
      </c>
      <c r="N578" s="129" t="s">
        <v>6354</v>
      </c>
      <c r="O578" s="129" t="s">
        <v>6403</v>
      </c>
      <c r="P578" s="129" t="s">
        <v>6404</v>
      </c>
      <c r="Q578" s="129" t="s">
        <v>6405</v>
      </c>
      <c r="R578" s="129" t="s">
        <v>6406</v>
      </c>
      <c r="S578" s="129" t="s">
        <v>6407</v>
      </c>
      <c r="T578" s="137">
        <v>4</v>
      </c>
      <c r="U578" s="137">
        <v>4</v>
      </c>
      <c r="V578" s="129" t="s">
        <v>6408</v>
      </c>
      <c r="W578" s="129" t="s">
        <v>6408</v>
      </c>
      <c r="X578" s="131">
        <v>119.7</v>
      </c>
      <c r="Y578" s="131">
        <v>119.7</v>
      </c>
      <c r="Z578" s="129" t="s">
        <v>6311</v>
      </c>
      <c r="AA578" s="132">
        <v>478.80099999999999</v>
      </c>
      <c r="AB578" s="132">
        <v>-143.01900000000001</v>
      </c>
      <c r="AC578" s="132">
        <v>47.88</v>
      </c>
      <c r="AD578" s="132">
        <v>526.68100000000004</v>
      </c>
      <c r="AE578" s="129" t="s">
        <v>6316</v>
      </c>
      <c r="AF578" s="129" t="s">
        <v>6311</v>
      </c>
      <c r="AG578" s="129" t="s">
        <v>6311</v>
      </c>
      <c r="AH578" s="129" t="s">
        <v>6974</v>
      </c>
      <c r="AI578" s="129" t="s">
        <v>6311</v>
      </c>
      <c r="AJ578" s="129" t="s">
        <v>6355</v>
      </c>
      <c r="AK578" s="129" t="s">
        <v>6356</v>
      </c>
      <c r="AL578" s="129" t="s">
        <v>6410</v>
      </c>
      <c r="AM578" s="133" t="s">
        <v>6311</v>
      </c>
      <c r="AN578" s="133" t="s">
        <v>6975</v>
      </c>
      <c r="AO578" s="133" t="s">
        <v>6323</v>
      </c>
      <c r="AP578" s="133" t="s">
        <v>6369</v>
      </c>
      <c r="AQ578" s="134">
        <v>4</v>
      </c>
      <c r="AR578" s="143" t="s">
        <v>34</v>
      </c>
      <c r="AS578" s="133" t="s">
        <v>30</v>
      </c>
    </row>
    <row r="579" spans="1:45" s="133" customFormat="1">
      <c r="A579" s="129" t="s">
        <v>6972</v>
      </c>
      <c r="B579" s="130">
        <v>43762</v>
      </c>
      <c r="C579" s="129" t="s">
        <v>6397</v>
      </c>
      <c r="D579" s="129" t="s">
        <v>6398</v>
      </c>
      <c r="E579" s="129" t="s">
        <v>6973</v>
      </c>
      <c r="F579" s="129" t="s">
        <v>6312</v>
      </c>
      <c r="G579" s="129" t="s">
        <v>6313</v>
      </c>
      <c r="H579" s="129" t="s">
        <v>6314</v>
      </c>
      <c r="I579" s="129" t="str">
        <f t="shared" si="12"/>
        <v>BIG C - BAC GIANG</v>
      </c>
      <c r="J579" s="129" t="s">
        <v>6354</v>
      </c>
      <c r="K579" s="129" t="s">
        <v>6400</v>
      </c>
      <c r="L579" s="129" t="s">
        <v>6401</v>
      </c>
      <c r="M579" s="129" t="s">
        <v>6402</v>
      </c>
      <c r="N579" s="129" t="s">
        <v>6354</v>
      </c>
      <c r="O579" s="129" t="s">
        <v>6403</v>
      </c>
      <c r="P579" s="129" t="s">
        <v>6404</v>
      </c>
      <c r="Q579" s="129" t="s">
        <v>6405</v>
      </c>
      <c r="R579" s="129" t="s">
        <v>6411</v>
      </c>
      <c r="S579" s="129" t="s">
        <v>6412</v>
      </c>
      <c r="T579" s="137">
        <v>1</v>
      </c>
      <c r="U579" s="137">
        <v>1</v>
      </c>
      <c r="V579" s="129" t="s">
        <v>6408</v>
      </c>
      <c r="W579" s="129" t="s">
        <v>6408</v>
      </c>
      <c r="X579" s="131">
        <v>355.45499999999998</v>
      </c>
      <c r="Y579" s="131">
        <v>355.45499999999998</v>
      </c>
      <c r="Z579" s="129" t="s">
        <v>6311</v>
      </c>
      <c r="AA579" s="132">
        <v>355.45499999999998</v>
      </c>
      <c r="AB579" s="132">
        <v>0</v>
      </c>
      <c r="AC579" s="132">
        <v>35.545999999999999</v>
      </c>
      <c r="AD579" s="132">
        <v>391.00099999999998</v>
      </c>
      <c r="AE579" s="129" t="s">
        <v>6316</v>
      </c>
      <c r="AF579" s="129" t="s">
        <v>6311</v>
      </c>
      <c r="AG579" s="129" t="s">
        <v>6311</v>
      </c>
      <c r="AH579" s="129" t="s">
        <v>6974</v>
      </c>
      <c r="AI579" s="129" t="s">
        <v>6311</v>
      </c>
      <c r="AJ579" s="129" t="s">
        <v>6355</v>
      </c>
      <c r="AK579" s="129" t="s">
        <v>6356</v>
      </c>
      <c r="AL579" s="129" t="s">
        <v>6410</v>
      </c>
      <c r="AM579" s="133" t="s">
        <v>6311</v>
      </c>
      <c r="AN579" s="133" t="s">
        <v>6975</v>
      </c>
      <c r="AO579" s="133" t="s">
        <v>6323</v>
      </c>
      <c r="AP579" s="133" t="s">
        <v>6369</v>
      </c>
      <c r="AQ579" s="134">
        <v>1</v>
      </c>
      <c r="AR579" s="143" t="s">
        <v>34</v>
      </c>
      <c r="AS579" s="133" t="s">
        <v>30</v>
      </c>
    </row>
    <row r="580" spans="1:45" s="133" customFormat="1">
      <c r="A580" s="129" t="s">
        <v>6972</v>
      </c>
      <c r="B580" s="130">
        <v>43762</v>
      </c>
      <c r="C580" s="129" t="s">
        <v>6397</v>
      </c>
      <c r="D580" s="129" t="s">
        <v>6398</v>
      </c>
      <c r="E580" s="129" t="s">
        <v>6973</v>
      </c>
      <c r="F580" s="129" t="s">
        <v>6312</v>
      </c>
      <c r="G580" s="129" t="s">
        <v>6313</v>
      </c>
      <c r="H580" s="129" t="s">
        <v>6314</v>
      </c>
      <c r="I580" s="129" t="str">
        <f t="shared" si="12"/>
        <v>BIG C - BAC GIANG</v>
      </c>
      <c r="J580" s="129" t="s">
        <v>6354</v>
      </c>
      <c r="K580" s="129" t="s">
        <v>6400</v>
      </c>
      <c r="L580" s="129" t="s">
        <v>6401</v>
      </c>
      <c r="M580" s="129" t="s">
        <v>6402</v>
      </c>
      <c r="N580" s="129" t="s">
        <v>6354</v>
      </c>
      <c r="O580" s="129" t="s">
        <v>6403</v>
      </c>
      <c r="P580" s="129" t="s">
        <v>6404</v>
      </c>
      <c r="Q580" s="129" t="s">
        <v>6405</v>
      </c>
      <c r="R580" s="129" t="s">
        <v>6519</v>
      </c>
      <c r="S580" s="129" t="s">
        <v>6520</v>
      </c>
      <c r="T580" s="137">
        <v>4</v>
      </c>
      <c r="U580" s="137">
        <v>4</v>
      </c>
      <c r="V580" s="129" t="s">
        <v>6408</v>
      </c>
      <c r="W580" s="129" t="s">
        <v>6408</v>
      </c>
      <c r="X580" s="131">
        <v>213.273</v>
      </c>
      <c r="Y580" s="131">
        <v>213.273</v>
      </c>
      <c r="Z580" s="129" t="s">
        <v>6311</v>
      </c>
      <c r="AA580" s="132">
        <v>853.09199999999998</v>
      </c>
      <c r="AB580" s="132">
        <v>0</v>
      </c>
      <c r="AC580" s="132">
        <v>85.308999999999997</v>
      </c>
      <c r="AD580" s="132">
        <v>938.40099999999995</v>
      </c>
      <c r="AE580" s="129" t="s">
        <v>6316</v>
      </c>
      <c r="AF580" s="129" t="s">
        <v>6311</v>
      </c>
      <c r="AG580" s="129" t="s">
        <v>6311</v>
      </c>
      <c r="AH580" s="129" t="s">
        <v>6974</v>
      </c>
      <c r="AI580" s="129" t="s">
        <v>6311</v>
      </c>
      <c r="AJ580" s="129" t="s">
        <v>6355</v>
      </c>
      <c r="AK580" s="129" t="s">
        <v>6356</v>
      </c>
      <c r="AL580" s="129" t="s">
        <v>6410</v>
      </c>
      <c r="AM580" s="133" t="s">
        <v>6311</v>
      </c>
      <c r="AN580" s="133" t="s">
        <v>6975</v>
      </c>
      <c r="AO580" s="133" t="s">
        <v>6323</v>
      </c>
      <c r="AP580" s="133" t="s">
        <v>6369</v>
      </c>
      <c r="AQ580" s="134">
        <v>4</v>
      </c>
      <c r="AR580" s="143" t="s">
        <v>34</v>
      </c>
      <c r="AS580" s="133" t="s">
        <v>30</v>
      </c>
    </row>
    <row r="581" spans="1:45" s="133" customFormat="1">
      <c r="A581" s="129" t="s">
        <v>6972</v>
      </c>
      <c r="B581" s="130">
        <v>43762</v>
      </c>
      <c r="C581" s="129" t="s">
        <v>6397</v>
      </c>
      <c r="D581" s="129" t="s">
        <v>6398</v>
      </c>
      <c r="E581" s="129" t="s">
        <v>6973</v>
      </c>
      <c r="F581" s="129" t="s">
        <v>6312</v>
      </c>
      <c r="G581" s="129" t="s">
        <v>6313</v>
      </c>
      <c r="H581" s="129" t="s">
        <v>6314</v>
      </c>
      <c r="I581" s="129" t="str">
        <f t="shared" si="12"/>
        <v>BIG C - BAC GIANG</v>
      </c>
      <c r="J581" s="129" t="s">
        <v>6354</v>
      </c>
      <c r="K581" s="129" t="s">
        <v>6400</v>
      </c>
      <c r="L581" s="129" t="s">
        <v>6401</v>
      </c>
      <c r="M581" s="129" t="s">
        <v>6402</v>
      </c>
      <c r="N581" s="129" t="s">
        <v>6354</v>
      </c>
      <c r="O581" s="129" t="s">
        <v>6403</v>
      </c>
      <c r="P581" s="129" t="s">
        <v>6404</v>
      </c>
      <c r="Q581" s="129" t="s">
        <v>6405</v>
      </c>
      <c r="R581" s="129" t="s">
        <v>6415</v>
      </c>
      <c r="S581" s="129" t="s">
        <v>6416</v>
      </c>
      <c r="T581" s="137">
        <v>3</v>
      </c>
      <c r="U581" s="137">
        <v>3</v>
      </c>
      <c r="V581" s="129" t="s">
        <v>6408</v>
      </c>
      <c r="W581" s="129" t="s">
        <v>6408</v>
      </c>
      <c r="X581" s="131">
        <v>313.63600000000002</v>
      </c>
      <c r="Y581" s="131">
        <v>313.63600000000002</v>
      </c>
      <c r="Z581" s="129" t="s">
        <v>6311</v>
      </c>
      <c r="AA581" s="132">
        <v>940.90800000000002</v>
      </c>
      <c r="AB581" s="132">
        <v>0</v>
      </c>
      <c r="AC581" s="132">
        <v>94.090999999999994</v>
      </c>
      <c r="AD581" s="132">
        <v>1034.999</v>
      </c>
      <c r="AE581" s="129" t="s">
        <v>6316</v>
      </c>
      <c r="AF581" s="129" t="s">
        <v>6311</v>
      </c>
      <c r="AG581" s="129" t="s">
        <v>6311</v>
      </c>
      <c r="AH581" s="129" t="s">
        <v>6974</v>
      </c>
      <c r="AI581" s="129" t="s">
        <v>6311</v>
      </c>
      <c r="AJ581" s="129" t="s">
        <v>6355</v>
      </c>
      <c r="AK581" s="129" t="s">
        <v>6356</v>
      </c>
      <c r="AL581" s="129" t="s">
        <v>6410</v>
      </c>
      <c r="AM581" s="133" t="s">
        <v>6311</v>
      </c>
      <c r="AN581" s="133" t="s">
        <v>6975</v>
      </c>
      <c r="AO581" s="133" t="s">
        <v>6323</v>
      </c>
      <c r="AP581" s="133" t="s">
        <v>6369</v>
      </c>
      <c r="AQ581" s="134">
        <v>3</v>
      </c>
      <c r="AR581" s="143" t="s">
        <v>34</v>
      </c>
      <c r="AS581" s="133" t="s">
        <v>30</v>
      </c>
    </row>
    <row r="582" spans="1:45" s="133" customFormat="1">
      <c r="A582" s="129" t="s">
        <v>6972</v>
      </c>
      <c r="B582" s="130">
        <v>43762</v>
      </c>
      <c r="C582" s="129" t="s">
        <v>6397</v>
      </c>
      <c r="D582" s="129" t="s">
        <v>6398</v>
      </c>
      <c r="E582" s="129" t="s">
        <v>6973</v>
      </c>
      <c r="F582" s="129" t="s">
        <v>6312</v>
      </c>
      <c r="G582" s="129" t="s">
        <v>6313</v>
      </c>
      <c r="H582" s="129" t="s">
        <v>6314</v>
      </c>
      <c r="I582" s="129" t="str">
        <f t="shared" si="12"/>
        <v>BIG C - BAC GIANG</v>
      </c>
      <c r="J582" s="129" t="s">
        <v>6354</v>
      </c>
      <c r="K582" s="129" t="s">
        <v>6400</v>
      </c>
      <c r="L582" s="129" t="s">
        <v>6401</v>
      </c>
      <c r="M582" s="129" t="s">
        <v>6402</v>
      </c>
      <c r="N582" s="129" t="s">
        <v>6354</v>
      </c>
      <c r="O582" s="129" t="s">
        <v>6403</v>
      </c>
      <c r="P582" s="129" t="s">
        <v>6404</v>
      </c>
      <c r="Q582" s="129" t="s">
        <v>6405</v>
      </c>
      <c r="R582" s="129" t="s">
        <v>6827</v>
      </c>
      <c r="S582" s="129" t="s">
        <v>6828</v>
      </c>
      <c r="T582" s="137">
        <v>4</v>
      </c>
      <c r="U582" s="137">
        <v>4</v>
      </c>
      <c r="V582" s="129" t="s">
        <v>6408</v>
      </c>
      <c r="W582" s="129" t="s">
        <v>6408</v>
      </c>
      <c r="X582" s="131">
        <v>313.63600000000002</v>
      </c>
      <c r="Y582" s="131">
        <v>313.63600000000002</v>
      </c>
      <c r="Z582" s="129" t="s">
        <v>6311</v>
      </c>
      <c r="AA582" s="132">
        <v>1254.5440000000001</v>
      </c>
      <c r="AB582" s="132">
        <v>0</v>
      </c>
      <c r="AC582" s="132">
        <v>125.45399999999999</v>
      </c>
      <c r="AD582" s="132">
        <v>1379.998</v>
      </c>
      <c r="AE582" s="129" t="s">
        <v>6316</v>
      </c>
      <c r="AF582" s="129" t="s">
        <v>6311</v>
      </c>
      <c r="AG582" s="129" t="s">
        <v>6311</v>
      </c>
      <c r="AH582" s="129" t="s">
        <v>6974</v>
      </c>
      <c r="AI582" s="129" t="s">
        <v>6311</v>
      </c>
      <c r="AJ582" s="129" t="s">
        <v>6355</v>
      </c>
      <c r="AK582" s="129" t="s">
        <v>6356</v>
      </c>
      <c r="AL582" s="129" t="s">
        <v>6410</v>
      </c>
      <c r="AM582" s="133" t="s">
        <v>6311</v>
      </c>
      <c r="AN582" s="133" t="s">
        <v>6975</v>
      </c>
      <c r="AO582" s="133" t="s">
        <v>6323</v>
      </c>
      <c r="AP582" s="133" t="s">
        <v>6369</v>
      </c>
      <c r="AQ582" s="134">
        <v>4</v>
      </c>
      <c r="AR582" s="143" t="s">
        <v>34</v>
      </c>
      <c r="AS582" s="133" t="s">
        <v>30</v>
      </c>
    </row>
    <row r="583" spans="1:45" s="133" customFormat="1">
      <c r="A583" s="129" t="s">
        <v>6972</v>
      </c>
      <c r="B583" s="130">
        <v>43762</v>
      </c>
      <c r="C583" s="129" t="s">
        <v>6397</v>
      </c>
      <c r="D583" s="129" t="s">
        <v>6398</v>
      </c>
      <c r="E583" s="129" t="s">
        <v>6973</v>
      </c>
      <c r="F583" s="129" t="s">
        <v>6312</v>
      </c>
      <c r="G583" s="129" t="s">
        <v>6313</v>
      </c>
      <c r="H583" s="129" t="s">
        <v>6314</v>
      </c>
      <c r="I583" s="129" t="str">
        <f t="shared" si="12"/>
        <v>BIG C - BAC GIANG</v>
      </c>
      <c r="J583" s="129" t="s">
        <v>6354</v>
      </c>
      <c r="K583" s="129" t="s">
        <v>6400</v>
      </c>
      <c r="L583" s="129" t="s">
        <v>6401</v>
      </c>
      <c r="M583" s="129" t="s">
        <v>6402</v>
      </c>
      <c r="N583" s="129" t="s">
        <v>6354</v>
      </c>
      <c r="O583" s="129" t="s">
        <v>6403</v>
      </c>
      <c r="P583" s="129" t="s">
        <v>6404</v>
      </c>
      <c r="Q583" s="129" t="s">
        <v>6405</v>
      </c>
      <c r="R583" s="129" t="s">
        <v>6419</v>
      </c>
      <c r="S583" s="129" t="s">
        <v>6420</v>
      </c>
      <c r="T583" s="137">
        <v>1</v>
      </c>
      <c r="U583" s="137">
        <v>1</v>
      </c>
      <c r="V583" s="129" t="s">
        <v>6408</v>
      </c>
      <c r="W583" s="129" t="s">
        <v>6408</v>
      </c>
      <c r="X583" s="131">
        <v>313.63600000000002</v>
      </c>
      <c r="Y583" s="131">
        <v>313.63600000000002</v>
      </c>
      <c r="Z583" s="129" t="s">
        <v>6311</v>
      </c>
      <c r="AA583" s="132">
        <v>313.63600000000002</v>
      </c>
      <c r="AB583" s="132">
        <v>0</v>
      </c>
      <c r="AC583" s="132">
        <v>31.364000000000001</v>
      </c>
      <c r="AD583" s="132">
        <v>345</v>
      </c>
      <c r="AE583" s="129" t="s">
        <v>6316</v>
      </c>
      <c r="AF583" s="129" t="s">
        <v>6311</v>
      </c>
      <c r="AG583" s="129" t="s">
        <v>6311</v>
      </c>
      <c r="AH583" s="129" t="s">
        <v>6974</v>
      </c>
      <c r="AI583" s="129" t="s">
        <v>6311</v>
      </c>
      <c r="AJ583" s="129" t="s">
        <v>6355</v>
      </c>
      <c r="AK583" s="129" t="s">
        <v>6356</v>
      </c>
      <c r="AL583" s="129" t="s">
        <v>6410</v>
      </c>
      <c r="AM583" s="133" t="s">
        <v>6311</v>
      </c>
      <c r="AN583" s="133" t="s">
        <v>6975</v>
      </c>
      <c r="AO583" s="133" t="s">
        <v>6323</v>
      </c>
      <c r="AP583" s="133" t="s">
        <v>6369</v>
      </c>
      <c r="AQ583" s="134">
        <v>1</v>
      </c>
      <c r="AR583" s="143" t="s">
        <v>34</v>
      </c>
      <c r="AS583" s="133" t="s">
        <v>30</v>
      </c>
    </row>
    <row r="584" spans="1:45" s="133" customFormat="1">
      <c r="A584" s="129" t="s">
        <v>6976</v>
      </c>
      <c r="B584" s="130">
        <v>43762</v>
      </c>
      <c r="C584" s="129" t="s">
        <v>6397</v>
      </c>
      <c r="D584" s="129" t="s">
        <v>6398</v>
      </c>
      <c r="E584" s="129" t="s">
        <v>6977</v>
      </c>
      <c r="F584" s="129" t="s">
        <v>6312</v>
      </c>
      <c r="G584" s="129" t="s">
        <v>6313</v>
      </c>
      <c r="H584" s="129" t="s">
        <v>6314</v>
      </c>
      <c r="I584" s="129" t="str">
        <f t="shared" si="12"/>
        <v>BIG C - LE TRONG TAN</v>
      </c>
      <c r="J584" s="129" t="s">
        <v>6354</v>
      </c>
      <c r="K584" s="129" t="s">
        <v>6400</v>
      </c>
      <c r="L584" s="129" t="s">
        <v>6401</v>
      </c>
      <c r="M584" s="129" t="s">
        <v>6402</v>
      </c>
      <c r="N584" s="129" t="s">
        <v>6354</v>
      </c>
      <c r="O584" s="129" t="s">
        <v>6403</v>
      </c>
      <c r="P584" s="129" t="s">
        <v>6404</v>
      </c>
      <c r="Q584" s="129" t="s">
        <v>6405</v>
      </c>
      <c r="R584" s="129" t="s">
        <v>6406</v>
      </c>
      <c r="S584" s="129" t="s">
        <v>6407</v>
      </c>
      <c r="T584" s="137">
        <v>3</v>
      </c>
      <c r="U584" s="137">
        <v>3</v>
      </c>
      <c r="V584" s="129" t="s">
        <v>6408</v>
      </c>
      <c r="W584" s="129" t="s">
        <v>6408</v>
      </c>
      <c r="X584" s="131">
        <v>119.7</v>
      </c>
      <c r="Y584" s="131">
        <v>119.7</v>
      </c>
      <c r="Z584" s="129" t="s">
        <v>6311</v>
      </c>
      <c r="AA584" s="132">
        <v>359.101</v>
      </c>
      <c r="AB584" s="132">
        <v>-107.264</v>
      </c>
      <c r="AC584" s="132">
        <v>35.909999999999997</v>
      </c>
      <c r="AD584" s="132">
        <v>395.01100000000002</v>
      </c>
      <c r="AE584" s="129" t="s">
        <v>6316</v>
      </c>
      <c r="AF584" s="129" t="s">
        <v>6311</v>
      </c>
      <c r="AG584" s="129" t="s">
        <v>6311</v>
      </c>
      <c r="AH584" s="129" t="s">
        <v>6978</v>
      </c>
      <c r="AI584" s="129" t="s">
        <v>6311</v>
      </c>
      <c r="AJ584" s="129" t="s">
        <v>6355</v>
      </c>
      <c r="AK584" s="129" t="s">
        <v>6356</v>
      </c>
      <c r="AL584" s="129" t="s">
        <v>6410</v>
      </c>
      <c r="AM584" s="133" t="s">
        <v>6311</v>
      </c>
      <c r="AN584" s="133" t="s">
        <v>6462</v>
      </c>
      <c r="AO584" s="133" t="s">
        <v>6324</v>
      </c>
      <c r="AP584" s="133" t="s">
        <v>6369</v>
      </c>
      <c r="AQ584" s="134">
        <v>3</v>
      </c>
      <c r="AR584" s="143" t="s">
        <v>34</v>
      </c>
      <c r="AS584" s="133" t="s">
        <v>30</v>
      </c>
    </row>
    <row r="585" spans="1:45" s="133" customFormat="1">
      <c r="A585" s="129" t="s">
        <v>6976</v>
      </c>
      <c r="B585" s="130">
        <v>43762</v>
      </c>
      <c r="C585" s="129" t="s">
        <v>6397</v>
      </c>
      <c r="D585" s="129" t="s">
        <v>6398</v>
      </c>
      <c r="E585" s="129" t="s">
        <v>6977</v>
      </c>
      <c r="F585" s="129" t="s">
        <v>6312</v>
      </c>
      <c r="G585" s="129" t="s">
        <v>6313</v>
      </c>
      <c r="H585" s="129" t="s">
        <v>6314</v>
      </c>
      <c r="I585" s="129" t="str">
        <f t="shared" si="12"/>
        <v>BIG C - LE TRONG TAN</v>
      </c>
      <c r="J585" s="129" t="s">
        <v>6354</v>
      </c>
      <c r="K585" s="129" t="s">
        <v>6400</v>
      </c>
      <c r="L585" s="129" t="s">
        <v>6401</v>
      </c>
      <c r="M585" s="129" t="s">
        <v>6402</v>
      </c>
      <c r="N585" s="129" t="s">
        <v>6354</v>
      </c>
      <c r="O585" s="129" t="s">
        <v>6403</v>
      </c>
      <c r="P585" s="129" t="s">
        <v>6404</v>
      </c>
      <c r="Q585" s="129" t="s">
        <v>6405</v>
      </c>
      <c r="R585" s="129" t="s">
        <v>6519</v>
      </c>
      <c r="S585" s="129" t="s">
        <v>6520</v>
      </c>
      <c r="T585" s="137">
        <v>10</v>
      </c>
      <c r="U585" s="137">
        <v>10</v>
      </c>
      <c r="V585" s="129" t="s">
        <v>6408</v>
      </c>
      <c r="W585" s="129" t="s">
        <v>6408</v>
      </c>
      <c r="X585" s="131">
        <v>213.273</v>
      </c>
      <c r="Y585" s="131">
        <v>213.273</v>
      </c>
      <c r="Z585" s="129" t="s">
        <v>6311</v>
      </c>
      <c r="AA585" s="132">
        <v>2132.73</v>
      </c>
      <c r="AB585" s="132">
        <v>0</v>
      </c>
      <c r="AC585" s="132">
        <v>213.273</v>
      </c>
      <c r="AD585" s="132">
        <v>2346.0030000000002</v>
      </c>
      <c r="AE585" s="129" t="s">
        <v>6316</v>
      </c>
      <c r="AF585" s="129" t="s">
        <v>6311</v>
      </c>
      <c r="AG585" s="129" t="s">
        <v>6311</v>
      </c>
      <c r="AH585" s="129" t="s">
        <v>6978</v>
      </c>
      <c r="AI585" s="129" t="s">
        <v>6311</v>
      </c>
      <c r="AJ585" s="129" t="s">
        <v>6355</v>
      </c>
      <c r="AK585" s="129" t="s">
        <v>6356</v>
      </c>
      <c r="AL585" s="129" t="s">
        <v>6410</v>
      </c>
      <c r="AM585" s="133" t="s">
        <v>6311</v>
      </c>
      <c r="AN585" s="133" t="s">
        <v>6462</v>
      </c>
      <c r="AO585" s="133" t="s">
        <v>6324</v>
      </c>
      <c r="AP585" s="133" t="s">
        <v>6369</v>
      </c>
      <c r="AQ585" s="134">
        <v>10</v>
      </c>
      <c r="AR585" s="143" t="s">
        <v>34</v>
      </c>
      <c r="AS585" s="133" t="s">
        <v>30</v>
      </c>
    </row>
    <row r="586" spans="1:45" s="133" customFormat="1">
      <c r="A586" s="129" t="s">
        <v>6976</v>
      </c>
      <c r="B586" s="130">
        <v>43762</v>
      </c>
      <c r="C586" s="129" t="s">
        <v>6397</v>
      </c>
      <c r="D586" s="129" t="s">
        <v>6398</v>
      </c>
      <c r="E586" s="129" t="s">
        <v>6977</v>
      </c>
      <c r="F586" s="129" t="s">
        <v>6312</v>
      </c>
      <c r="G586" s="129" t="s">
        <v>6313</v>
      </c>
      <c r="H586" s="129" t="s">
        <v>6314</v>
      </c>
      <c r="I586" s="129" t="str">
        <f t="shared" si="12"/>
        <v>BIG C - LE TRONG TAN</v>
      </c>
      <c r="J586" s="129" t="s">
        <v>6354</v>
      </c>
      <c r="K586" s="129" t="s">
        <v>6400</v>
      </c>
      <c r="L586" s="129" t="s">
        <v>6401</v>
      </c>
      <c r="M586" s="129" t="s">
        <v>6402</v>
      </c>
      <c r="N586" s="129" t="s">
        <v>6354</v>
      </c>
      <c r="O586" s="129" t="s">
        <v>6403</v>
      </c>
      <c r="P586" s="129" t="s">
        <v>6404</v>
      </c>
      <c r="Q586" s="129" t="s">
        <v>6405</v>
      </c>
      <c r="R586" s="129" t="s">
        <v>6415</v>
      </c>
      <c r="S586" s="129" t="s">
        <v>6416</v>
      </c>
      <c r="T586" s="137">
        <v>3</v>
      </c>
      <c r="U586" s="137">
        <v>3</v>
      </c>
      <c r="V586" s="129" t="s">
        <v>6408</v>
      </c>
      <c r="W586" s="129" t="s">
        <v>6408</v>
      </c>
      <c r="X586" s="131">
        <v>313.63600000000002</v>
      </c>
      <c r="Y586" s="131">
        <v>313.63600000000002</v>
      </c>
      <c r="Z586" s="129" t="s">
        <v>6311</v>
      </c>
      <c r="AA586" s="132">
        <v>940.90800000000002</v>
      </c>
      <c r="AB586" s="132">
        <v>0</v>
      </c>
      <c r="AC586" s="132">
        <v>94.090999999999994</v>
      </c>
      <c r="AD586" s="132">
        <v>1034.999</v>
      </c>
      <c r="AE586" s="129" t="s">
        <v>6316</v>
      </c>
      <c r="AF586" s="129" t="s">
        <v>6311</v>
      </c>
      <c r="AG586" s="129" t="s">
        <v>6311</v>
      </c>
      <c r="AH586" s="129" t="s">
        <v>6978</v>
      </c>
      <c r="AI586" s="129" t="s">
        <v>6311</v>
      </c>
      <c r="AJ586" s="129" t="s">
        <v>6355</v>
      </c>
      <c r="AK586" s="129" t="s">
        <v>6356</v>
      </c>
      <c r="AL586" s="129" t="s">
        <v>6410</v>
      </c>
      <c r="AM586" s="133" t="s">
        <v>6311</v>
      </c>
      <c r="AN586" s="133" t="s">
        <v>6462</v>
      </c>
      <c r="AO586" s="133" t="s">
        <v>6324</v>
      </c>
      <c r="AP586" s="133" t="s">
        <v>6369</v>
      </c>
      <c r="AQ586" s="134">
        <v>3</v>
      </c>
      <c r="AR586" s="143" t="s">
        <v>34</v>
      </c>
      <c r="AS586" s="133" t="s">
        <v>30</v>
      </c>
    </row>
    <row r="587" spans="1:45" s="133" customFormat="1">
      <c r="A587" s="129" t="s">
        <v>6976</v>
      </c>
      <c r="B587" s="130">
        <v>43762</v>
      </c>
      <c r="C587" s="129" t="s">
        <v>6397</v>
      </c>
      <c r="D587" s="129" t="s">
        <v>6398</v>
      </c>
      <c r="E587" s="129" t="s">
        <v>6977</v>
      </c>
      <c r="F587" s="129" t="s">
        <v>6312</v>
      </c>
      <c r="G587" s="129" t="s">
        <v>6313</v>
      </c>
      <c r="H587" s="129" t="s">
        <v>6314</v>
      </c>
      <c r="I587" s="129" t="str">
        <f t="shared" si="12"/>
        <v>BIG C - LE TRONG TAN</v>
      </c>
      <c r="J587" s="129" t="s">
        <v>6354</v>
      </c>
      <c r="K587" s="129" t="s">
        <v>6400</v>
      </c>
      <c r="L587" s="129" t="s">
        <v>6401</v>
      </c>
      <c r="M587" s="129" t="s">
        <v>6402</v>
      </c>
      <c r="N587" s="129" t="s">
        <v>6354</v>
      </c>
      <c r="O587" s="129" t="s">
        <v>6403</v>
      </c>
      <c r="P587" s="129" t="s">
        <v>6404</v>
      </c>
      <c r="Q587" s="129" t="s">
        <v>6405</v>
      </c>
      <c r="R587" s="129" t="s">
        <v>6827</v>
      </c>
      <c r="S587" s="129" t="s">
        <v>6828</v>
      </c>
      <c r="T587" s="137">
        <v>10</v>
      </c>
      <c r="U587" s="137">
        <v>10</v>
      </c>
      <c r="V587" s="129" t="s">
        <v>6408</v>
      </c>
      <c r="W587" s="129" t="s">
        <v>6408</v>
      </c>
      <c r="X587" s="131">
        <v>313.63600000000002</v>
      </c>
      <c r="Y587" s="131">
        <v>313.63600000000002</v>
      </c>
      <c r="Z587" s="129" t="s">
        <v>6311</v>
      </c>
      <c r="AA587" s="132">
        <v>3136.36</v>
      </c>
      <c r="AB587" s="132">
        <v>0</v>
      </c>
      <c r="AC587" s="132">
        <v>313.63600000000002</v>
      </c>
      <c r="AD587" s="132">
        <v>3449.9960000000001</v>
      </c>
      <c r="AE587" s="129" t="s">
        <v>6316</v>
      </c>
      <c r="AF587" s="129" t="s">
        <v>6311</v>
      </c>
      <c r="AG587" s="129" t="s">
        <v>6311</v>
      </c>
      <c r="AH587" s="129" t="s">
        <v>6978</v>
      </c>
      <c r="AI587" s="129" t="s">
        <v>6311</v>
      </c>
      <c r="AJ587" s="129" t="s">
        <v>6355</v>
      </c>
      <c r="AK587" s="129" t="s">
        <v>6356</v>
      </c>
      <c r="AL587" s="129" t="s">
        <v>6410</v>
      </c>
      <c r="AM587" s="133" t="s">
        <v>6311</v>
      </c>
      <c r="AN587" s="133" t="s">
        <v>6462</v>
      </c>
      <c r="AO587" s="133" t="s">
        <v>6324</v>
      </c>
      <c r="AP587" s="133" t="s">
        <v>6369</v>
      </c>
      <c r="AQ587" s="134">
        <v>10</v>
      </c>
      <c r="AR587" s="143" t="s">
        <v>34</v>
      </c>
      <c r="AS587" s="133" t="s">
        <v>30</v>
      </c>
    </row>
    <row r="588" spans="1:45" s="133" customFormat="1">
      <c r="A588" s="129" t="s">
        <v>6979</v>
      </c>
      <c r="B588" s="130">
        <v>43762</v>
      </c>
      <c r="C588" s="129" t="s">
        <v>6397</v>
      </c>
      <c r="D588" s="129" t="s">
        <v>6398</v>
      </c>
      <c r="E588" s="129" t="s">
        <v>6980</v>
      </c>
      <c r="F588" s="129" t="s">
        <v>6312</v>
      </c>
      <c r="G588" s="129" t="s">
        <v>6313</v>
      </c>
      <c r="H588" s="129" t="s">
        <v>6314</v>
      </c>
      <c r="I588" s="129" t="str">
        <f t="shared" si="12"/>
        <v>BIG C - MY THO</v>
      </c>
      <c r="J588" s="129" t="s">
        <v>6354</v>
      </c>
      <c r="K588" s="129" t="s">
        <v>6400</v>
      </c>
      <c r="L588" s="129" t="s">
        <v>6401</v>
      </c>
      <c r="M588" s="129" t="s">
        <v>6402</v>
      </c>
      <c r="N588" s="129" t="s">
        <v>6354</v>
      </c>
      <c r="O588" s="129" t="s">
        <v>6403</v>
      </c>
      <c r="P588" s="129" t="s">
        <v>6404</v>
      </c>
      <c r="Q588" s="129" t="s">
        <v>6405</v>
      </c>
      <c r="R588" s="129" t="s">
        <v>6411</v>
      </c>
      <c r="S588" s="129" t="s">
        <v>6412</v>
      </c>
      <c r="T588" s="137">
        <v>2</v>
      </c>
      <c r="U588" s="137">
        <v>2</v>
      </c>
      <c r="V588" s="129" t="s">
        <v>6408</v>
      </c>
      <c r="W588" s="129" t="s">
        <v>6408</v>
      </c>
      <c r="X588" s="131">
        <v>355.45499999999998</v>
      </c>
      <c r="Y588" s="131">
        <v>355.45499999999998</v>
      </c>
      <c r="Z588" s="129" t="s">
        <v>6311</v>
      </c>
      <c r="AA588" s="132">
        <v>710.91</v>
      </c>
      <c r="AB588" s="132">
        <v>0</v>
      </c>
      <c r="AC588" s="132">
        <v>71.090999999999994</v>
      </c>
      <c r="AD588" s="132">
        <v>782.00099999999998</v>
      </c>
      <c r="AE588" s="129" t="s">
        <v>6316</v>
      </c>
      <c r="AF588" s="129" t="s">
        <v>6311</v>
      </c>
      <c r="AG588" s="129" t="s">
        <v>6311</v>
      </c>
      <c r="AH588" s="129" t="s">
        <v>6981</v>
      </c>
      <c r="AI588" s="129" t="s">
        <v>6311</v>
      </c>
      <c r="AJ588" s="129" t="s">
        <v>6355</v>
      </c>
      <c r="AK588" s="129" t="s">
        <v>6356</v>
      </c>
      <c r="AL588" s="129" t="s">
        <v>6410</v>
      </c>
      <c r="AM588" s="133" t="s">
        <v>6311</v>
      </c>
      <c r="AN588" s="133" t="s">
        <v>6789</v>
      </c>
      <c r="AO588" s="133" t="s">
        <v>6341</v>
      </c>
      <c r="AP588" s="133" t="s">
        <v>13</v>
      </c>
      <c r="AQ588" s="134">
        <v>2</v>
      </c>
      <c r="AR588" s="143" t="s">
        <v>95</v>
      </c>
      <c r="AS588" t="s">
        <v>72</v>
      </c>
    </row>
    <row r="589" spans="1:45" s="133" customFormat="1">
      <c r="A589" s="129" t="s">
        <v>6979</v>
      </c>
      <c r="B589" s="130">
        <v>43762</v>
      </c>
      <c r="C589" s="129" t="s">
        <v>6397</v>
      </c>
      <c r="D589" s="129" t="s">
        <v>6398</v>
      </c>
      <c r="E589" s="129" t="s">
        <v>6980</v>
      </c>
      <c r="F589" s="129" t="s">
        <v>6312</v>
      </c>
      <c r="G589" s="129" t="s">
        <v>6313</v>
      </c>
      <c r="H589" s="129" t="s">
        <v>6314</v>
      </c>
      <c r="I589" s="129" t="str">
        <f t="shared" si="12"/>
        <v>BIG C - MY THO</v>
      </c>
      <c r="J589" s="129" t="s">
        <v>6354</v>
      </c>
      <c r="K589" s="129" t="s">
        <v>6400</v>
      </c>
      <c r="L589" s="129" t="s">
        <v>6401</v>
      </c>
      <c r="M589" s="129" t="s">
        <v>6402</v>
      </c>
      <c r="N589" s="129" t="s">
        <v>6354</v>
      </c>
      <c r="O589" s="129" t="s">
        <v>6403</v>
      </c>
      <c r="P589" s="129" t="s">
        <v>6404</v>
      </c>
      <c r="Q589" s="129" t="s">
        <v>6405</v>
      </c>
      <c r="R589" s="129" t="s">
        <v>6519</v>
      </c>
      <c r="S589" s="129" t="s">
        <v>6520</v>
      </c>
      <c r="T589" s="137">
        <v>11</v>
      </c>
      <c r="U589" s="137">
        <v>11</v>
      </c>
      <c r="V589" s="129" t="s">
        <v>6408</v>
      </c>
      <c r="W589" s="129" t="s">
        <v>6408</v>
      </c>
      <c r="X589" s="131">
        <v>213.273</v>
      </c>
      <c r="Y589" s="131">
        <v>213.273</v>
      </c>
      <c r="Z589" s="129" t="s">
        <v>6311</v>
      </c>
      <c r="AA589" s="132">
        <v>2346.0030000000002</v>
      </c>
      <c r="AB589" s="132">
        <v>0</v>
      </c>
      <c r="AC589" s="132">
        <v>234.6</v>
      </c>
      <c r="AD589" s="132">
        <v>2580.6030000000001</v>
      </c>
      <c r="AE589" s="129" t="s">
        <v>6316</v>
      </c>
      <c r="AF589" s="129" t="s">
        <v>6311</v>
      </c>
      <c r="AG589" s="129" t="s">
        <v>6311</v>
      </c>
      <c r="AH589" s="129" t="s">
        <v>6981</v>
      </c>
      <c r="AI589" s="129" t="s">
        <v>6311</v>
      </c>
      <c r="AJ589" s="129" t="s">
        <v>6355</v>
      </c>
      <c r="AK589" s="129" t="s">
        <v>6356</v>
      </c>
      <c r="AL589" s="129" t="s">
        <v>6410</v>
      </c>
      <c r="AM589" s="133" t="s">
        <v>6311</v>
      </c>
      <c r="AN589" s="133" t="s">
        <v>6789</v>
      </c>
      <c r="AO589" s="133" t="s">
        <v>6341</v>
      </c>
      <c r="AP589" s="133" t="s">
        <v>13</v>
      </c>
      <c r="AQ589" s="134">
        <v>11</v>
      </c>
      <c r="AR589" s="143" t="s">
        <v>95</v>
      </c>
      <c r="AS589" t="s">
        <v>72</v>
      </c>
    </row>
    <row r="590" spans="1:45" s="133" customFormat="1">
      <c r="A590" s="129" t="s">
        <v>6979</v>
      </c>
      <c r="B590" s="130">
        <v>43762</v>
      </c>
      <c r="C590" s="129" t="s">
        <v>6397</v>
      </c>
      <c r="D590" s="129" t="s">
        <v>6398</v>
      </c>
      <c r="E590" s="129" t="s">
        <v>6980</v>
      </c>
      <c r="F590" s="129" t="s">
        <v>6312</v>
      </c>
      <c r="G590" s="129" t="s">
        <v>6313</v>
      </c>
      <c r="H590" s="129" t="s">
        <v>6314</v>
      </c>
      <c r="I590" s="129" t="str">
        <f t="shared" si="12"/>
        <v>BIG C - MY THO</v>
      </c>
      <c r="J590" s="129" t="s">
        <v>6354</v>
      </c>
      <c r="K590" s="129" t="s">
        <v>6400</v>
      </c>
      <c r="L590" s="129" t="s">
        <v>6401</v>
      </c>
      <c r="M590" s="129" t="s">
        <v>6402</v>
      </c>
      <c r="N590" s="129" t="s">
        <v>6354</v>
      </c>
      <c r="O590" s="129" t="s">
        <v>6403</v>
      </c>
      <c r="P590" s="129" t="s">
        <v>6404</v>
      </c>
      <c r="Q590" s="129" t="s">
        <v>6405</v>
      </c>
      <c r="R590" s="129" t="s">
        <v>6827</v>
      </c>
      <c r="S590" s="129" t="s">
        <v>6828</v>
      </c>
      <c r="T590" s="137">
        <v>1</v>
      </c>
      <c r="U590" s="137">
        <v>1</v>
      </c>
      <c r="V590" s="129" t="s">
        <v>6408</v>
      </c>
      <c r="W590" s="129" t="s">
        <v>6408</v>
      </c>
      <c r="X590" s="131">
        <v>313.63600000000002</v>
      </c>
      <c r="Y590" s="131">
        <v>313.63600000000002</v>
      </c>
      <c r="Z590" s="129" t="s">
        <v>6311</v>
      </c>
      <c r="AA590" s="132">
        <v>313.63600000000002</v>
      </c>
      <c r="AB590" s="132">
        <v>0</v>
      </c>
      <c r="AC590" s="132">
        <v>31.364000000000001</v>
      </c>
      <c r="AD590" s="132">
        <v>345</v>
      </c>
      <c r="AE590" s="129" t="s">
        <v>6316</v>
      </c>
      <c r="AF590" s="129" t="s">
        <v>6311</v>
      </c>
      <c r="AG590" s="129" t="s">
        <v>6311</v>
      </c>
      <c r="AH590" s="129" t="s">
        <v>6981</v>
      </c>
      <c r="AI590" s="129" t="s">
        <v>6311</v>
      </c>
      <c r="AJ590" s="129" t="s">
        <v>6355</v>
      </c>
      <c r="AK590" s="129" t="s">
        <v>6356</v>
      </c>
      <c r="AL590" s="129" t="s">
        <v>6410</v>
      </c>
      <c r="AM590" s="133" t="s">
        <v>6311</v>
      </c>
      <c r="AN590" s="133" t="s">
        <v>6789</v>
      </c>
      <c r="AO590" s="133" t="s">
        <v>6341</v>
      </c>
      <c r="AP590" s="133" t="s">
        <v>13</v>
      </c>
      <c r="AQ590" s="134">
        <v>1</v>
      </c>
      <c r="AR590" s="143" t="s">
        <v>95</v>
      </c>
      <c r="AS590" t="s">
        <v>72</v>
      </c>
    </row>
    <row r="591" spans="1:45" s="133" customFormat="1">
      <c r="A591" s="129" t="s">
        <v>6982</v>
      </c>
      <c r="B591" s="130">
        <v>43762</v>
      </c>
      <c r="C591" s="129" t="s">
        <v>6397</v>
      </c>
      <c r="D591" s="129" t="s">
        <v>6398</v>
      </c>
      <c r="E591" s="129" t="s">
        <v>6983</v>
      </c>
      <c r="F591" s="129" t="s">
        <v>6312</v>
      </c>
      <c r="G591" s="129" t="s">
        <v>6313</v>
      </c>
      <c r="H591" s="129" t="s">
        <v>6314</v>
      </c>
      <c r="I591" s="129" t="str">
        <f t="shared" si="12"/>
        <v>BIG C - MY THO</v>
      </c>
      <c r="J591" s="129" t="s">
        <v>6354</v>
      </c>
      <c r="K591" s="129" t="s">
        <v>6400</v>
      </c>
      <c r="L591" s="129" t="s">
        <v>6401</v>
      </c>
      <c r="M591" s="129" t="s">
        <v>6402</v>
      </c>
      <c r="N591" s="129" t="s">
        <v>6354</v>
      </c>
      <c r="O591" s="129" t="s">
        <v>6403</v>
      </c>
      <c r="P591" s="129" t="s">
        <v>6404</v>
      </c>
      <c r="Q591" s="129" t="s">
        <v>6405</v>
      </c>
      <c r="R591" s="129" t="s">
        <v>6411</v>
      </c>
      <c r="S591" s="129" t="s">
        <v>6412</v>
      </c>
      <c r="T591" s="137">
        <v>5</v>
      </c>
      <c r="U591" s="137">
        <v>5</v>
      </c>
      <c r="V591" s="129" t="s">
        <v>6408</v>
      </c>
      <c r="W591" s="129" t="s">
        <v>6408</v>
      </c>
      <c r="X591" s="131">
        <v>355.45499999999998</v>
      </c>
      <c r="Y591" s="131">
        <v>355.45499999999998</v>
      </c>
      <c r="Z591" s="129" t="s">
        <v>6311</v>
      </c>
      <c r="AA591" s="132">
        <v>1777.2750000000001</v>
      </c>
      <c r="AB591" s="132">
        <v>0</v>
      </c>
      <c r="AC591" s="132">
        <v>177.72800000000001</v>
      </c>
      <c r="AD591" s="132">
        <v>1955.0029999999999</v>
      </c>
      <c r="AE591" s="129" t="s">
        <v>6316</v>
      </c>
      <c r="AF591" s="129" t="s">
        <v>6311</v>
      </c>
      <c r="AG591" s="129" t="s">
        <v>6311</v>
      </c>
      <c r="AH591" s="129" t="s">
        <v>6984</v>
      </c>
      <c r="AI591" s="129" t="s">
        <v>6311</v>
      </c>
      <c r="AJ591" s="129" t="s">
        <v>6355</v>
      </c>
      <c r="AK591" s="129" t="s">
        <v>6356</v>
      </c>
      <c r="AL591" s="129" t="s">
        <v>6410</v>
      </c>
      <c r="AM591" s="133" t="s">
        <v>6311</v>
      </c>
      <c r="AN591" s="133" t="s">
        <v>6789</v>
      </c>
      <c r="AO591" s="133" t="s">
        <v>6341</v>
      </c>
      <c r="AP591" s="133" t="s">
        <v>13</v>
      </c>
      <c r="AQ591" s="134">
        <v>5</v>
      </c>
      <c r="AR591" s="143" t="s">
        <v>95</v>
      </c>
      <c r="AS591" t="s">
        <v>72</v>
      </c>
    </row>
    <row r="592" spans="1:45" s="133" customFormat="1">
      <c r="A592" s="129" t="s">
        <v>6985</v>
      </c>
      <c r="B592" s="130">
        <v>43762</v>
      </c>
      <c r="C592" s="129" t="s">
        <v>6397</v>
      </c>
      <c r="D592" s="129" t="s">
        <v>6398</v>
      </c>
      <c r="E592" s="129" t="s">
        <v>6986</v>
      </c>
      <c r="F592" s="129" t="s">
        <v>6312</v>
      </c>
      <c r="G592" s="129" t="s">
        <v>6363</v>
      </c>
      <c r="H592" s="129" t="s">
        <v>6364</v>
      </c>
      <c r="I592" s="129" t="s">
        <v>6365</v>
      </c>
      <c r="J592" s="129" t="s">
        <v>6354</v>
      </c>
      <c r="K592" s="129" t="s">
        <v>6400</v>
      </c>
      <c r="L592" s="129" t="s">
        <v>6401</v>
      </c>
      <c r="M592" s="129" t="s">
        <v>6402</v>
      </c>
      <c r="N592" s="129" t="s">
        <v>6354</v>
      </c>
      <c r="O592" s="129" t="s">
        <v>6403</v>
      </c>
      <c r="P592" s="129" t="s">
        <v>6404</v>
      </c>
      <c r="Q592" s="129" t="s">
        <v>6405</v>
      </c>
      <c r="R592" s="129" t="s">
        <v>6406</v>
      </c>
      <c r="S592" s="129" t="s">
        <v>6407</v>
      </c>
      <c r="T592" s="137">
        <v>10</v>
      </c>
      <c r="U592" s="137">
        <v>10</v>
      </c>
      <c r="V592" s="129" t="s">
        <v>6408</v>
      </c>
      <c r="W592" s="129" t="s">
        <v>6408</v>
      </c>
      <c r="X592" s="131">
        <v>155.45500000000001</v>
      </c>
      <c r="Y592" s="131">
        <v>155.45500000000001</v>
      </c>
      <c r="Z592" s="129" t="s">
        <v>6311</v>
      </c>
      <c r="AA592" s="132">
        <v>1554.55</v>
      </c>
      <c r="AB592" s="132">
        <v>0</v>
      </c>
      <c r="AC592" s="132">
        <v>155.45500000000001</v>
      </c>
      <c r="AD592" s="132">
        <v>1710.0050000000001</v>
      </c>
      <c r="AE592" s="129" t="s">
        <v>6316</v>
      </c>
      <c r="AF592" s="129" t="s">
        <v>6311</v>
      </c>
      <c r="AG592" s="129" t="s">
        <v>6311</v>
      </c>
      <c r="AH592" s="129" t="s">
        <v>6987</v>
      </c>
      <c r="AI592" s="129" t="s">
        <v>6311</v>
      </c>
      <c r="AJ592" s="129" t="s">
        <v>6355</v>
      </c>
      <c r="AK592" s="129" t="s">
        <v>6356</v>
      </c>
      <c r="AL592" s="129" t="s">
        <v>6410</v>
      </c>
      <c r="AM592" s="133" t="s">
        <v>13</v>
      </c>
      <c r="AN592" s="133" t="s">
        <v>6363</v>
      </c>
      <c r="AO592" s="133" t="s">
        <v>6311</v>
      </c>
      <c r="AP592" s="133" t="s">
        <v>6311</v>
      </c>
      <c r="AQ592" s="134">
        <v>10</v>
      </c>
      <c r="AR592" s="143" t="s">
        <v>95</v>
      </c>
      <c r="AS592" t="s">
        <v>72</v>
      </c>
    </row>
    <row r="593" spans="1:45" s="133" customFormat="1">
      <c r="A593" s="129" t="s">
        <v>6985</v>
      </c>
      <c r="B593" s="130">
        <v>43762</v>
      </c>
      <c r="C593" s="129" t="s">
        <v>6397</v>
      </c>
      <c r="D593" s="129" t="s">
        <v>6398</v>
      </c>
      <c r="E593" s="129" t="s">
        <v>6986</v>
      </c>
      <c r="F593" s="129" t="s">
        <v>6312</v>
      </c>
      <c r="G593" s="129" t="s">
        <v>6363</v>
      </c>
      <c r="H593" s="129" t="s">
        <v>6364</v>
      </c>
      <c r="I593" s="129" t="s">
        <v>6365</v>
      </c>
      <c r="J593" s="129" t="s">
        <v>6354</v>
      </c>
      <c r="K593" s="129" t="s">
        <v>6400</v>
      </c>
      <c r="L593" s="129" t="s">
        <v>6401</v>
      </c>
      <c r="M593" s="129" t="s">
        <v>6402</v>
      </c>
      <c r="N593" s="129" t="s">
        <v>6354</v>
      </c>
      <c r="O593" s="129" t="s">
        <v>6403</v>
      </c>
      <c r="P593" s="129" t="s">
        <v>6404</v>
      </c>
      <c r="Q593" s="129" t="s">
        <v>6405</v>
      </c>
      <c r="R593" s="129" t="s">
        <v>6411</v>
      </c>
      <c r="S593" s="129" t="s">
        <v>6412</v>
      </c>
      <c r="T593" s="137">
        <v>2</v>
      </c>
      <c r="U593" s="137">
        <v>2</v>
      </c>
      <c r="V593" s="129" t="s">
        <v>6408</v>
      </c>
      <c r="W593" s="129" t="s">
        <v>6408</v>
      </c>
      <c r="X593" s="131">
        <v>340</v>
      </c>
      <c r="Y593" s="131">
        <v>340</v>
      </c>
      <c r="Z593" s="129" t="s">
        <v>6311</v>
      </c>
      <c r="AA593" s="132">
        <v>680</v>
      </c>
      <c r="AB593" s="132">
        <v>0</v>
      </c>
      <c r="AC593" s="132">
        <v>68</v>
      </c>
      <c r="AD593" s="132">
        <v>748</v>
      </c>
      <c r="AE593" s="129" t="s">
        <v>6316</v>
      </c>
      <c r="AF593" s="129" t="s">
        <v>6311</v>
      </c>
      <c r="AG593" s="129" t="s">
        <v>6311</v>
      </c>
      <c r="AH593" s="129" t="s">
        <v>6987</v>
      </c>
      <c r="AI593" s="129" t="s">
        <v>6311</v>
      </c>
      <c r="AJ593" s="129" t="s">
        <v>6355</v>
      </c>
      <c r="AK593" s="129" t="s">
        <v>6356</v>
      </c>
      <c r="AL593" s="129" t="s">
        <v>6410</v>
      </c>
      <c r="AM593" s="133" t="s">
        <v>13</v>
      </c>
      <c r="AN593" s="133" t="s">
        <v>6363</v>
      </c>
      <c r="AO593" s="133" t="s">
        <v>6311</v>
      </c>
      <c r="AP593" s="133" t="s">
        <v>6311</v>
      </c>
      <c r="AQ593" s="134">
        <v>2</v>
      </c>
      <c r="AR593" s="143" t="s">
        <v>95</v>
      </c>
      <c r="AS593" t="s">
        <v>72</v>
      </c>
    </row>
    <row r="594" spans="1:45" s="133" customFormat="1">
      <c r="A594" s="129" t="s">
        <v>6985</v>
      </c>
      <c r="B594" s="130">
        <v>43762</v>
      </c>
      <c r="C594" s="129" t="s">
        <v>6397</v>
      </c>
      <c r="D594" s="129" t="s">
        <v>6398</v>
      </c>
      <c r="E594" s="129" t="s">
        <v>6986</v>
      </c>
      <c r="F594" s="129" t="s">
        <v>6312</v>
      </c>
      <c r="G594" s="129" t="s">
        <v>6363</v>
      </c>
      <c r="H594" s="129" t="s">
        <v>6364</v>
      </c>
      <c r="I594" s="129" t="s">
        <v>6365</v>
      </c>
      <c r="J594" s="129" t="s">
        <v>6354</v>
      </c>
      <c r="K594" s="129" t="s">
        <v>6400</v>
      </c>
      <c r="L594" s="129" t="s">
        <v>6401</v>
      </c>
      <c r="M594" s="129" t="s">
        <v>6402</v>
      </c>
      <c r="N594" s="129" t="s">
        <v>6354</v>
      </c>
      <c r="O594" s="129" t="s">
        <v>6403</v>
      </c>
      <c r="P594" s="129" t="s">
        <v>6404</v>
      </c>
      <c r="Q594" s="129" t="s">
        <v>6405</v>
      </c>
      <c r="R594" s="129" t="s">
        <v>6415</v>
      </c>
      <c r="S594" s="129" t="s">
        <v>6416</v>
      </c>
      <c r="T594" s="137">
        <v>2</v>
      </c>
      <c r="U594" s="137">
        <v>2</v>
      </c>
      <c r="V594" s="129" t="s">
        <v>6408</v>
      </c>
      <c r="W594" s="129" t="s">
        <v>6408</v>
      </c>
      <c r="X594" s="131">
        <v>300</v>
      </c>
      <c r="Y594" s="131">
        <v>300</v>
      </c>
      <c r="Z594" s="129" t="s">
        <v>6311</v>
      </c>
      <c r="AA594" s="132">
        <v>600</v>
      </c>
      <c r="AB594" s="132">
        <v>0</v>
      </c>
      <c r="AC594" s="132">
        <v>60</v>
      </c>
      <c r="AD594" s="132">
        <v>660</v>
      </c>
      <c r="AE594" s="129" t="s">
        <v>6316</v>
      </c>
      <c r="AF594" s="129" t="s">
        <v>6311</v>
      </c>
      <c r="AG594" s="129" t="s">
        <v>6311</v>
      </c>
      <c r="AH594" s="129" t="s">
        <v>6987</v>
      </c>
      <c r="AI594" s="129" t="s">
        <v>6311</v>
      </c>
      <c r="AJ594" s="129" t="s">
        <v>6355</v>
      </c>
      <c r="AK594" s="129" t="s">
        <v>6356</v>
      </c>
      <c r="AL594" s="129" t="s">
        <v>6410</v>
      </c>
      <c r="AM594" s="133" t="s">
        <v>13</v>
      </c>
      <c r="AN594" s="133" t="s">
        <v>6363</v>
      </c>
      <c r="AO594" s="133" t="s">
        <v>6311</v>
      </c>
      <c r="AP594" s="133" t="s">
        <v>6311</v>
      </c>
      <c r="AQ594" s="134">
        <v>2</v>
      </c>
      <c r="AR594" s="143" t="s">
        <v>95</v>
      </c>
      <c r="AS594" t="s">
        <v>72</v>
      </c>
    </row>
    <row r="595" spans="1:45" s="133" customFormat="1">
      <c r="A595" s="129" t="s">
        <v>6985</v>
      </c>
      <c r="B595" s="130">
        <v>43762</v>
      </c>
      <c r="C595" s="129" t="s">
        <v>6397</v>
      </c>
      <c r="D595" s="129" t="s">
        <v>6398</v>
      </c>
      <c r="E595" s="129" t="s">
        <v>6986</v>
      </c>
      <c r="F595" s="129" t="s">
        <v>6312</v>
      </c>
      <c r="G595" s="129" t="s">
        <v>6363</v>
      </c>
      <c r="H595" s="129" t="s">
        <v>6364</v>
      </c>
      <c r="I595" s="129" t="s">
        <v>6365</v>
      </c>
      <c r="J595" s="129" t="s">
        <v>6354</v>
      </c>
      <c r="K595" s="129" t="s">
        <v>6400</v>
      </c>
      <c r="L595" s="129" t="s">
        <v>6401</v>
      </c>
      <c r="M595" s="129" t="s">
        <v>6402</v>
      </c>
      <c r="N595" s="129" t="s">
        <v>6354</v>
      </c>
      <c r="O595" s="129" t="s">
        <v>6403</v>
      </c>
      <c r="P595" s="129" t="s">
        <v>6404</v>
      </c>
      <c r="Q595" s="129" t="s">
        <v>6405</v>
      </c>
      <c r="R595" s="129" t="s">
        <v>6519</v>
      </c>
      <c r="S595" s="129" t="s">
        <v>6520</v>
      </c>
      <c r="T595" s="137">
        <v>5</v>
      </c>
      <c r="U595" s="137">
        <v>5</v>
      </c>
      <c r="V595" s="129" t="s">
        <v>6408</v>
      </c>
      <c r="W595" s="129" t="s">
        <v>6408</v>
      </c>
      <c r="X595" s="131">
        <v>213.273</v>
      </c>
      <c r="Y595" s="131">
        <v>213.273</v>
      </c>
      <c r="Z595" s="129" t="s">
        <v>6311</v>
      </c>
      <c r="AA595" s="132">
        <v>1066.365</v>
      </c>
      <c r="AB595" s="132">
        <v>0</v>
      </c>
      <c r="AC595" s="132">
        <v>106.637</v>
      </c>
      <c r="AD595" s="132">
        <v>1173.002</v>
      </c>
      <c r="AE595" s="129" t="s">
        <v>6316</v>
      </c>
      <c r="AF595" s="129" t="s">
        <v>6311</v>
      </c>
      <c r="AG595" s="129" t="s">
        <v>6311</v>
      </c>
      <c r="AH595" s="129" t="s">
        <v>6987</v>
      </c>
      <c r="AI595" s="129" t="s">
        <v>6311</v>
      </c>
      <c r="AJ595" s="129" t="s">
        <v>6355</v>
      </c>
      <c r="AK595" s="129" t="s">
        <v>6356</v>
      </c>
      <c r="AL595" s="129" t="s">
        <v>6410</v>
      </c>
      <c r="AM595" s="133" t="s">
        <v>13</v>
      </c>
      <c r="AN595" s="133" t="s">
        <v>6363</v>
      </c>
      <c r="AO595" s="133" t="s">
        <v>6311</v>
      </c>
      <c r="AP595" s="133" t="s">
        <v>6311</v>
      </c>
      <c r="AQ595" s="134">
        <v>5</v>
      </c>
      <c r="AR595" s="143" t="s">
        <v>95</v>
      </c>
      <c r="AS595" t="s">
        <v>72</v>
      </c>
    </row>
    <row r="596" spans="1:45" s="133" customFormat="1">
      <c r="A596" s="129" t="s">
        <v>6985</v>
      </c>
      <c r="B596" s="130">
        <v>43762</v>
      </c>
      <c r="C596" s="129" t="s">
        <v>6397</v>
      </c>
      <c r="D596" s="129" t="s">
        <v>6398</v>
      </c>
      <c r="E596" s="129" t="s">
        <v>6986</v>
      </c>
      <c r="F596" s="129" t="s">
        <v>6312</v>
      </c>
      <c r="G596" s="129" t="s">
        <v>6363</v>
      </c>
      <c r="H596" s="129" t="s">
        <v>6364</v>
      </c>
      <c r="I596" s="129" t="s">
        <v>6365</v>
      </c>
      <c r="J596" s="129" t="s">
        <v>6354</v>
      </c>
      <c r="K596" s="129" t="s">
        <v>6400</v>
      </c>
      <c r="L596" s="129" t="s">
        <v>6401</v>
      </c>
      <c r="M596" s="129" t="s">
        <v>6402</v>
      </c>
      <c r="N596" s="129" t="s">
        <v>6354</v>
      </c>
      <c r="O596" s="129" t="s">
        <v>6403</v>
      </c>
      <c r="P596" s="129" t="s">
        <v>6404</v>
      </c>
      <c r="Q596" s="129" t="s">
        <v>6405</v>
      </c>
      <c r="R596" s="129" t="s">
        <v>6419</v>
      </c>
      <c r="S596" s="129" t="s">
        <v>6420</v>
      </c>
      <c r="T596" s="137">
        <v>2</v>
      </c>
      <c r="U596" s="137">
        <v>2</v>
      </c>
      <c r="V596" s="129" t="s">
        <v>6408</v>
      </c>
      <c r="W596" s="129" t="s">
        <v>6408</v>
      </c>
      <c r="X596" s="131">
        <v>300</v>
      </c>
      <c r="Y596" s="131">
        <v>300</v>
      </c>
      <c r="Z596" s="129" t="s">
        <v>6311</v>
      </c>
      <c r="AA596" s="132">
        <v>600</v>
      </c>
      <c r="AB596" s="132">
        <v>0</v>
      </c>
      <c r="AC596" s="132">
        <v>60</v>
      </c>
      <c r="AD596" s="132">
        <v>660</v>
      </c>
      <c r="AE596" s="129" t="s">
        <v>6316</v>
      </c>
      <c r="AF596" s="129" t="s">
        <v>6311</v>
      </c>
      <c r="AG596" s="129" t="s">
        <v>6311</v>
      </c>
      <c r="AH596" s="129" t="s">
        <v>6987</v>
      </c>
      <c r="AI596" s="129" t="s">
        <v>6311</v>
      </c>
      <c r="AJ596" s="129" t="s">
        <v>6355</v>
      </c>
      <c r="AK596" s="129" t="s">
        <v>6356</v>
      </c>
      <c r="AL596" s="129" t="s">
        <v>6410</v>
      </c>
      <c r="AM596" s="133" t="s">
        <v>13</v>
      </c>
      <c r="AN596" s="133" t="s">
        <v>6363</v>
      </c>
      <c r="AO596" s="133" t="s">
        <v>6311</v>
      </c>
      <c r="AP596" s="133" t="s">
        <v>6311</v>
      </c>
      <c r="AQ596" s="134">
        <v>2</v>
      </c>
      <c r="AR596" s="143" t="s">
        <v>95</v>
      </c>
      <c r="AS596" t="s">
        <v>72</v>
      </c>
    </row>
    <row r="597" spans="1:45" s="133" customFormat="1">
      <c r="A597" s="129" t="s">
        <v>6988</v>
      </c>
      <c r="B597" s="130">
        <v>43762</v>
      </c>
      <c r="C597" s="129" t="s">
        <v>6397</v>
      </c>
      <c r="D597" s="129" t="s">
        <v>6398</v>
      </c>
      <c r="E597" s="129" t="s">
        <v>6989</v>
      </c>
      <c r="F597" s="129" t="s">
        <v>6312</v>
      </c>
      <c r="G597" s="129" t="s">
        <v>6387</v>
      </c>
      <c r="H597" s="129" t="s">
        <v>6388</v>
      </c>
      <c r="I597" s="129" t="s">
        <v>6389</v>
      </c>
      <c r="J597" s="129" t="s">
        <v>6354</v>
      </c>
      <c r="K597" s="129" t="s">
        <v>6400</v>
      </c>
      <c r="L597" s="129" t="s">
        <v>6401</v>
      </c>
      <c r="M597" s="129" t="s">
        <v>6402</v>
      </c>
      <c r="N597" s="129" t="s">
        <v>6354</v>
      </c>
      <c r="O597" s="129" t="s">
        <v>6403</v>
      </c>
      <c r="P597" s="129" t="s">
        <v>6404</v>
      </c>
      <c r="Q597" s="129" t="s">
        <v>6405</v>
      </c>
      <c r="R597" s="129" t="s">
        <v>6411</v>
      </c>
      <c r="S597" s="129" t="s">
        <v>6412</v>
      </c>
      <c r="T597" s="137">
        <v>50</v>
      </c>
      <c r="U597" s="137">
        <v>50</v>
      </c>
      <c r="V597" s="129" t="s">
        <v>6408</v>
      </c>
      <c r="W597" s="129" t="s">
        <v>6408</v>
      </c>
      <c r="X597" s="131">
        <v>340</v>
      </c>
      <c r="Y597" s="131">
        <v>340</v>
      </c>
      <c r="Z597" s="129" t="s">
        <v>6311</v>
      </c>
      <c r="AA597" s="132">
        <v>17000</v>
      </c>
      <c r="AB597" s="132">
        <v>0</v>
      </c>
      <c r="AC597" s="132">
        <v>1700</v>
      </c>
      <c r="AD597" s="132">
        <v>18700</v>
      </c>
      <c r="AE597" s="129" t="s">
        <v>6316</v>
      </c>
      <c r="AF597" s="129" t="s">
        <v>6311</v>
      </c>
      <c r="AG597" s="129" t="s">
        <v>6311</v>
      </c>
      <c r="AH597" s="129" t="s">
        <v>6990</v>
      </c>
      <c r="AI597" s="129" t="s">
        <v>6311</v>
      </c>
      <c r="AJ597" s="129" t="s">
        <v>6355</v>
      </c>
      <c r="AK597" s="129" t="s">
        <v>6356</v>
      </c>
      <c r="AL597" s="129" t="s">
        <v>6410</v>
      </c>
      <c r="AM597" s="133" t="s">
        <v>13</v>
      </c>
      <c r="AN597" s="133" t="s">
        <v>6387</v>
      </c>
      <c r="AO597" s="133" t="s">
        <v>6311</v>
      </c>
      <c r="AP597" s="133" t="s">
        <v>6311</v>
      </c>
      <c r="AQ597" s="134">
        <v>50</v>
      </c>
      <c r="AR597" s="143" t="s">
        <v>94</v>
      </c>
      <c r="AS597" t="s">
        <v>72</v>
      </c>
    </row>
    <row r="598" spans="1:45" s="133" customFormat="1">
      <c r="A598" s="129" t="s">
        <v>6988</v>
      </c>
      <c r="B598" s="130">
        <v>43762</v>
      </c>
      <c r="C598" s="129" t="s">
        <v>6397</v>
      </c>
      <c r="D598" s="129" t="s">
        <v>6398</v>
      </c>
      <c r="E598" s="129" t="s">
        <v>6989</v>
      </c>
      <c r="F598" s="129" t="s">
        <v>6312</v>
      </c>
      <c r="G598" s="129" t="s">
        <v>6387</v>
      </c>
      <c r="H598" s="129" t="s">
        <v>6388</v>
      </c>
      <c r="I598" s="129" t="s">
        <v>6389</v>
      </c>
      <c r="J598" s="129" t="s">
        <v>6354</v>
      </c>
      <c r="K598" s="129" t="s">
        <v>6400</v>
      </c>
      <c r="L598" s="129" t="s">
        <v>6401</v>
      </c>
      <c r="M598" s="129" t="s">
        <v>6402</v>
      </c>
      <c r="N598" s="129" t="s">
        <v>6354</v>
      </c>
      <c r="O598" s="129" t="s">
        <v>6403</v>
      </c>
      <c r="P598" s="129" t="s">
        <v>6404</v>
      </c>
      <c r="Q598" s="129" t="s">
        <v>6405</v>
      </c>
      <c r="R598" s="129" t="s">
        <v>6415</v>
      </c>
      <c r="S598" s="129" t="s">
        <v>6416</v>
      </c>
      <c r="T598" s="137">
        <v>2</v>
      </c>
      <c r="U598" s="137">
        <v>2</v>
      </c>
      <c r="V598" s="129" t="s">
        <v>6408</v>
      </c>
      <c r="W598" s="129" t="s">
        <v>6408</v>
      </c>
      <c r="X598" s="131">
        <v>300</v>
      </c>
      <c r="Y598" s="131">
        <v>300</v>
      </c>
      <c r="Z598" s="129" t="s">
        <v>6311</v>
      </c>
      <c r="AA598" s="132">
        <v>600</v>
      </c>
      <c r="AB598" s="132">
        <v>0</v>
      </c>
      <c r="AC598" s="132">
        <v>60</v>
      </c>
      <c r="AD598" s="132">
        <v>660</v>
      </c>
      <c r="AE598" s="129" t="s">
        <v>6316</v>
      </c>
      <c r="AF598" s="129" t="s">
        <v>6311</v>
      </c>
      <c r="AG598" s="129" t="s">
        <v>6311</v>
      </c>
      <c r="AH598" s="129" t="s">
        <v>6990</v>
      </c>
      <c r="AI598" s="129" t="s">
        <v>6311</v>
      </c>
      <c r="AJ598" s="129" t="s">
        <v>6355</v>
      </c>
      <c r="AK598" s="129" t="s">
        <v>6356</v>
      </c>
      <c r="AL598" s="129" t="s">
        <v>6410</v>
      </c>
      <c r="AM598" s="133" t="s">
        <v>13</v>
      </c>
      <c r="AN598" s="133" t="s">
        <v>6387</v>
      </c>
      <c r="AO598" s="133" t="s">
        <v>6311</v>
      </c>
      <c r="AP598" s="133" t="s">
        <v>6311</v>
      </c>
      <c r="AQ598" s="134">
        <v>2</v>
      </c>
      <c r="AR598" s="143" t="s">
        <v>94</v>
      </c>
      <c r="AS598" t="s">
        <v>72</v>
      </c>
    </row>
    <row r="599" spans="1:45" s="133" customFormat="1">
      <c r="A599" s="129" t="s">
        <v>6988</v>
      </c>
      <c r="B599" s="130">
        <v>43762</v>
      </c>
      <c r="C599" s="129" t="s">
        <v>6397</v>
      </c>
      <c r="D599" s="129" t="s">
        <v>6398</v>
      </c>
      <c r="E599" s="129" t="s">
        <v>6989</v>
      </c>
      <c r="F599" s="129" t="s">
        <v>6312</v>
      </c>
      <c r="G599" s="129" t="s">
        <v>6387</v>
      </c>
      <c r="H599" s="129" t="s">
        <v>6388</v>
      </c>
      <c r="I599" s="129" t="s">
        <v>6389</v>
      </c>
      <c r="J599" s="129" t="s">
        <v>6354</v>
      </c>
      <c r="K599" s="129" t="s">
        <v>6400</v>
      </c>
      <c r="L599" s="129" t="s">
        <v>6401</v>
      </c>
      <c r="M599" s="129" t="s">
        <v>6402</v>
      </c>
      <c r="N599" s="129" t="s">
        <v>6354</v>
      </c>
      <c r="O599" s="129" t="s">
        <v>6403</v>
      </c>
      <c r="P599" s="129" t="s">
        <v>6404</v>
      </c>
      <c r="Q599" s="129" t="s">
        <v>6405</v>
      </c>
      <c r="R599" s="129" t="s">
        <v>6419</v>
      </c>
      <c r="S599" s="129" t="s">
        <v>6420</v>
      </c>
      <c r="T599" s="137">
        <v>5</v>
      </c>
      <c r="U599" s="137">
        <v>5</v>
      </c>
      <c r="V599" s="129" t="s">
        <v>6408</v>
      </c>
      <c r="W599" s="129" t="s">
        <v>6408</v>
      </c>
      <c r="X599" s="131">
        <v>300</v>
      </c>
      <c r="Y599" s="131">
        <v>300</v>
      </c>
      <c r="Z599" s="129" t="s">
        <v>6311</v>
      </c>
      <c r="AA599" s="132">
        <v>1500</v>
      </c>
      <c r="AB599" s="132">
        <v>0</v>
      </c>
      <c r="AC599" s="132">
        <v>150</v>
      </c>
      <c r="AD599" s="132">
        <v>1650</v>
      </c>
      <c r="AE599" s="129" t="s">
        <v>6316</v>
      </c>
      <c r="AF599" s="129" t="s">
        <v>6311</v>
      </c>
      <c r="AG599" s="129" t="s">
        <v>6311</v>
      </c>
      <c r="AH599" s="129" t="s">
        <v>6990</v>
      </c>
      <c r="AI599" s="129" t="s">
        <v>6311</v>
      </c>
      <c r="AJ599" s="129" t="s">
        <v>6355</v>
      </c>
      <c r="AK599" s="129" t="s">
        <v>6356</v>
      </c>
      <c r="AL599" s="129" t="s">
        <v>6410</v>
      </c>
      <c r="AM599" s="133" t="s">
        <v>13</v>
      </c>
      <c r="AN599" s="133" t="s">
        <v>6387</v>
      </c>
      <c r="AO599" s="133" t="s">
        <v>6311</v>
      </c>
      <c r="AP599" s="133" t="s">
        <v>6311</v>
      </c>
      <c r="AQ599" s="134">
        <v>5</v>
      </c>
      <c r="AR599" s="143" t="s">
        <v>94</v>
      </c>
      <c r="AS599" t="s">
        <v>72</v>
      </c>
    </row>
    <row r="600" spans="1:45" s="133" customFormat="1">
      <c r="A600" s="129" t="s">
        <v>6991</v>
      </c>
      <c r="B600" s="130">
        <v>43762</v>
      </c>
      <c r="C600" s="129" t="s">
        <v>6397</v>
      </c>
      <c r="D600" s="129" t="s">
        <v>6398</v>
      </c>
      <c r="E600" s="129" t="s">
        <v>6992</v>
      </c>
      <c r="F600" s="129" t="s">
        <v>6312</v>
      </c>
      <c r="G600" s="129" t="s">
        <v>6313</v>
      </c>
      <c r="H600" s="129" t="s">
        <v>6314</v>
      </c>
      <c r="I600" s="129" t="str">
        <f>+AO600</f>
        <v>BIG C - PHU THANH</v>
      </c>
      <c r="J600" s="129" t="s">
        <v>6354</v>
      </c>
      <c r="K600" s="129" t="s">
        <v>6400</v>
      </c>
      <c r="L600" s="129" t="s">
        <v>6401</v>
      </c>
      <c r="M600" s="129" t="s">
        <v>6402</v>
      </c>
      <c r="N600" s="129" t="s">
        <v>6354</v>
      </c>
      <c r="O600" s="129" t="s">
        <v>6403</v>
      </c>
      <c r="P600" s="129" t="s">
        <v>6404</v>
      </c>
      <c r="Q600" s="129" t="s">
        <v>6405</v>
      </c>
      <c r="R600" s="129" t="s">
        <v>6406</v>
      </c>
      <c r="S600" s="129" t="s">
        <v>6407</v>
      </c>
      <c r="T600" s="137">
        <v>50</v>
      </c>
      <c r="U600" s="137">
        <v>50</v>
      </c>
      <c r="V600" s="129" t="s">
        <v>6408</v>
      </c>
      <c r="W600" s="129" t="s">
        <v>6408</v>
      </c>
      <c r="X600" s="131">
        <v>119.7</v>
      </c>
      <c r="Y600" s="131">
        <v>119.7</v>
      </c>
      <c r="Z600" s="129" t="s">
        <v>6311</v>
      </c>
      <c r="AA600" s="132">
        <v>5985.0169999999998</v>
      </c>
      <c r="AB600" s="132">
        <v>-1787.7329999999999</v>
      </c>
      <c r="AC600" s="132">
        <v>598.50199999999995</v>
      </c>
      <c r="AD600" s="132">
        <v>6583.5190000000002</v>
      </c>
      <c r="AE600" s="129" t="s">
        <v>6316</v>
      </c>
      <c r="AF600" s="129" t="s">
        <v>6311</v>
      </c>
      <c r="AG600" s="129" t="s">
        <v>6311</v>
      </c>
      <c r="AH600" s="129" t="s">
        <v>6993</v>
      </c>
      <c r="AI600" s="129" t="s">
        <v>6311</v>
      </c>
      <c r="AJ600" s="129" t="s">
        <v>6355</v>
      </c>
      <c r="AK600" s="129" t="s">
        <v>6356</v>
      </c>
      <c r="AL600" s="129" t="s">
        <v>6410</v>
      </c>
      <c r="AM600" s="133" t="s">
        <v>6311</v>
      </c>
      <c r="AN600" s="133" t="s">
        <v>6505</v>
      </c>
      <c r="AO600" s="133" t="s">
        <v>6506</v>
      </c>
      <c r="AP600" s="133" t="s">
        <v>13</v>
      </c>
      <c r="AQ600" s="134">
        <v>50</v>
      </c>
      <c r="AR600" s="143" t="s">
        <v>95</v>
      </c>
      <c r="AS600" t="s">
        <v>72</v>
      </c>
    </row>
    <row r="601" spans="1:45" s="133" customFormat="1">
      <c r="A601" s="129" t="s">
        <v>6994</v>
      </c>
      <c r="B601" s="130">
        <v>43762</v>
      </c>
      <c r="C601" s="129" t="s">
        <v>6397</v>
      </c>
      <c r="D601" s="129" t="s">
        <v>6398</v>
      </c>
      <c r="E601" s="129" t="s">
        <v>6995</v>
      </c>
      <c r="F601" s="129" t="s">
        <v>6312</v>
      </c>
      <c r="G601" s="129" t="s">
        <v>6313</v>
      </c>
      <c r="H601" s="129" t="s">
        <v>6314</v>
      </c>
      <c r="I601" s="129" t="str">
        <f>+AO601</f>
        <v>BIG C - AU CO</v>
      </c>
      <c r="J601" s="129" t="s">
        <v>6354</v>
      </c>
      <c r="K601" s="129" t="s">
        <v>6400</v>
      </c>
      <c r="L601" s="129" t="s">
        <v>6401</v>
      </c>
      <c r="M601" s="129" t="s">
        <v>6402</v>
      </c>
      <c r="N601" s="129" t="s">
        <v>6354</v>
      </c>
      <c r="O601" s="129" t="s">
        <v>6403</v>
      </c>
      <c r="P601" s="129" t="s">
        <v>6404</v>
      </c>
      <c r="Q601" s="129" t="s">
        <v>6405</v>
      </c>
      <c r="R601" s="129" t="s">
        <v>6406</v>
      </c>
      <c r="S601" s="129" t="s">
        <v>6407</v>
      </c>
      <c r="T601" s="137">
        <v>50</v>
      </c>
      <c r="U601" s="137">
        <v>50</v>
      </c>
      <c r="V601" s="129" t="s">
        <v>6408</v>
      </c>
      <c r="W601" s="129" t="s">
        <v>6408</v>
      </c>
      <c r="X601" s="131">
        <v>119.7</v>
      </c>
      <c r="Y601" s="131">
        <v>119.7</v>
      </c>
      <c r="Z601" s="129" t="s">
        <v>6311</v>
      </c>
      <c r="AA601" s="132">
        <v>5985.0169999999998</v>
      </c>
      <c r="AB601" s="132">
        <v>-1787.7329999999999</v>
      </c>
      <c r="AC601" s="132">
        <v>598.50199999999995</v>
      </c>
      <c r="AD601" s="132">
        <v>6583.5190000000002</v>
      </c>
      <c r="AE601" s="129" t="s">
        <v>6316</v>
      </c>
      <c r="AF601" s="129" t="s">
        <v>6311</v>
      </c>
      <c r="AG601" s="129" t="s">
        <v>6311</v>
      </c>
      <c r="AH601" s="129" t="s">
        <v>6996</v>
      </c>
      <c r="AI601" s="129" t="s">
        <v>6311</v>
      </c>
      <c r="AJ601" s="129" t="s">
        <v>6355</v>
      </c>
      <c r="AK601" s="129" t="s">
        <v>6356</v>
      </c>
      <c r="AL601" s="129" t="s">
        <v>6410</v>
      </c>
      <c r="AM601" s="133" t="s">
        <v>6311</v>
      </c>
      <c r="AN601" s="133" t="s">
        <v>6699</v>
      </c>
      <c r="AO601" s="133" t="s">
        <v>6342</v>
      </c>
      <c r="AP601" s="133" t="s">
        <v>13</v>
      </c>
      <c r="AQ601" s="134">
        <v>50</v>
      </c>
      <c r="AR601" s="143" t="s">
        <v>94</v>
      </c>
      <c r="AS601" t="s">
        <v>72</v>
      </c>
    </row>
    <row r="602" spans="1:45" s="133" customFormat="1">
      <c r="A602" s="129" t="s">
        <v>6997</v>
      </c>
      <c r="B602" s="130">
        <v>43763</v>
      </c>
      <c r="C602" s="129" t="s">
        <v>6397</v>
      </c>
      <c r="D602" s="129" t="s">
        <v>6398</v>
      </c>
      <c r="E602" s="129" t="s">
        <v>6998</v>
      </c>
      <c r="F602" s="129" t="s">
        <v>6312</v>
      </c>
      <c r="G602" s="129" t="s">
        <v>6313</v>
      </c>
      <c r="H602" s="129" t="s">
        <v>6314</v>
      </c>
      <c r="I602" s="129" t="str">
        <f>+AO602</f>
        <v>BIG C - AN LAC</v>
      </c>
      <c r="J602" s="129" t="s">
        <v>6354</v>
      </c>
      <c r="K602" s="129" t="s">
        <v>6400</v>
      </c>
      <c r="L602" s="129" t="s">
        <v>6401</v>
      </c>
      <c r="M602" s="129" t="s">
        <v>6402</v>
      </c>
      <c r="N602" s="129" t="s">
        <v>6354</v>
      </c>
      <c r="O602" s="129" t="s">
        <v>6403</v>
      </c>
      <c r="P602" s="129" t="s">
        <v>6404</v>
      </c>
      <c r="Q602" s="129" t="s">
        <v>6405</v>
      </c>
      <c r="R602" s="129" t="s">
        <v>6406</v>
      </c>
      <c r="S602" s="129" t="s">
        <v>6407</v>
      </c>
      <c r="T602" s="137">
        <v>10</v>
      </c>
      <c r="U602" s="137">
        <v>10</v>
      </c>
      <c r="V602" s="129" t="s">
        <v>6408</v>
      </c>
      <c r="W602" s="129" t="s">
        <v>6408</v>
      </c>
      <c r="X602" s="131">
        <v>119.7</v>
      </c>
      <c r="Y602" s="131">
        <v>119.7</v>
      </c>
      <c r="Z602" s="129" t="s">
        <v>6311</v>
      </c>
      <c r="AA602" s="132">
        <v>1197.0029999999999</v>
      </c>
      <c r="AB602" s="132">
        <v>-357.54700000000003</v>
      </c>
      <c r="AC602" s="132">
        <v>119.7</v>
      </c>
      <c r="AD602" s="132">
        <v>1316.703</v>
      </c>
      <c r="AE602" s="129" t="s">
        <v>6316</v>
      </c>
      <c r="AF602" s="129" t="s">
        <v>6311</v>
      </c>
      <c r="AG602" s="129" t="s">
        <v>6311</v>
      </c>
      <c r="AH602" s="129" t="s">
        <v>6999</v>
      </c>
      <c r="AI602" s="129" t="s">
        <v>6311</v>
      </c>
      <c r="AJ602" s="129" t="s">
        <v>6355</v>
      </c>
      <c r="AK602" s="129" t="s">
        <v>6356</v>
      </c>
      <c r="AL602" s="129" t="s">
        <v>6410</v>
      </c>
      <c r="AM602" s="133" t="s">
        <v>6311</v>
      </c>
      <c r="AN602" s="133" t="s">
        <v>6493</v>
      </c>
      <c r="AO602" s="133" t="s">
        <v>6329</v>
      </c>
      <c r="AP602" s="133" t="s">
        <v>13</v>
      </c>
      <c r="AQ602" s="134">
        <v>10</v>
      </c>
      <c r="AR602" s="143" t="s">
        <v>95</v>
      </c>
      <c r="AS602" t="s">
        <v>72</v>
      </c>
    </row>
    <row r="603" spans="1:45" s="133" customFormat="1">
      <c r="A603" s="129" t="s">
        <v>7000</v>
      </c>
      <c r="B603" s="130">
        <v>43762</v>
      </c>
      <c r="C603" s="129" t="s">
        <v>6397</v>
      </c>
      <c r="D603" s="129" t="s">
        <v>6398</v>
      </c>
      <c r="E603" s="129" t="s">
        <v>7001</v>
      </c>
      <c r="F603" s="129" t="s">
        <v>6312</v>
      </c>
      <c r="G603" s="129" t="s">
        <v>6376</v>
      </c>
      <c r="H603" s="129" t="s">
        <v>6377</v>
      </c>
      <c r="I603" s="129" t="s">
        <v>6378</v>
      </c>
      <c r="J603" s="129" t="s">
        <v>6354</v>
      </c>
      <c r="K603" s="129" t="s">
        <v>6400</v>
      </c>
      <c r="L603" s="129" t="s">
        <v>6401</v>
      </c>
      <c r="M603" s="129" t="s">
        <v>6402</v>
      </c>
      <c r="N603" s="129" t="s">
        <v>6354</v>
      </c>
      <c r="O603" s="129" t="s">
        <v>6403</v>
      </c>
      <c r="P603" s="129" t="s">
        <v>6404</v>
      </c>
      <c r="Q603" s="129" t="s">
        <v>6405</v>
      </c>
      <c r="R603" s="129" t="s">
        <v>6406</v>
      </c>
      <c r="S603" s="129" t="s">
        <v>6407</v>
      </c>
      <c r="T603" s="137">
        <v>10</v>
      </c>
      <c r="U603" s="137">
        <v>10</v>
      </c>
      <c r="V603" s="129" t="s">
        <v>6408</v>
      </c>
      <c r="W603" s="129" t="s">
        <v>6408</v>
      </c>
      <c r="X603" s="131">
        <v>155.45500000000001</v>
      </c>
      <c r="Y603" s="131">
        <v>155.45500000000001</v>
      </c>
      <c r="Z603" s="129" t="s">
        <v>6311</v>
      </c>
      <c r="AA603" s="132">
        <v>1554.55</v>
      </c>
      <c r="AB603" s="132">
        <v>0</v>
      </c>
      <c r="AC603" s="132">
        <v>155.45500000000001</v>
      </c>
      <c r="AD603" s="132">
        <v>1710.0050000000001</v>
      </c>
      <c r="AE603" s="129" t="s">
        <v>6316</v>
      </c>
      <c r="AF603" s="129" t="s">
        <v>6311</v>
      </c>
      <c r="AG603" s="129" t="s">
        <v>6311</v>
      </c>
      <c r="AH603" s="129" t="s">
        <v>7002</v>
      </c>
      <c r="AI603" s="129" t="s">
        <v>6311</v>
      </c>
      <c r="AJ603" s="129" t="s">
        <v>6355</v>
      </c>
      <c r="AK603" s="129" t="s">
        <v>6356</v>
      </c>
      <c r="AL603" s="129" t="s">
        <v>6410</v>
      </c>
      <c r="AM603" s="133" t="s">
        <v>13</v>
      </c>
      <c r="AN603" s="133" t="s">
        <v>6376</v>
      </c>
      <c r="AO603" s="133" t="s">
        <v>6311</v>
      </c>
      <c r="AP603" s="133" t="s">
        <v>6311</v>
      </c>
      <c r="AQ603" s="134">
        <v>10</v>
      </c>
      <c r="AR603" s="143" t="s">
        <v>94</v>
      </c>
      <c r="AS603" t="s">
        <v>72</v>
      </c>
    </row>
    <row r="604" spans="1:45" s="133" customFormat="1">
      <c r="A604" s="129" t="s">
        <v>7000</v>
      </c>
      <c r="B604" s="130">
        <v>43762</v>
      </c>
      <c r="C604" s="129" t="s">
        <v>6397</v>
      </c>
      <c r="D604" s="129" t="s">
        <v>6398</v>
      </c>
      <c r="E604" s="129" t="s">
        <v>7001</v>
      </c>
      <c r="F604" s="129" t="s">
        <v>6312</v>
      </c>
      <c r="G604" s="129" t="s">
        <v>6376</v>
      </c>
      <c r="H604" s="129" t="s">
        <v>6377</v>
      </c>
      <c r="I604" s="129" t="s">
        <v>6378</v>
      </c>
      <c r="J604" s="129" t="s">
        <v>6354</v>
      </c>
      <c r="K604" s="129" t="s">
        <v>6400</v>
      </c>
      <c r="L604" s="129" t="s">
        <v>6401</v>
      </c>
      <c r="M604" s="129" t="s">
        <v>6402</v>
      </c>
      <c r="N604" s="129" t="s">
        <v>6354</v>
      </c>
      <c r="O604" s="129" t="s">
        <v>6403</v>
      </c>
      <c r="P604" s="129" t="s">
        <v>6404</v>
      </c>
      <c r="Q604" s="129" t="s">
        <v>6405</v>
      </c>
      <c r="R604" s="129" t="s">
        <v>6411</v>
      </c>
      <c r="S604" s="129" t="s">
        <v>6412</v>
      </c>
      <c r="T604" s="137">
        <v>20</v>
      </c>
      <c r="U604" s="137">
        <v>20</v>
      </c>
      <c r="V604" s="129" t="s">
        <v>6408</v>
      </c>
      <c r="W604" s="129" t="s">
        <v>6408</v>
      </c>
      <c r="X604" s="131">
        <v>340</v>
      </c>
      <c r="Y604" s="131">
        <v>340</v>
      </c>
      <c r="Z604" s="129" t="s">
        <v>6311</v>
      </c>
      <c r="AA604" s="132">
        <v>6800</v>
      </c>
      <c r="AB604" s="132">
        <v>0</v>
      </c>
      <c r="AC604" s="132">
        <v>680</v>
      </c>
      <c r="AD604" s="132">
        <v>7480</v>
      </c>
      <c r="AE604" s="129" t="s">
        <v>6316</v>
      </c>
      <c r="AF604" s="129" t="s">
        <v>6311</v>
      </c>
      <c r="AG604" s="129" t="s">
        <v>6311</v>
      </c>
      <c r="AH604" s="129" t="s">
        <v>7002</v>
      </c>
      <c r="AI604" s="129" t="s">
        <v>6311</v>
      </c>
      <c r="AJ604" s="129" t="s">
        <v>6355</v>
      </c>
      <c r="AK604" s="129" t="s">
        <v>6356</v>
      </c>
      <c r="AL604" s="129" t="s">
        <v>6410</v>
      </c>
      <c r="AM604" s="133" t="s">
        <v>13</v>
      </c>
      <c r="AN604" s="133" t="s">
        <v>6376</v>
      </c>
      <c r="AO604" s="133" t="s">
        <v>6311</v>
      </c>
      <c r="AP604" s="133" t="s">
        <v>6311</v>
      </c>
      <c r="AQ604" s="134">
        <v>20</v>
      </c>
      <c r="AR604" s="143" t="s">
        <v>94</v>
      </c>
      <c r="AS604" t="s">
        <v>72</v>
      </c>
    </row>
    <row r="605" spans="1:45" s="133" customFormat="1">
      <c r="A605" s="129" t="s">
        <v>7000</v>
      </c>
      <c r="B605" s="130">
        <v>43762</v>
      </c>
      <c r="C605" s="129" t="s">
        <v>6397</v>
      </c>
      <c r="D605" s="129" t="s">
        <v>6398</v>
      </c>
      <c r="E605" s="129" t="s">
        <v>7001</v>
      </c>
      <c r="F605" s="129" t="s">
        <v>6312</v>
      </c>
      <c r="G605" s="129" t="s">
        <v>6376</v>
      </c>
      <c r="H605" s="129" t="s">
        <v>6377</v>
      </c>
      <c r="I605" s="129" t="s">
        <v>6378</v>
      </c>
      <c r="J605" s="129" t="s">
        <v>6354</v>
      </c>
      <c r="K605" s="129" t="s">
        <v>6400</v>
      </c>
      <c r="L605" s="129" t="s">
        <v>6401</v>
      </c>
      <c r="M605" s="129" t="s">
        <v>6402</v>
      </c>
      <c r="N605" s="129" t="s">
        <v>6354</v>
      </c>
      <c r="O605" s="129" t="s">
        <v>6403</v>
      </c>
      <c r="P605" s="129" t="s">
        <v>6404</v>
      </c>
      <c r="Q605" s="129" t="s">
        <v>6405</v>
      </c>
      <c r="R605" s="129" t="s">
        <v>6519</v>
      </c>
      <c r="S605" s="129" t="s">
        <v>6520</v>
      </c>
      <c r="T605" s="137">
        <v>10</v>
      </c>
      <c r="U605" s="137">
        <v>10</v>
      </c>
      <c r="V605" s="129" t="s">
        <v>6408</v>
      </c>
      <c r="W605" s="129" t="s">
        <v>6408</v>
      </c>
      <c r="X605" s="131">
        <v>213.273</v>
      </c>
      <c r="Y605" s="131">
        <v>213.273</v>
      </c>
      <c r="Z605" s="129" t="s">
        <v>6311</v>
      </c>
      <c r="AA605" s="132">
        <v>2132.73</v>
      </c>
      <c r="AB605" s="132">
        <v>0</v>
      </c>
      <c r="AC605" s="132">
        <v>213.273</v>
      </c>
      <c r="AD605" s="132">
        <v>2346.0030000000002</v>
      </c>
      <c r="AE605" s="129" t="s">
        <v>6316</v>
      </c>
      <c r="AF605" s="129" t="s">
        <v>6311</v>
      </c>
      <c r="AG605" s="129" t="s">
        <v>6311</v>
      </c>
      <c r="AH605" s="129" t="s">
        <v>7002</v>
      </c>
      <c r="AI605" s="129" t="s">
        <v>6311</v>
      </c>
      <c r="AJ605" s="129" t="s">
        <v>6355</v>
      </c>
      <c r="AK605" s="129" t="s">
        <v>6356</v>
      </c>
      <c r="AL605" s="129" t="s">
        <v>6410</v>
      </c>
      <c r="AM605" s="133" t="s">
        <v>13</v>
      </c>
      <c r="AN605" s="133" t="s">
        <v>6376</v>
      </c>
      <c r="AO605" s="133" t="s">
        <v>6311</v>
      </c>
      <c r="AP605" s="133" t="s">
        <v>6311</v>
      </c>
      <c r="AQ605" s="134">
        <v>10</v>
      </c>
      <c r="AR605" s="143" t="s">
        <v>94</v>
      </c>
      <c r="AS605" t="s">
        <v>72</v>
      </c>
    </row>
    <row r="606" spans="1:45" s="133" customFormat="1">
      <c r="A606" s="129" t="s">
        <v>7000</v>
      </c>
      <c r="B606" s="130">
        <v>43762</v>
      </c>
      <c r="C606" s="129" t="s">
        <v>6397</v>
      </c>
      <c r="D606" s="129" t="s">
        <v>6398</v>
      </c>
      <c r="E606" s="129" t="s">
        <v>7001</v>
      </c>
      <c r="F606" s="129" t="s">
        <v>6312</v>
      </c>
      <c r="G606" s="129" t="s">
        <v>6376</v>
      </c>
      <c r="H606" s="129" t="s">
        <v>6377</v>
      </c>
      <c r="I606" s="129" t="s">
        <v>6378</v>
      </c>
      <c r="J606" s="129" t="s">
        <v>6354</v>
      </c>
      <c r="K606" s="129" t="s">
        <v>6400</v>
      </c>
      <c r="L606" s="129" t="s">
        <v>6401</v>
      </c>
      <c r="M606" s="129" t="s">
        <v>6402</v>
      </c>
      <c r="N606" s="129" t="s">
        <v>6354</v>
      </c>
      <c r="O606" s="129" t="s">
        <v>6403</v>
      </c>
      <c r="P606" s="129" t="s">
        <v>6404</v>
      </c>
      <c r="Q606" s="129" t="s">
        <v>6405</v>
      </c>
      <c r="R606" s="129" t="s">
        <v>6419</v>
      </c>
      <c r="S606" s="129" t="s">
        <v>6420</v>
      </c>
      <c r="T606" s="137">
        <v>2</v>
      </c>
      <c r="U606" s="137">
        <v>2</v>
      </c>
      <c r="V606" s="129" t="s">
        <v>6408</v>
      </c>
      <c r="W606" s="129" t="s">
        <v>6408</v>
      </c>
      <c r="X606" s="131">
        <v>300</v>
      </c>
      <c r="Y606" s="131">
        <v>300</v>
      </c>
      <c r="Z606" s="129" t="s">
        <v>6311</v>
      </c>
      <c r="AA606" s="132">
        <v>600</v>
      </c>
      <c r="AB606" s="132">
        <v>0</v>
      </c>
      <c r="AC606" s="132">
        <v>60</v>
      </c>
      <c r="AD606" s="132">
        <v>660</v>
      </c>
      <c r="AE606" s="129" t="s">
        <v>6316</v>
      </c>
      <c r="AF606" s="129" t="s">
        <v>6311</v>
      </c>
      <c r="AG606" s="129" t="s">
        <v>6311</v>
      </c>
      <c r="AH606" s="129" t="s">
        <v>7002</v>
      </c>
      <c r="AI606" s="129" t="s">
        <v>6311</v>
      </c>
      <c r="AJ606" s="129" t="s">
        <v>6355</v>
      </c>
      <c r="AK606" s="129" t="s">
        <v>6356</v>
      </c>
      <c r="AL606" s="129" t="s">
        <v>6410</v>
      </c>
      <c r="AM606" s="133" t="s">
        <v>13</v>
      </c>
      <c r="AN606" s="133" t="s">
        <v>6376</v>
      </c>
      <c r="AO606" s="133" t="s">
        <v>6311</v>
      </c>
      <c r="AP606" s="133" t="s">
        <v>6311</v>
      </c>
      <c r="AQ606" s="134">
        <v>2</v>
      </c>
      <c r="AR606" s="143" t="s">
        <v>94</v>
      </c>
      <c r="AS606" t="s">
        <v>72</v>
      </c>
    </row>
    <row r="607" spans="1:45" s="133" customFormat="1">
      <c r="A607" s="129" t="s">
        <v>7003</v>
      </c>
      <c r="B607" s="130">
        <v>43763</v>
      </c>
      <c r="C607" s="129" t="s">
        <v>6397</v>
      </c>
      <c r="D607" s="129" t="s">
        <v>6398</v>
      </c>
      <c r="E607" s="129" t="s">
        <v>7004</v>
      </c>
      <c r="F607" s="129" t="s">
        <v>6312</v>
      </c>
      <c r="G607" s="129" t="s">
        <v>6475</v>
      </c>
      <c r="H607" s="129" t="s">
        <v>5299</v>
      </c>
      <c r="I607" s="129" t="s">
        <v>6476</v>
      </c>
      <c r="J607" s="129" t="s">
        <v>6354</v>
      </c>
      <c r="K607" s="129" t="s">
        <v>6477</v>
      </c>
      <c r="L607" s="129" t="s">
        <v>6478</v>
      </c>
      <c r="M607" s="129" t="s">
        <v>6402</v>
      </c>
      <c r="N607" s="129" t="s">
        <v>6354</v>
      </c>
      <c r="O607" s="129" t="s">
        <v>6403</v>
      </c>
      <c r="P607" s="129" t="s">
        <v>6479</v>
      </c>
      <c r="Q607" s="129" t="s">
        <v>6480</v>
      </c>
      <c r="R607" s="129" t="s">
        <v>6406</v>
      </c>
      <c r="S607" s="129" t="s">
        <v>6407</v>
      </c>
      <c r="T607" s="137">
        <v>500</v>
      </c>
      <c r="U607" s="137">
        <v>500</v>
      </c>
      <c r="V607" s="129" t="s">
        <v>6408</v>
      </c>
      <c r="W607" s="129" t="s">
        <v>6408</v>
      </c>
      <c r="X607" s="131">
        <v>138.982</v>
      </c>
      <c r="Y607" s="131">
        <v>138.982</v>
      </c>
      <c r="Z607" s="129" t="s">
        <v>6311</v>
      </c>
      <c r="AA607" s="132">
        <v>69491</v>
      </c>
      <c r="AB607" s="132">
        <v>0</v>
      </c>
      <c r="AC607" s="132">
        <v>6949.1</v>
      </c>
      <c r="AD607" s="132">
        <v>76440.100000000006</v>
      </c>
      <c r="AE607" s="129" t="s">
        <v>6316</v>
      </c>
      <c r="AF607" s="129" t="s">
        <v>6311</v>
      </c>
      <c r="AG607" s="129" t="s">
        <v>6311</v>
      </c>
      <c r="AH607" s="129" t="s">
        <v>7005</v>
      </c>
      <c r="AI607" s="129" t="s">
        <v>6311</v>
      </c>
      <c r="AJ607" s="129" t="s">
        <v>6355</v>
      </c>
      <c r="AK607" s="129" t="s">
        <v>6356</v>
      </c>
      <c r="AL607" s="129" t="s">
        <v>6410</v>
      </c>
      <c r="AM607" s="133" t="s">
        <v>6311</v>
      </c>
      <c r="AN607" s="133" t="s">
        <v>6475</v>
      </c>
      <c r="AO607" s="133" t="s">
        <v>6311</v>
      </c>
      <c r="AP607" s="133" t="s">
        <v>6311</v>
      </c>
      <c r="AQ607" s="134">
        <v>500</v>
      </c>
      <c r="AR607" s="143">
        <v>0</v>
      </c>
      <c r="AS607" t="s">
        <v>27</v>
      </c>
    </row>
    <row r="608" spans="1:45" s="133" customFormat="1">
      <c r="A608" s="129" t="s">
        <v>7003</v>
      </c>
      <c r="B608" s="130">
        <v>43763</v>
      </c>
      <c r="C608" s="129" t="s">
        <v>6397</v>
      </c>
      <c r="D608" s="129" t="s">
        <v>6398</v>
      </c>
      <c r="E608" s="129" t="s">
        <v>7004</v>
      </c>
      <c r="F608" s="129" t="s">
        <v>6312</v>
      </c>
      <c r="G608" s="129" t="s">
        <v>6475</v>
      </c>
      <c r="H608" s="129" t="s">
        <v>5299</v>
      </c>
      <c r="I608" s="129" t="s">
        <v>6476</v>
      </c>
      <c r="J608" s="129" t="s">
        <v>6354</v>
      </c>
      <c r="K608" s="129" t="s">
        <v>6477</v>
      </c>
      <c r="L608" s="129" t="s">
        <v>6478</v>
      </c>
      <c r="M608" s="129" t="s">
        <v>6402</v>
      </c>
      <c r="N608" s="129" t="s">
        <v>6354</v>
      </c>
      <c r="O608" s="129" t="s">
        <v>6403</v>
      </c>
      <c r="P608" s="129" t="s">
        <v>6479</v>
      </c>
      <c r="Q608" s="129" t="s">
        <v>6480</v>
      </c>
      <c r="R608" s="129" t="s">
        <v>6411</v>
      </c>
      <c r="S608" s="129" t="s">
        <v>6412</v>
      </c>
      <c r="T608" s="137">
        <v>165</v>
      </c>
      <c r="U608" s="137">
        <v>165</v>
      </c>
      <c r="V608" s="129" t="s">
        <v>6408</v>
      </c>
      <c r="W608" s="129" t="s">
        <v>6408</v>
      </c>
      <c r="X608" s="131">
        <v>309.39999999999998</v>
      </c>
      <c r="Y608" s="131">
        <v>309.39999999999998</v>
      </c>
      <c r="Z608" s="129" t="s">
        <v>6311</v>
      </c>
      <c r="AA608" s="132">
        <v>51051</v>
      </c>
      <c r="AB608" s="132">
        <v>0</v>
      </c>
      <c r="AC608" s="132">
        <v>5105.1000000000004</v>
      </c>
      <c r="AD608" s="132">
        <v>56156.1</v>
      </c>
      <c r="AE608" s="129" t="s">
        <v>6316</v>
      </c>
      <c r="AF608" s="129" t="s">
        <v>6311</v>
      </c>
      <c r="AG608" s="129" t="s">
        <v>6311</v>
      </c>
      <c r="AH608" s="129" t="s">
        <v>7005</v>
      </c>
      <c r="AI608" s="129" t="s">
        <v>6311</v>
      </c>
      <c r="AJ608" s="129" t="s">
        <v>6355</v>
      </c>
      <c r="AK608" s="129" t="s">
        <v>6356</v>
      </c>
      <c r="AL608" s="129" t="s">
        <v>6410</v>
      </c>
      <c r="AM608" s="133" t="s">
        <v>6311</v>
      </c>
      <c r="AN608" s="133" t="s">
        <v>6475</v>
      </c>
      <c r="AO608" s="133" t="s">
        <v>6311</v>
      </c>
      <c r="AP608" s="133" t="s">
        <v>6311</v>
      </c>
      <c r="AQ608" s="134">
        <v>165</v>
      </c>
      <c r="AR608" s="143">
        <v>0</v>
      </c>
      <c r="AS608" t="s">
        <v>27</v>
      </c>
    </row>
    <row r="609" spans="1:45" s="133" customFormat="1">
      <c r="A609" s="129" t="s">
        <v>7006</v>
      </c>
      <c r="B609" s="130">
        <v>43763</v>
      </c>
      <c r="C609" s="129" t="s">
        <v>6397</v>
      </c>
      <c r="D609" s="129" t="s">
        <v>6398</v>
      </c>
      <c r="E609" s="129" t="s">
        <v>7007</v>
      </c>
      <c r="F609" s="129" t="s">
        <v>6312</v>
      </c>
      <c r="G609" s="129" t="s">
        <v>6475</v>
      </c>
      <c r="H609" s="129" t="s">
        <v>5299</v>
      </c>
      <c r="I609" s="129" t="s">
        <v>6476</v>
      </c>
      <c r="J609" s="129" t="s">
        <v>6354</v>
      </c>
      <c r="K609" s="129" t="s">
        <v>6477</v>
      </c>
      <c r="L609" s="129" t="s">
        <v>6478</v>
      </c>
      <c r="M609" s="129" t="s">
        <v>6402</v>
      </c>
      <c r="N609" s="129" t="s">
        <v>6354</v>
      </c>
      <c r="O609" s="129" t="s">
        <v>6403</v>
      </c>
      <c r="P609" s="129" t="s">
        <v>6479</v>
      </c>
      <c r="Q609" s="129" t="s">
        <v>6480</v>
      </c>
      <c r="R609" s="129" t="s">
        <v>6411</v>
      </c>
      <c r="S609" s="129" t="s">
        <v>6412</v>
      </c>
      <c r="T609" s="137">
        <v>35</v>
      </c>
      <c r="U609" s="137">
        <v>35</v>
      </c>
      <c r="V609" s="129" t="s">
        <v>6408</v>
      </c>
      <c r="W609" s="129" t="s">
        <v>6408</v>
      </c>
      <c r="X609" s="131">
        <v>309.39999999999998</v>
      </c>
      <c r="Y609" s="131">
        <v>309.39999999999998</v>
      </c>
      <c r="Z609" s="129" t="s">
        <v>6311</v>
      </c>
      <c r="AA609" s="132">
        <v>10829</v>
      </c>
      <c r="AB609" s="132">
        <v>0</v>
      </c>
      <c r="AC609" s="132">
        <v>1082.9000000000001</v>
      </c>
      <c r="AD609" s="132">
        <v>11911.9</v>
      </c>
      <c r="AE609" s="129" t="s">
        <v>6316</v>
      </c>
      <c r="AF609" s="129" t="s">
        <v>6311</v>
      </c>
      <c r="AG609" s="129" t="s">
        <v>6311</v>
      </c>
      <c r="AH609" s="129" t="s">
        <v>7008</v>
      </c>
      <c r="AI609" s="129" t="s">
        <v>6311</v>
      </c>
      <c r="AJ609" s="129" t="s">
        <v>6355</v>
      </c>
      <c r="AK609" s="129" t="s">
        <v>6356</v>
      </c>
      <c r="AL609" s="129" t="s">
        <v>6410</v>
      </c>
      <c r="AM609" s="133" t="s">
        <v>6311</v>
      </c>
      <c r="AN609" s="133" t="s">
        <v>6475</v>
      </c>
      <c r="AO609" s="133" t="s">
        <v>6311</v>
      </c>
      <c r="AP609" s="133" t="s">
        <v>6311</v>
      </c>
      <c r="AQ609" s="134">
        <v>35</v>
      </c>
      <c r="AR609" s="143">
        <v>0</v>
      </c>
      <c r="AS609" t="s">
        <v>27</v>
      </c>
    </row>
    <row r="610" spans="1:45" s="133" customFormat="1">
      <c r="A610" s="129" t="s">
        <v>7009</v>
      </c>
      <c r="B610" s="130">
        <v>43763</v>
      </c>
      <c r="C610" s="129" t="s">
        <v>6397</v>
      </c>
      <c r="D610" s="129" t="s">
        <v>6398</v>
      </c>
      <c r="E610" s="129" t="s">
        <v>7010</v>
      </c>
      <c r="F610" s="129" t="s">
        <v>6312</v>
      </c>
      <c r="G610" s="129" t="s">
        <v>6313</v>
      </c>
      <c r="H610" s="129" t="s">
        <v>6314</v>
      </c>
      <c r="I610" s="129" t="str">
        <f t="shared" ref="I610:I617" si="13">+AO610</f>
        <v>BIG C - TRUONG CHINH</v>
      </c>
      <c r="J610" s="129" t="s">
        <v>6354</v>
      </c>
      <c r="K610" s="129" t="s">
        <v>6400</v>
      </c>
      <c r="L610" s="129" t="s">
        <v>6401</v>
      </c>
      <c r="M610" s="129" t="s">
        <v>6402</v>
      </c>
      <c r="N610" s="129" t="s">
        <v>6354</v>
      </c>
      <c r="O610" s="129" t="s">
        <v>6403</v>
      </c>
      <c r="P610" s="129" t="s">
        <v>6404</v>
      </c>
      <c r="Q610" s="129" t="s">
        <v>6405</v>
      </c>
      <c r="R610" s="129" t="s">
        <v>6406</v>
      </c>
      <c r="S610" s="129" t="s">
        <v>6407</v>
      </c>
      <c r="T610" s="137">
        <v>21</v>
      </c>
      <c r="U610" s="137">
        <v>21</v>
      </c>
      <c r="V610" s="129" t="s">
        <v>6408</v>
      </c>
      <c r="W610" s="129" t="s">
        <v>6408</v>
      </c>
      <c r="X610" s="131">
        <v>119.7</v>
      </c>
      <c r="Y610" s="131">
        <v>119.7</v>
      </c>
      <c r="Z610" s="129" t="s">
        <v>6311</v>
      </c>
      <c r="AA610" s="132">
        <v>2513.7069999999999</v>
      </c>
      <c r="AB610" s="132">
        <v>-750.84799999999996</v>
      </c>
      <c r="AC610" s="132">
        <v>251.37100000000001</v>
      </c>
      <c r="AD610" s="132">
        <v>2765.078</v>
      </c>
      <c r="AE610" s="129" t="s">
        <v>6316</v>
      </c>
      <c r="AF610" s="129" t="s">
        <v>6311</v>
      </c>
      <c r="AG610" s="129" t="s">
        <v>6311</v>
      </c>
      <c r="AH610" s="129" t="s">
        <v>7011</v>
      </c>
      <c r="AI610" s="129" t="s">
        <v>6311</v>
      </c>
      <c r="AJ610" s="129" t="s">
        <v>6355</v>
      </c>
      <c r="AK610" s="129" t="s">
        <v>6356</v>
      </c>
      <c r="AL610" s="129" t="s">
        <v>6410</v>
      </c>
      <c r="AM610" s="133" t="s">
        <v>6311</v>
      </c>
      <c r="AN610" s="133" t="s">
        <v>6485</v>
      </c>
      <c r="AO610" s="133" t="s">
        <v>6331</v>
      </c>
      <c r="AP610" s="133" t="s">
        <v>13</v>
      </c>
      <c r="AQ610" s="134">
        <v>21</v>
      </c>
      <c r="AR610" s="143" t="s">
        <v>94</v>
      </c>
      <c r="AS610" t="s">
        <v>72</v>
      </c>
    </row>
    <row r="611" spans="1:45" s="133" customFormat="1">
      <c r="A611" s="129" t="s">
        <v>7009</v>
      </c>
      <c r="B611" s="130">
        <v>43763</v>
      </c>
      <c r="C611" s="129" t="s">
        <v>6397</v>
      </c>
      <c r="D611" s="129" t="s">
        <v>6398</v>
      </c>
      <c r="E611" s="129" t="s">
        <v>7010</v>
      </c>
      <c r="F611" s="129" t="s">
        <v>6312</v>
      </c>
      <c r="G611" s="129" t="s">
        <v>6313</v>
      </c>
      <c r="H611" s="129" t="s">
        <v>6314</v>
      </c>
      <c r="I611" s="129" t="str">
        <f t="shared" si="13"/>
        <v>BIG C - TRUONG CHINH</v>
      </c>
      <c r="J611" s="129" t="s">
        <v>6354</v>
      </c>
      <c r="K611" s="129" t="s">
        <v>6400</v>
      </c>
      <c r="L611" s="129" t="s">
        <v>6401</v>
      </c>
      <c r="M611" s="129" t="s">
        <v>6402</v>
      </c>
      <c r="N611" s="129" t="s">
        <v>6354</v>
      </c>
      <c r="O611" s="129" t="s">
        <v>6403</v>
      </c>
      <c r="P611" s="129" t="s">
        <v>6404</v>
      </c>
      <c r="Q611" s="129" t="s">
        <v>6405</v>
      </c>
      <c r="R611" s="129" t="s">
        <v>6415</v>
      </c>
      <c r="S611" s="129" t="s">
        <v>6416</v>
      </c>
      <c r="T611" s="137">
        <v>1</v>
      </c>
      <c r="U611" s="137">
        <v>1</v>
      </c>
      <c r="V611" s="129" t="s">
        <v>6408</v>
      </c>
      <c r="W611" s="129" t="s">
        <v>6408</v>
      </c>
      <c r="X611" s="131">
        <v>313.63600000000002</v>
      </c>
      <c r="Y611" s="131">
        <v>313.63600000000002</v>
      </c>
      <c r="Z611" s="129" t="s">
        <v>6311</v>
      </c>
      <c r="AA611" s="132">
        <v>313.63600000000002</v>
      </c>
      <c r="AB611" s="132">
        <v>0</v>
      </c>
      <c r="AC611" s="132">
        <v>31.364000000000001</v>
      </c>
      <c r="AD611" s="132">
        <v>345</v>
      </c>
      <c r="AE611" s="129" t="s">
        <v>6316</v>
      </c>
      <c r="AF611" s="129" t="s">
        <v>6311</v>
      </c>
      <c r="AG611" s="129" t="s">
        <v>6311</v>
      </c>
      <c r="AH611" s="129" t="s">
        <v>7011</v>
      </c>
      <c r="AI611" s="129" t="s">
        <v>6311</v>
      </c>
      <c r="AJ611" s="129" t="s">
        <v>6355</v>
      </c>
      <c r="AK611" s="129" t="s">
        <v>6356</v>
      </c>
      <c r="AL611" s="129" t="s">
        <v>6410</v>
      </c>
      <c r="AM611" s="133" t="s">
        <v>6311</v>
      </c>
      <c r="AN611" s="133" t="s">
        <v>6485</v>
      </c>
      <c r="AO611" s="133" t="s">
        <v>6331</v>
      </c>
      <c r="AP611" s="133" t="s">
        <v>13</v>
      </c>
      <c r="AQ611" s="134">
        <v>1</v>
      </c>
      <c r="AR611" s="143" t="s">
        <v>94</v>
      </c>
      <c r="AS611" t="s">
        <v>72</v>
      </c>
    </row>
    <row r="612" spans="1:45" s="133" customFormat="1">
      <c r="A612" s="129" t="s">
        <v>7009</v>
      </c>
      <c r="B612" s="130">
        <v>43763</v>
      </c>
      <c r="C612" s="129" t="s">
        <v>6397</v>
      </c>
      <c r="D612" s="129" t="s">
        <v>6398</v>
      </c>
      <c r="E612" s="129" t="s">
        <v>7010</v>
      </c>
      <c r="F612" s="129" t="s">
        <v>6312</v>
      </c>
      <c r="G612" s="129" t="s">
        <v>6313</v>
      </c>
      <c r="H612" s="129" t="s">
        <v>6314</v>
      </c>
      <c r="I612" s="129" t="str">
        <f t="shared" si="13"/>
        <v>BIG C - TRUONG CHINH</v>
      </c>
      <c r="J612" s="129" t="s">
        <v>6354</v>
      </c>
      <c r="K612" s="129" t="s">
        <v>6400</v>
      </c>
      <c r="L612" s="129" t="s">
        <v>6401</v>
      </c>
      <c r="M612" s="129" t="s">
        <v>6402</v>
      </c>
      <c r="N612" s="129" t="s">
        <v>6354</v>
      </c>
      <c r="O612" s="129" t="s">
        <v>6403</v>
      </c>
      <c r="P612" s="129" t="s">
        <v>6404</v>
      </c>
      <c r="Q612" s="129" t="s">
        <v>6405</v>
      </c>
      <c r="R612" s="129" t="s">
        <v>6827</v>
      </c>
      <c r="S612" s="129" t="s">
        <v>6828</v>
      </c>
      <c r="T612" s="137">
        <v>4</v>
      </c>
      <c r="U612" s="137">
        <v>4</v>
      </c>
      <c r="V612" s="129" t="s">
        <v>6408</v>
      </c>
      <c r="W612" s="129" t="s">
        <v>6408</v>
      </c>
      <c r="X612" s="131">
        <v>313.63600000000002</v>
      </c>
      <c r="Y612" s="131">
        <v>313.63600000000002</v>
      </c>
      <c r="Z612" s="129" t="s">
        <v>6311</v>
      </c>
      <c r="AA612" s="132">
        <v>1254.5440000000001</v>
      </c>
      <c r="AB612" s="132">
        <v>0</v>
      </c>
      <c r="AC612" s="132">
        <v>125.45399999999999</v>
      </c>
      <c r="AD612" s="132">
        <v>1379.998</v>
      </c>
      <c r="AE612" s="129" t="s">
        <v>6316</v>
      </c>
      <c r="AF612" s="129" t="s">
        <v>6311</v>
      </c>
      <c r="AG612" s="129" t="s">
        <v>6311</v>
      </c>
      <c r="AH612" s="129" t="s">
        <v>7011</v>
      </c>
      <c r="AI612" s="129" t="s">
        <v>6311</v>
      </c>
      <c r="AJ612" s="129" t="s">
        <v>6355</v>
      </c>
      <c r="AK612" s="129" t="s">
        <v>6356</v>
      </c>
      <c r="AL612" s="129" t="s">
        <v>6410</v>
      </c>
      <c r="AM612" s="133" t="s">
        <v>6311</v>
      </c>
      <c r="AN612" s="133" t="s">
        <v>6485</v>
      </c>
      <c r="AO612" s="133" t="s">
        <v>6331</v>
      </c>
      <c r="AP612" s="133" t="s">
        <v>13</v>
      </c>
      <c r="AQ612" s="134">
        <v>4</v>
      </c>
      <c r="AR612" s="143" t="s">
        <v>94</v>
      </c>
      <c r="AS612" t="s">
        <v>72</v>
      </c>
    </row>
    <row r="613" spans="1:45" s="133" customFormat="1">
      <c r="A613" s="129" t="s">
        <v>7009</v>
      </c>
      <c r="B613" s="130">
        <v>43763</v>
      </c>
      <c r="C613" s="129" t="s">
        <v>6397</v>
      </c>
      <c r="D613" s="129" t="s">
        <v>6398</v>
      </c>
      <c r="E613" s="129" t="s">
        <v>7010</v>
      </c>
      <c r="F613" s="129" t="s">
        <v>6312</v>
      </c>
      <c r="G613" s="129" t="s">
        <v>6313</v>
      </c>
      <c r="H613" s="129" t="s">
        <v>6314</v>
      </c>
      <c r="I613" s="129" t="str">
        <f t="shared" si="13"/>
        <v>BIG C - TRUONG CHINH</v>
      </c>
      <c r="J613" s="129" t="s">
        <v>6354</v>
      </c>
      <c r="K613" s="129" t="s">
        <v>6400</v>
      </c>
      <c r="L613" s="129" t="s">
        <v>6401</v>
      </c>
      <c r="M613" s="129" t="s">
        <v>6402</v>
      </c>
      <c r="N613" s="129" t="s">
        <v>6354</v>
      </c>
      <c r="O613" s="129" t="s">
        <v>6403</v>
      </c>
      <c r="P613" s="129" t="s">
        <v>6404</v>
      </c>
      <c r="Q613" s="129" t="s">
        <v>6405</v>
      </c>
      <c r="R613" s="129" t="s">
        <v>6419</v>
      </c>
      <c r="S613" s="129" t="s">
        <v>6420</v>
      </c>
      <c r="T613" s="137">
        <v>2</v>
      </c>
      <c r="U613" s="137">
        <v>2</v>
      </c>
      <c r="V613" s="129" t="s">
        <v>6408</v>
      </c>
      <c r="W613" s="129" t="s">
        <v>6408</v>
      </c>
      <c r="X613" s="131">
        <v>313.63600000000002</v>
      </c>
      <c r="Y613" s="131">
        <v>313.63600000000002</v>
      </c>
      <c r="Z613" s="129" t="s">
        <v>6311</v>
      </c>
      <c r="AA613" s="132">
        <v>627.27200000000005</v>
      </c>
      <c r="AB613" s="132">
        <v>0</v>
      </c>
      <c r="AC613" s="132">
        <v>62.726999999999997</v>
      </c>
      <c r="AD613" s="132">
        <v>689.99900000000002</v>
      </c>
      <c r="AE613" s="129" t="s">
        <v>6316</v>
      </c>
      <c r="AF613" s="129" t="s">
        <v>6311</v>
      </c>
      <c r="AG613" s="129" t="s">
        <v>6311</v>
      </c>
      <c r="AH613" s="129" t="s">
        <v>7011</v>
      </c>
      <c r="AI613" s="129" t="s">
        <v>6311</v>
      </c>
      <c r="AJ613" s="129" t="s">
        <v>6355</v>
      </c>
      <c r="AK613" s="129" t="s">
        <v>6356</v>
      </c>
      <c r="AL613" s="129" t="s">
        <v>6410</v>
      </c>
      <c r="AM613" s="133" t="s">
        <v>6311</v>
      </c>
      <c r="AN613" s="133" t="s">
        <v>6485</v>
      </c>
      <c r="AO613" s="133" t="s">
        <v>6331</v>
      </c>
      <c r="AP613" s="133" t="s">
        <v>13</v>
      </c>
      <c r="AQ613" s="134">
        <v>2</v>
      </c>
      <c r="AR613" s="143" t="s">
        <v>94</v>
      </c>
      <c r="AS613" t="s">
        <v>72</v>
      </c>
    </row>
    <row r="614" spans="1:45" s="133" customFormat="1">
      <c r="A614" s="129" t="s">
        <v>7012</v>
      </c>
      <c r="B614" s="130">
        <v>43763</v>
      </c>
      <c r="C614" s="129" t="s">
        <v>6397</v>
      </c>
      <c r="D614" s="129" t="s">
        <v>6398</v>
      </c>
      <c r="E614" s="129" t="s">
        <v>7013</v>
      </c>
      <c r="F614" s="129" t="s">
        <v>6312</v>
      </c>
      <c r="G614" s="129" t="s">
        <v>6313</v>
      </c>
      <c r="H614" s="129" t="s">
        <v>6314</v>
      </c>
      <c r="I614" s="129" t="str">
        <f t="shared" si="13"/>
        <v>BIG C - MIEN DONG</v>
      </c>
      <c r="J614" s="129" t="s">
        <v>6354</v>
      </c>
      <c r="K614" s="129" t="s">
        <v>6400</v>
      </c>
      <c r="L614" s="129" t="s">
        <v>6401</v>
      </c>
      <c r="M614" s="129" t="s">
        <v>6402</v>
      </c>
      <c r="N614" s="129" t="s">
        <v>6354</v>
      </c>
      <c r="O614" s="129" t="s">
        <v>6403</v>
      </c>
      <c r="P614" s="129" t="s">
        <v>6404</v>
      </c>
      <c r="Q614" s="129" t="s">
        <v>6405</v>
      </c>
      <c r="R614" s="129" t="s">
        <v>6406</v>
      </c>
      <c r="S614" s="129" t="s">
        <v>6407</v>
      </c>
      <c r="T614" s="137">
        <v>5</v>
      </c>
      <c r="U614" s="137">
        <v>5</v>
      </c>
      <c r="V614" s="129" t="s">
        <v>6408</v>
      </c>
      <c r="W614" s="129" t="s">
        <v>6408</v>
      </c>
      <c r="X614" s="131">
        <v>119.7</v>
      </c>
      <c r="Y614" s="131">
        <v>119.7</v>
      </c>
      <c r="Z614" s="129" t="s">
        <v>6311</v>
      </c>
      <c r="AA614" s="132">
        <v>598.50199999999995</v>
      </c>
      <c r="AB614" s="132">
        <v>-178.773</v>
      </c>
      <c r="AC614" s="132">
        <v>59.85</v>
      </c>
      <c r="AD614" s="132">
        <v>658.35199999999998</v>
      </c>
      <c r="AE614" s="129" t="s">
        <v>6316</v>
      </c>
      <c r="AF614" s="129" t="s">
        <v>6311</v>
      </c>
      <c r="AG614" s="129" t="s">
        <v>6311</v>
      </c>
      <c r="AH614" s="129" t="s">
        <v>7014</v>
      </c>
      <c r="AI614" s="129" t="s">
        <v>6311</v>
      </c>
      <c r="AJ614" s="129" t="s">
        <v>6355</v>
      </c>
      <c r="AK614" s="129" t="s">
        <v>6356</v>
      </c>
      <c r="AL614" s="129" t="s">
        <v>6410</v>
      </c>
      <c r="AM614" s="133" t="s">
        <v>6311</v>
      </c>
      <c r="AN614" s="133" t="s">
        <v>6489</v>
      </c>
      <c r="AO614" s="133" t="s">
        <v>6330</v>
      </c>
      <c r="AP614" s="133" t="s">
        <v>13</v>
      </c>
      <c r="AQ614" s="134">
        <v>5</v>
      </c>
      <c r="AR614" s="143" t="s">
        <v>94</v>
      </c>
      <c r="AS614" t="s">
        <v>72</v>
      </c>
    </row>
    <row r="615" spans="1:45" s="133" customFormat="1">
      <c r="A615" s="129" t="s">
        <v>7012</v>
      </c>
      <c r="B615" s="130">
        <v>43763</v>
      </c>
      <c r="C615" s="129" t="s">
        <v>6397</v>
      </c>
      <c r="D615" s="129" t="s">
        <v>6398</v>
      </c>
      <c r="E615" s="129" t="s">
        <v>7013</v>
      </c>
      <c r="F615" s="129" t="s">
        <v>6312</v>
      </c>
      <c r="G615" s="129" t="s">
        <v>6313</v>
      </c>
      <c r="H615" s="129" t="s">
        <v>6314</v>
      </c>
      <c r="I615" s="129" t="str">
        <f t="shared" si="13"/>
        <v>BIG C - MIEN DONG</v>
      </c>
      <c r="J615" s="129" t="s">
        <v>6354</v>
      </c>
      <c r="K615" s="129" t="s">
        <v>6400</v>
      </c>
      <c r="L615" s="129" t="s">
        <v>6401</v>
      </c>
      <c r="M615" s="129" t="s">
        <v>6402</v>
      </c>
      <c r="N615" s="129" t="s">
        <v>6354</v>
      </c>
      <c r="O615" s="129" t="s">
        <v>6403</v>
      </c>
      <c r="P615" s="129" t="s">
        <v>6404</v>
      </c>
      <c r="Q615" s="129" t="s">
        <v>6405</v>
      </c>
      <c r="R615" s="129" t="s">
        <v>6519</v>
      </c>
      <c r="S615" s="129" t="s">
        <v>6520</v>
      </c>
      <c r="T615" s="137">
        <v>5</v>
      </c>
      <c r="U615" s="137">
        <v>5</v>
      </c>
      <c r="V615" s="129" t="s">
        <v>6408</v>
      </c>
      <c r="W615" s="129" t="s">
        <v>6408</v>
      </c>
      <c r="X615" s="131">
        <v>213.273</v>
      </c>
      <c r="Y615" s="131">
        <v>213.273</v>
      </c>
      <c r="Z615" s="129" t="s">
        <v>6311</v>
      </c>
      <c r="AA615" s="132">
        <v>1066.365</v>
      </c>
      <c r="AB615" s="132">
        <v>0</v>
      </c>
      <c r="AC615" s="132">
        <v>106.637</v>
      </c>
      <c r="AD615" s="132">
        <v>1173.002</v>
      </c>
      <c r="AE615" s="129" t="s">
        <v>6316</v>
      </c>
      <c r="AF615" s="129" t="s">
        <v>6311</v>
      </c>
      <c r="AG615" s="129" t="s">
        <v>6311</v>
      </c>
      <c r="AH615" s="129" t="s">
        <v>7014</v>
      </c>
      <c r="AI615" s="129" t="s">
        <v>6311</v>
      </c>
      <c r="AJ615" s="129" t="s">
        <v>6355</v>
      </c>
      <c r="AK615" s="129" t="s">
        <v>6356</v>
      </c>
      <c r="AL615" s="129" t="s">
        <v>6410</v>
      </c>
      <c r="AM615" s="133" t="s">
        <v>6311</v>
      </c>
      <c r="AN615" s="133" t="s">
        <v>6489</v>
      </c>
      <c r="AO615" s="133" t="s">
        <v>6330</v>
      </c>
      <c r="AP615" s="133" t="s">
        <v>13</v>
      </c>
      <c r="AQ615" s="134">
        <v>5</v>
      </c>
      <c r="AR615" s="143" t="s">
        <v>94</v>
      </c>
      <c r="AS615" t="s">
        <v>72</v>
      </c>
    </row>
    <row r="616" spans="1:45" s="133" customFormat="1">
      <c r="A616" s="129" t="s">
        <v>7012</v>
      </c>
      <c r="B616" s="130">
        <v>43763</v>
      </c>
      <c r="C616" s="129" t="s">
        <v>6397</v>
      </c>
      <c r="D616" s="129" t="s">
        <v>6398</v>
      </c>
      <c r="E616" s="129" t="s">
        <v>7013</v>
      </c>
      <c r="F616" s="129" t="s">
        <v>6312</v>
      </c>
      <c r="G616" s="129" t="s">
        <v>6313</v>
      </c>
      <c r="H616" s="129" t="s">
        <v>6314</v>
      </c>
      <c r="I616" s="129" t="str">
        <f t="shared" si="13"/>
        <v>BIG C - MIEN DONG</v>
      </c>
      <c r="J616" s="129" t="s">
        <v>6354</v>
      </c>
      <c r="K616" s="129" t="s">
        <v>6400</v>
      </c>
      <c r="L616" s="129" t="s">
        <v>6401</v>
      </c>
      <c r="M616" s="129" t="s">
        <v>6402</v>
      </c>
      <c r="N616" s="129" t="s">
        <v>6354</v>
      </c>
      <c r="O616" s="129" t="s">
        <v>6403</v>
      </c>
      <c r="P616" s="129" t="s">
        <v>6404</v>
      </c>
      <c r="Q616" s="129" t="s">
        <v>6405</v>
      </c>
      <c r="R616" s="129" t="s">
        <v>6415</v>
      </c>
      <c r="S616" s="129" t="s">
        <v>6416</v>
      </c>
      <c r="T616" s="137">
        <v>1</v>
      </c>
      <c r="U616" s="137">
        <v>1</v>
      </c>
      <c r="V616" s="129" t="s">
        <v>6408</v>
      </c>
      <c r="W616" s="129" t="s">
        <v>6408</v>
      </c>
      <c r="X616" s="131">
        <v>313.63600000000002</v>
      </c>
      <c r="Y616" s="131">
        <v>313.63600000000002</v>
      </c>
      <c r="Z616" s="129" t="s">
        <v>6311</v>
      </c>
      <c r="AA616" s="132">
        <v>313.63600000000002</v>
      </c>
      <c r="AB616" s="132">
        <v>0</v>
      </c>
      <c r="AC616" s="132">
        <v>31.364000000000001</v>
      </c>
      <c r="AD616" s="132">
        <v>345</v>
      </c>
      <c r="AE616" s="129" t="s">
        <v>6316</v>
      </c>
      <c r="AF616" s="129" t="s">
        <v>6311</v>
      </c>
      <c r="AG616" s="129" t="s">
        <v>6311</v>
      </c>
      <c r="AH616" s="129" t="s">
        <v>7014</v>
      </c>
      <c r="AI616" s="129" t="s">
        <v>6311</v>
      </c>
      <c r="AJ616" s="129" t="s">
        <v>6355</v>
      </c>
      <c r="AK616" s="129" t="s">
        <v>6356</v>
      </c>
      <c r="AL616" s="129" t="s">
        <v>6410</v>
      </c>
      <c r="AM616" s="133" t="s">
        <v>6311</v>
      </c>
      <c r="AN616" s="133" t="s">
        <v>6489</v>
      </c>
      <c r="AO616" s="133" t="s">
        <v>6330</v>
      </c>
      <c r="AP616" s="133" t="s">
        <v>13</v>
      </c>
      <c r="AQ616" s="134">
        <v>1</v>
      </c>
      <c r="AR616" s="143" t="s">
        <v>94</v>
      </c>
      <c r="AS616" t="s">
        <v>72</v>
      </c>
    </row>
    <row r="617" spans="1:45" s="133" customFormat="1">
      <c r="A617" s="129" t="s">
        <v>7012</v>
      </c>
      <c r="B617" s="130">
        <v>43763</v>
      </c>
      <c r="C617" s="129" t="s">
        <v>6397</v>
      </c>
      <c r="D617" s="129" t="s">
        <v>6398</v>
      </c>
      <c r="E617" s="129" t="s">
        <v>7013</v>
      </c>
      <c r="F617" s="129" t="s">
        <v>6312</v>
      </c>
      <c r="G617" s="129" t="s">
        <v>6313</v>
      </c>
      <c r="H617" s="129" t="s">
        <v>6314</v>
      </c>
      <c r="I617" s="129" t="str">
        <f t="shared" si="13"/>
        <v>BIG C - MIEN DONG</v>
      </c>
      <c r="J617" s="129" t="s">
        <v>6354</v>
      </c>
      <c r="K617" s="129" t="s">
        <v>6400</v>
      </c>
      <c r="L617" s="129" t="s">
        <v>6401</v>
      </c>
      <c r="M617" s="129" t="s">
        <v>6402</v>
      </c>
      <c r="N617" s="129" t="s">
        <v>6354</v>
      </c>
      <c r="O617" s="129" t="s">
        <v>6403</v>
      </c>
      <c r="P617" s="129" t="s">
        <v>6404</v>
      </c>
      <c r="Q617" s="129" t="s">
        <v>6405</v>
      </c>
      <c r="R617" s="129" t="s">
        <v>6827</v>
      </c>
      <c r="S617" s="129" t="s">
        <v>6828</v>
      </c>
      <c r="T617" s="137">
        <v>5</v>
      </c>
      <c r="U617" s="137">
        <v>5</v>
      </c>
      <c r="V617" s="129" t="s">
        <v>6408</v>
      </c>
      <c r="W617" s="129" t="s">
        <v>6408</v>
      </c>
      <c r="X617" s="131">
        <v>313.63600000000002</v>
      </c>
      <c r="Y617" s="131">
        <v>313.63600000000002</v>
      </c>
      <c r="Z617" s="129" t="s">
        <v>6311</v>
      </c>
      <c r="AA617" s="132">
        <v>1568.18</v>
      </c>
      <c r="AB617" s="132">
        <v>0</v>
      </c>
      <c r="AC617" s="132">
        <v>156.81700000000001</v>
      </c>
      <c r="AD617" s="132">
        <v>1724.9970000000001</v>
      </c>
      <c r="AE617" s="129" t="s">
        <v>6316</v>
      </c>
      <c r="AF617" s="129" t="s">
        <v>6311</v>
      </c>
      <c r="AG617" s="129" t="s">
        <v>6311</v>
      </c>
      <c r="AH617" s="129" t="s">
        <v>7014</v>
      </c>
      <c r="AI617" s="129" t="s">
        <v>6311</v>
      </c>
      <c r="AJ617" s="129" t="s">
        <v>6355</v>
      </c>
      <c r="AK617" s="129" t="s">
        <v>6356</v>
      </c>
      <c r="AL617" s="129" t="s">
        <v>6410</v>
      </c>
      <c r="AM617" s="133" t="s">
        <v>6311</v>
      </c>
      <c r="AN617" s="133" t="s">
        <v>6489</v>
      </c>
      <c r="AO617" s="133" t="s">
        <v>6330</v>
      </c>
      <c r="AP617" s="133" t="s">
        <v>13</v>
      </c>
      <c r="AQ617" s="134">
        <v>5</v>
      </c>
      <c r="AR617" s="143" t="s">
        <v>94</v>
      </c>
      <c r="AS617" t="s">
        <v>72</v>
      </c>
    </row>
    <row r="618" spans="1:45" s="133" customFormat="1">
      <c r="A618" s="129" t="s">
        <v>7015</v>
      </c>
      <c r="B618" s="130">
        <v>43763</v>
      </c>
      <c r="C618" s="129" t="s">
        <v>6397</v>
      </c>
      <c r="D618" s="129" t="s">
        <v>6398</v>
      </c>
      <c r="E618" s="129" t="s">
        <v>7016</v>
      </c>
      <c r="F618" s="129" t="s">
        <v>6312</v>
      </c>
      <c r="G618" s="129" t="s">
        <v>6569</v>
      </c>
      <c r="H618" s="129" t="s">
        <v>5300</v>
      </c>
      <c r="I618" s="129" t="s">
        <v>6570</v>
      </c>
      <c r="J618" s="129" t="s">
        <v>6354</v>
      </c>
      <c r="K618" s="129" t="s">
        <v>6571</v>
      </c>
      <c r="L618" s="129" t="s">
        <v>6572</v>
      </c>
      <c r="M618" s="129" t="s">
        <v>6402</v>
      </c>
      <c r="N618" s="129" t="s">
        <v>6354</v>
      </c>
      <c r="O618" s="129" t="s">
        <v>6403</v>
      </c>
      <c r="P618" s="129" t="s">
        <v>6573</v>
      </c>
      <c r="Q618" s="129" t="s">
        <v>6574</v>
      </c>
      <c r="R618" s="129" t="s">
        <v>6521</v>
      </c>
      <c r="S618" s="129" t="s">
        <v>6522</v>
      </c>
      <c r="T618" s="137">
        <v>10</v>
      </c>
      <c r="U618" s="137">
        <v>10</v>
      </c>
      <c r="V618" s="129" t="s">
        <v>6408</v>
      </c>
      <c r="W618" s="129" t="s">
        <v>6408</v>
      </c>
      <c r="X618" s="131">
        <v>234.6</v>
      </c>
      <c r="Y618" s="131">
        <v>234.6</v>
      </c>
      <c r="Z618" s="129" t="s">
        <v>6311</v>
      </c>
      <c r="AA618" s="132">
        <v>2346</v>
      </c>
      <c r="AB618" s="132">
        <v>-414</v>
      </c>
      <c r="AC618" s="132">
        <v>234.6</v>
      </c>
      <c r="AD618" s="132">
        <v>2580.6</v>
      </c>
      <c r="AE618" s="129" t="s">
        <v>6316</v>
      </c>
      <c r="AF618" s="129" t="s">
        <v>6311</v>
      </c>
      <c r="AG618" s="129" t="s">
        <v>6311</v>
      </c>
      <c r="AH618" s="129" t="s">
        <v>7017</v>
      </c>
      <c r="AI618" s="129" t="s">
        <v>6311</v>
      </c>
      <c r="AJ618" s="129" t="s">
        <v>6382</v>
      </c>
      <c r="AK618" s="129" t="s">
        <v>6383</v>
      </c>
      <c r="AL618" s="129" t="s">
        <v>6410</v>
      </c>
      <c r="AM618" s="133" t="s">
        <v>6311</v>
      </c>
      <c r="AN618" s="133" t="s">
        <v>6569</v>
      </c>
      <c r="AO618" s="133" t="s">
        <v>6311</v>
      </c>
      <c r="AP618" s="133" t="s">
        <v>6311</v>
      </c>
      <c r="AQ618" s="134">
        <v>10</v>
      </c>
      <c r="AR618" s="143">
        <v>0</v>
      </c>
      <c r="AS618" t="s">
        <v>30</v>
      </c>
    </row>
    <row r="619" spans="1:45" s="133" customFormat="1">
      <c r="A619" s="129" t="s">
        <v>7018</v>
      </c>
      <c r="B619" s="130">
        <v>43763</v>
      </c>
      <c r="C619" s="129" t="s">
        <v>6397</v>
      </c>
      <c r="D619" s="129" t="s">
        <v>6398</v>
      </c>
      <c r="E619" s="129" t="s">
        <v>7019</v>
      </c>
      <c r="F619" s="129" t="s">
        <v>6312</v>
      </c>
      <c r="G619" s="129" t="s">
        <v>6569</v>
      </c>
      <c r="H619" s="129" t="s">
        <v>5300</v>
      </c>
      <c r="I619" s="129" t="s">
        <v>6570</v>
      </c>
      <c r="J619" s="129" t="s">
        <v>6354</v>
      </c>
      <c r="K619" s="129" t="s">
        <v>6571</v>
      </c>
      <c r="L619" s="129" t="s">
        <v>6572</v>
      </c>
      <c r="M619" s="129" t="s">
        <v>6402</v>
      </c>
      <c r="N619" s="129" t="s">
        <v>6354</v>
      </c>
      <c r="O619" s="129" t="s">
        <v>6403</v>
      </c>
      <c r="P619" s="129" t="s">
        <v>6573</v>
      </c>
      <c r="Q619" s="129" t="s">
        <v>6574</v>
      </c>
      <c r="R619" s="129" t="s">
        <v>6521</v>
      </c>
      <c r="S619" s="129" t="s">
        <v>6522</v>
      </c>
      <c r="T619" s="137">
        <v>300</v>
      </c>
      <c r="U619" s="137">
        <v>300</v>
      </c>
      <c r="V619" s="129" t="s">
        <v>6408</v>
      </c>
      <c r="W619" s="129" t="s">
        <v>6408</v>
      </c>
      <c r="X619" s="131">
        <v>234.6</v>
      </c>
      <c r="Y619" s="131">
        <v>234.6</v>
      </c>
      <c r="Z619" s="129" t="s">
        <v>6311</v>
      </c>
      <c r="AA619" s="132">
        <v>70380</v>
      </c>
      <c r="AB619" s="132">
        <v>-12420</v>
      </c>
      <c r="AC619" s="132">
        <v>7038</v>
      </c>
      <c r="AD619" s="132">
        <v>77418</v>
      </c>
      <c r="AE619" s="129" t="s">
        <v>6316</v>
      </c>
      <c r="AF619" s="129" t="s">
        <v>6311</v>
      </c>
      <c r="AG619" s="129" t="s">
        <v>6311</v>
      </c>
      <c r="AH619" s="129" t="s">
        <v>7020</v>
      </c>
      <c r="AI619" s="129" t="s">
        <v>6311</v>
      </c>
      <c r="AJ619" s="129" t="s">
        <v>6382</v>
      </c>
      <c r="AK619" s="129" t="s">
        <v>6383</v>
      </c>
      <c r="AL619" s="129" t="s">
        <v>6410</v>
      </c>
      <c r="AM619" s="133" t="s">
        <v>6311</v>
      </c>
      <c r="AN619" s="133" t="s">
        <v>6569</v>
      </c>
      <c r="AO619" s="133" t="s">
        <v>6311</v>
      </c>
      <c r="AP619" s="133" t="s">
        <v>6311</v>
      </c>
      <c r="AQ619" s="134">
        <v>300</v>
      </c>
      <c r="AR619" s="143">
        <v>0</v>
      </c>
      <c r="AS619" t="s">
        <v>30</v>
      </c>
    </row>
    <row r="620" spans="1:45" s="133" customFormat="1">
      <c r="A620" s="129" t="s">
        <v>7021</v>
      </c>
      <c r="B620" s="130">
        <v>43762</v>
      </c>
      <c r="C620" s="129" t="s">
        <v>6397</v>
      </c>
      <c r="D620" s="129" t="s">
        <v>6398</v>
      </c>
      <c r="E620" s="129" t="s">
        <v>7022</v>
      </c>
      <c r="F620" s="129" t="s">
        <v>6312</v>
      </c>
      <c r="G620" s="129" t="s">
        <v>6569</v>
      </c>
      <c r="H620" s="129" t="s">
        <v>5300</v>
      </c>
      <c r="I620" s="129" t="s">
        <v>6570</v>
      </c>
      <c r="J620" s="129" t="s">
        <v>6354</v>
      </c>
      <c r="K620" s="129" t="s">
        <v>6571</v>
      </c>
      <c r="L620" s="129" t="s">
        <v>6572</v>
      </c>
      <c r="M620" s="129" t="s">
        <v>6402</v>
      </c>
      <c r="N620" s="129" t="s">
        <v>6354</v>
      </c>
      <c r="O620" s="129" t="s">
        <v>6403</v>
      </c>
      <c r="P620" s="129" t="s">
        <v>6573</v>
      </c>
      <c r="Q620" s="129" t="s">
        <v>6574</v>
      </c>
      <c r="R620" s="129" t="s">
        <v>6415</v>
      </c>
      <c r="S620" s="129" t="s">
        <v>6416</v>
      </c>
      <c r="T620" s="137">
        <v>290</v>
      </c>
      <c r="U620" s="137">
        <v>290</v>
      </c>
      <c r="V620" s="129" t="s">
        <v>6408</v>
      </c>
      <c r="W620" s="129" t="s">
        <v>6408</v>
      </c>
      <c r="X620" s="131">
        <v>234.6</v>
      </c>
      <c r="Y620" s="131">
        <v>234.6</v>
      </c>
      <c r="Z620" s="129" t="s">
        <v>6311</v>
      </c>
      <c r="AA620" s="132">
        <v>68034</v>
      </c>
      <c r="AB620" s="132">
        <v>-12006</v>
      </c>
      <c r="AC620" s="132">
        <v>6803.4</v>
      </c>
      <c r="AD620" s="132">
        <v>74837.399999999994</v>
      </c>
      <c r="AE620" s="129" t="s">
        <v>6316</v>
      </c>
      <c r="AF620" s="129" t="s">
        <v>6311</v>
      </c>
      <c r="AG620" s="129" t="s">
        <v>6311</v>
      </c>
      <c r="AH620" s="129" t="s">
        <v>7023</v>
      </c>
      <c r="AI620" s="129" t="s">
        <v>6311</v>
      </c>
      <c r="AJ620" s="129" t="s">
        <v>6382</v>
      </c>
      <c r="AK620" s="129" t="s">
        <v>6383</v>
      </c>
      <c r="AL620" s="129" t="s">
        <v>6410</v>
      </c>
      <c r="AM620" s="133" t="s">
        <v>6311</v>
      </c>
      <c r="AN620" s="133" t="s">
        <v>6569</v>
      </c>
      <c r="AO620" s="133" t="s">
        <v>6311</v>
      </c>
      <c r="AP620" s="133" t="s">
        <v>6311</v>
      </c>
      <c r="AQ620" s="134">
        <v>290</v>
      </c>
      <c r="AR620" s="143">
        <v>0</v>
      </c>
      <c r="AS620" t="s">
        <v>30</v>
      </c>
    </row>
    <row r="621" spans="1:45" s="133" customFormat="1">
      <c r="A621" s="129" t="s">
        <v>7024</v>
      </c>
      <c r="B621" s="130">
        <v>43763</v>
      </c>
      <c r="C621" s="129" t="s">
        <v>6397</v>
      </c>
      <c r="D621" s="129" t="s">
        <v>6398</v>
      </c>
      <c r="E621" s="129" t="s">
        <v>7025</v>
      </c>
      <c r="F621" s="129" t="s">
        <v>6312</v>
      </c>
      <c r="G621" s="129" t="s">
        <v>6313</v>
      </c>
      <c r="H621" s="129" t="s">
        <v>6314</v>
      </c>
      <c r="I621" s="129" t="str">
        <f t="shared" ref="I621:I640" si="14">+AO621</f>
        <v>BIG C - AN LAC</v>
      </c>
      <c r="J621" s="129" t="s">
        <v>6354</v>
      </c>
      <c r="K621" s="129" t="s">
        <v>6400</v>
      </c>
      <c r="L621" s="129" t="s">
        <v>6401</v>
      </c>
      <c r="M621" s="129" t="s">
        <v>6402</v>
      </c>
      <c r="N621" s="129" t="s">
        <v>6354</v>
      </c>
      <c r="O621" s="129" t="s">
        <v>6403</v>
      </c>
      <c r="P621" s="129" t="s">
        <v>6404</v>
      </c>
      <c r="Q621" s="129" t="s">
        <v>6405</v>
      </c>
      <c r="R621" s="129" t="s">
        <v>6406</v>
      </c>
      <c r="S621" s="129" t="s">
        <v>6407</v>
      </c>
      <c r="T621" s="137">
        <v>5</v>
      </c>
      <c r="U621" s="137">
        <v>5</v>
      </c>
      <c r="V621" s="129" t="s">
        <v>6408</v>
      </c>
      <c r="W621" s="129" t="s">
        <v>6408</v>
      </c>
      <c r="X621" s="131">
        <v>119.7</v>
      </c>
      <c r="Y621" s="131">
        <v>119.7</v>
      </c>
      <c r="Z621" s="129" t="s">
        <v>6311</v>
      </c>
      <c r="AA621" s="132">
        <v>598.50199999999995</v>
      </c>
      <c r="AB621" s="132">
        <v>-178.773</v>
      </c>
      <c r="AC621" s="132">
        <v>59.85</v>
      </c>
      <c r="AD621" s="132">
        <v>658.35199999999998</v>
      </c>
      <c r="AE621" s="129" t="s">
        <v>6316</v>
      </c>
      <c r="AF621" s="129" t="s">
        <v>6311</v>
      </c>
      <c r="AG621" s="129" t="s">
        <v>6311</v>
      </c>
      <c r="AH621" s="129" t="s">
        <v>7026</v>
      </c>
      <c r="AI621" s="129" t="s">
        <v>6311</v>
      </c>
      <c r="AJ621" s="129" t="s">
        <v>6355</v>
      </c>
      <c r="AK621" s="129" t="s">
        <v>6356</v>
      </c>
      <c r="AL621" s="129" t="s">
        <v>6410</v>
      </c>
      <c r="AM621" s="133" t="s">
        <v>6311</v>
      </c>
      <c r="AN621" s="133" t="s">
        <v>6493</v>
      </c>
      <c r="AO621" s="133" t="s">
        <v>6329</v>
      </c>
      <c r="AP621" s="133" t="s">
        <v>13</v>
      </c>
      <c r="AQ621" s="134">
        <v>5</v>
      </c>
      <c r="AR621" s="143" t="s">
        <v>95</v>
      </c>
      <c r="AS621" t="s">
        <v>72</v>
      </c>
    </row>
    <row r="622" spans="1:45" s="133" customFormat="1">
      <c r="A622" s="129" t="s">
        <v>7024</v>
      </c>
      <c r="B622" s="130">
        <v>43763</v>
      </c>
      <c r="C622" s="129" t="s">
        <v>6397</v>
      </c>
      <c r="D622" s="129" t="s">
        <v>6398</v>
      </c>
      <c r="E622" s="129" t="s">
        <v>7025</v>
      </c>
      <c r="F622" s="129" t="s">
        <v>6312</v>
      </c>
      <c r="G622" s="129" t="s">
        <v>6313</v>
      </c>
      <c r="H622" s="129" t="s">
        <v>6314</v>
      </c>
      <c r="I622" s="129" t="str">
        <f t="shared" si="14"/>
        <v>BIG C - AN LAC</v>
      </c>
      <c r="J622" s="129" t="s">
        <v>6354</v>
      </c>
      <c r="K622" s="129" t="s">
        <v>6400</v>
      </c>
      <c r="L622" s="129" t="s">
        <v>6401</v>
      </c>
      <c r="M622" s="129" t="s">
        <v>6402</v>
      </c>
      <c r="N622" s="129" t="s">
        <v>6354</v>
      </c>
      <c r="O622" s="129" t="s">
        <v>6403</v>
      </c>
      <c r="P622" s="129" t="s">
        <v>6404</v>
      </c>
      <c r="Q622" s="129" t="s">
        <v>6405</v>
      </c>
      <c r="R622" s="129" t="s">
        <v>6411</v>
      </c>
      <c r="S622" s="129" t="s">
        <v>6412</v>
      </c>
      <c r="T622" s="137">
        <v>2</v>
      </c>
      <c r="U622" s="137">
        <v>2</v>
      </c>
      <c r="V622" s="129" t="s">
        <v>6408</v>
      </c>
      <c r="W622" s="129" t="s">
        <v>6408</v>
      </c>
      <c r="X622" s="131">
        <v>355.45499999999998</v>
      </c>
      <c r="Y622" s="131">
        <v>355.45499999999998</v>
      </c>
      <c r="Z622" s="129" t="s">
        <v>6311</v>
      </c>
      <c r="AA622" s="132">
        <v>710.91</v>
      </c>
      <c r="AB622" s="132">
        <v>0</v>
      </c>
      <c r="AC622" s="132">
        <v>71.090999999999994</v>
      </c>
      <c r="AD622" s="132">
        <v>782.00099999999998</v>
      </c>
      <c r="AE622" s="129" t="s">
        <v>6316</v>
      </c>
      <c r="AF622" s="129" t="s">
        <v>6311</v>
      </c>
      <c r="AG622" s="129" t="s">
        <v>6311</v>
      </c>
      <c r="AH622" s="129" t="s">
        <v>7026</v>
      </c>
      <c r="AI622" s="129" t="s">
        <v>6311</v>
      </c>
      <c r="AJ622" s="129" t="s">
        <v>6355</v>
      </c>
      <c r="AK622" s="129" t="s">
        <v>6356</v>
      </c>
      <c r="AL622" s="129" t="s">
        <v>6410</v>
      </c>
      <c r="AM622" s="133" t="s">
        <v>6311</v>
      </c>
      <c r="AN622" s="133" t="s">
        <v>6493</v>
      </c>
      <c r="AO622" s="133" t="s">
        <v>6329</v>
      </c>
      <c r="AP622" s="133" t="s">
        <v>13</v>
      </c>
      <c r="AQ622" s="134">
        <v>2</v>
      </c>
      <c r="AR622" s="143" t="s">
        <v>95</v>
      </c>
      <c r="AS622" t="s">
        <v>72</v>
      </c>
    </row>
    <row r="623" spans="1:45" s="133" customFormat="1">
      <c r="A623" s="129" t="s">
        <v>7024</v>
      </c>
      <c r="B623" s="130">
        <v>43763</v>
      </c>
      <c r="C623" s="129" t="s">
        <v>6397</v>
      </c>
      <c r="D623" s="129" t="s">
        <v>6398</v>
      </c>
      <c r="E623" s="129" t="s">
        <v>7025</v>
      </c>
      <c r="F623" s="129" t="s">
        <v>6312</v>
      </c>
      <c r="G623" s="129" t="s">
        <v>6313</v>
      </c>
      <c r="H623" s="129" t="s">
        <v>6314</v>
      </c>
      <c r="I623" s="129" t="str">
        <f t="shared" si="14"/>
        <v>BIG C - AN LAC</v>
      </c>
      <c r="J623" s="129" t="s">
        <v>6354</v>
      </c>
      <c r="K623" s="129" t="s">
        <v>6400</v>
      </c>
      <c r="L623" s="129" t="s">
        <v>6401</v>
      </c>
      <c r="M623" s="129" t="s">
        <v>6402</v>
      </c>
      <c r="N623" s="129" t="s">
        <v>6354</v>
      </c>
      <c r="O623" s="129" t="s">
        <v>6403</v>
      </c>
      <c r="P623" s="129" t="s">
        <v>6404</v>
      </c>
      <c r="Q623" s="129" t="s">
        <v>6405</v>
      </c>
      <c r="R623" s="129" t="s">
        <v>6519</v>
      </c>
      <c r="S623" s="129" t="s">
        <v>6520</v>
      </c>
      <c r="T623" s="137">
        <v>10</v>
      </c>
      <c r="U623" s="137">
        <v>10</v>
      </c>
      <c r="V623" s="129" t="s">
        <v>6408</v>
      </c>
      <c r="W623" s="129" t="s">
        <v>6408</v>
      </c>
      <c r="X623" s="131">
        <v>213.273</v>
      </c>
      <c r="Y623" s="131">
        <v>213.273</v>
      </c>
      <c r="Z623" s="129" t="s">
        <v>6311</v>
      </c>
      <c r="AA623" s="132">
        <v>2132.73</v>
      </c>
      <c r="AB623" s="132">
        <v>0</v>
      </c>
      <c r="AC623" s="132">
        <v>213.273</v>
      </c>
      <c r="AD623" s="132">
        <v>2346.0030000000002</v>
      </c>
      <c r="AE623" s="129" t="s">
        <v>6316</v>
      </c>
      <c r="AF623" s="129" t="s">
        <v>6311</v>
      </c>
      <c r="AG623" s="129" t="s">
        <v>6311</v>
      </c>
      <c r="AH623" s="129" t="s">
        <v>7026</v>
      </c>
      <c r="AI623" s="129" t="s">
        <v>6311</v>
      </c>
      <c r="AJ623" s="129" t="s">
        <v>6355</v>
      </c>
      <c r="AK623" s="129" t="s">
        <v>6356</v>
      </c>
      <c r="AL623" s="129" t="s">
        <v>6410</v>
      </c>
      <c r="AM623" s="133" t="s">
        <v>6311</v>
      </c>
      <c r="AN623" s="133" t="s">
        <v>6493</v>
      </c>
      <c r="AO623" s="133" t="s">
        <v>6329</v>
      </c>
      <c r="AP623" s="133" t="s">
        <v>13</v>
      </c>
      <c r="AQ623" s="134">
        <v>10</v>
      </c>
      <c r="AR623" s="143" t="s">
        <v>95</v>
      </c>
      <c r="AS623" t="s">
        <v>72</v>
      </c>
    </row>
    <row r="624" spans="1:45" s="133" customFormat="1">
      <c r="A624" s="129" t="s">
        <v>7024</v>
      </c>
      <c r="B624" s="130">
        <v>43763</v>
      </c>
      <c r="C624" s="129" t="s">
        <v>6397</v>
      </c>
      <c r="D624" s="129" t="s">
        <v>6398</v>
      </c>
      <c r="E624" s="129" t="s">
        <v>7025</v>
      </c>
      <c r="F624" s="129" t="s">
        <v>6312</v>
      </c>
      <c r="G624" s="129" t="s">
        <v>6313</v>
      </c>
      <c r="H624" s="129" t="s">
        <v>6314</v>
      </c>
      <c r="I624" s="129" t="str">
        <f t="shared" si="14"/>
        <v>BIG C - AN LAC</v>
      </c>
      <c r="J624" s="129" t="s">
        <v>6354</v>
      </c>
      <c r="K624" s="129" t="s">
        <v>6400</v>
      </c>
      <c r="L624" s="129" t="s">
        <v>6401</v>
      </c>
      <c r="M624" s="129" t="s">
        <v>6402</v>
      </c>
      <c r="N624" s="129" t="s">
        <v>6354</v>
      </c>
      <c r="O624" s="129" t="s">
        <v>6403</v>
      </c>
      <c r="P624" s="129" t="s">
        <v>6404</v>
      </c>
      <c r="Q624" s="129" t="s">
        <v>6405</v>
      </c>
      <c r="R624" s="129" t="s">
        <v>6415</v>
      </c>
      <c r="S624" s="129" t="s">
        <v>6416</v>
      </c>
      <c r="T624" s="137">
        <v>1</v>
      </c>
      <c r="U624" s="137">
        <v>1</v>
      </c>
      <c r="V624" s="129" t="s">
        <v>6408</v>
      </c>
      <c r="W624" s="129" t="s">
        <v>6408</v>
      </c>
      <c r="X624" s="131">
        <v>313.63600000000002</v>
      </c>
      <c r="Y624" s="131">
        <v>313.63600000000002</v>
      </c>
      <c r="Z624" s="129" t="s">
        <v>6311</v>
      </c>
      <c r="AA624" s="132">
        <v>313.63600000000002</v>
      </c>
      <c r="AB624" s="132">
        <v>0</v>
      </c>
      <c r="AC624" s="132">
        <v>31.364000000000001</v>
      </c>
      <c r="AD624" s="132">
        <v>345</v>
      </c>
      <c r="AE624" s="129" t="s">
        <v>6316</v>
      </c>
      <c r="AF624" s="129" t="s">
        <v>6311</v>
      </c>
      <c r="AG624" s="129" t="s">
        <v>6311</v>
      </c>
      <c r="AH624" s="129" t="s">
        <v>7026</v>
      </c>
      <c r="AI624" s="129" t="s">
        <v>6311</v>
      </c>
      <c r="AJ624" s="129" t="s">
        <v>6355</v>
      </c>
      <c r="AK624" s="129" t="s">
        <v>6356</v>
      </c>
      <c r="AL624" s="129" t="s">
        <v>6410</v>
      </c>
      <c r="AM624" s="133" t="s">
        <v>6311</v>
      </c>
      <c r="AN624" s="133" t="s">
        <v>6493</v>
      </c>
      <c r="AO624" s="133" t="s">
        <v>6329</v>
      </c>
      <c r="AP624" s="133" t="s">
        <v>13</v>
      </c>
      <c r="AQ624" s="134">
        <v>1</v>
      </c>
      <c r="AR624" s="143" t="s">
        <v>95</v>
      </c>
      <c r="AS624" t="s">
        <v>72</v>
      </c>
    </row>
    <row r="625" spans="1:45" s="133" customFormat="1">
      <c r="A625" s="129" t="s">
        <v>7024</v>
      </c>
      <c r="B625" s="130">
        <v>43763</v>
      </c>
      <c r="C625" s="129" t="s">
        <v>6397</v>
      </c>
      <c r="D625" s="129" t="s">
        <v>6398</v>
      </c>
      <c r="E625" s="129" t="s">
        <v>7025</v>
      </c>
      <c r="F625" s="129" t="s">
        <v>6312</v>
      </c>
      <c r="G625" s="129" t="s">
        <v>6313</v>
      </c>
      <c r="H625" s="129" t="s">
        <v>6314</v>
      </c>
      <c r="I625" s="129" t="str">
        <f t="shared" si="14"/>
        <v>BIG C - AN LAC</v>
      </c>
      <c r="J625" s="129" t="s">
        <v>6354</v>
      </c>
      <c r="K625" s="129" t="s">
        <v>6400</v>
      </c>
      <c r="L625" s="129" t="s">
        <v>6401</v>
      </c>
      <c r="M625" s="129" t="s">
        <v>6402</v>
      </c>
      <c r="N625" s="129" t="s">
        <v>6354</v>
      </c>
      <c r="O625" s="129" t="s">
        <v>6403</v>
      </c>
      <c r="P625" s="129" t="s">
        <v>6404</v>
      </c>
      <c r="Q625" s="129" t="s">
        <v>6405</v>
      </c>
      <c r="R625" s="129" t="s">
        <v>6827</v>
      </c>
      <c r="S625" s="129" t="s">
        <v>6828</v>
      </c>
      <c r="T625" s="137">
        <v>2</v>
      </c>
      <c r="U625" s="137">
        <v>2</v>
      </c>
      <c r="V625" s="129" t="s">
        <v>6408</v>
      </c>
      <c r="W625" s="129" t="s">
        <v>6408</v>
      </c>
      <c r="X625" s="131">
        <v>313.63600000000002</v>
      </c>
      <c r="Y625" s="131">
        <v>313.63600000000002</v>
      </c>
      <c r="Z625" s="129" t="s">
        <v>6311</v>
      </c>
      <c r="AA625" s="132">
        <v>627.27200000000005</v>
      </c>
      <c r="AB625" s="132">
        <v>0</v>
      </c>
      <c r="AC625" s="132">
        <v>62.726999999999997</v>
      </c>
      <c r="AD625" s="132">
        <v>689.99900000000002</v>
      </c>
      <c r="AE625" s="129" t="s">
        <v>6316</v>
      </c>
      <c r="AF625" s="129" t="s">
        <v>6311</v>
      </c>
      <c r="AG625" s="129" t="s">
        <v>6311</v>
      </c>
      <c r="AH625" s="129" t="s">
        <v>7026</v>
      </c>
      <c r="AI625" s="129" t="s">
        <v>6311</v>
      </c>
      <c r="AJ625" s="129" t="s">
        <v>6355</v>
      </c>
      <c r="AK625" s="129" t="s">
        <v>6356</v>
      </c>
      <c r="AL625" s="129" t="s">
        <v>6410</v>
      </c>
      <c r="AM625" s="133" t="s">
        <v>6311</v>
      </c>
      <c r="AN625" s="133" t="s">
        <v>6493</v>
      </c>
      <c r="AO625" s="133" t="s">
        <v>6329</v>
      </c>
      <c r="AP625" s="133" t="s">
        <v>13</v>
      </c>
      <c r="AQ625" s="134">
        <v>2</v>
      </c>
      <c r="AR625" s="143" t="s">
        <v>95</v>
      </c>
      <c r="AS625" t="s">
        <v>72</v>
      </c>
    </row>
    <row r="626" spans="1:45" s="133" customFormat="1">
      <c r="A626" s="129" t="s">
        <v>7024</v>
      </c>
      <c r="B626" s="130">
        <v>43763</v>
      </c>
      <c r="C626" s="129" t="s">
        <v>6397</v>
      </c>
      <c r="D626" s="129" t="s">
        <v>6398</v>
      </c>
      <c r="E626" s="129" t="s">
        <v>7025</v>
      </c>
      <c r="F626" s="129" t="s">
        <v>6312</v>
      </c>
      <c r="G626" s="129" t="s">
        <v>6313</v>
      </c>
      <c r="H626" s="129" t="s">
        <v>6314</v>
      </c>
      <c r="I626" s="129" t="str">
        <f t="shared" si="14"/>
        <v>BIG C - AN LAC</v>
      </c>
      <c r="J626" s="129" t="s">
        <v>6354</v>
      </c>
      <c r="K626" s="129" t="s">
        <v>6400</v>
      </c>
      <c r="L626" s="129" t="s">
        <v>6401</v>
      </c>
      <c r="M626" s="129" t="s">
        <v>6402</v>
      </c>
      <c r="N626" s="129" t="s">
        <v>6354</v>
      </c>
      <c r="O626" s="129" t="s">
        <v>6403</v>
      </c>
      <c r="P626" s="129" t="s">
        <v>6404</v>
      </c>
      <c r="Q626" s="129" t="s">
        <v>6405</v>
      </c>
      <c r="R626" s="129" t="s">
        <v>6419</v>
      </c>
      <c r="S626" s="129" t="s">
        <v>6420</v>
      </c>
      <c r="T626" s="137">
        <v>1</v>
      </c>
      <c r="U626" s="137">
        <v>1</v>
      </c>
      <c r="V626" s="129" t="s">
        <v>6408</v>
      </c>
      <c r="W626" s="129" t="s">
        <v>6408</v>
      </c>
      <c r="X626" s="131">
        <v>313.63600000000002</v>
      </c>
      <c r="Y626" s="131">
        <v>313.63600000000002</v>
      </c>
      <c r="Z626" s="129" t="s">
        <v>6311</v>
      </c>
      <c r="AA626" s="132">
        <v>313.63600000000002</v>
      </c>
      <c r="AB626" s="132">
        <v>0</v>
      </c>
      <c r="AC626" s="132">
        <v>31.364000000000001</v>
      </c>
      <c r="AD626" s="132">
        <v>345</v>
      </c>
      <c r="AE626" s="129" t="s">
        <v>6316</v>
      </c>
      <c r="AF626" s="129" t="s">
        <v>6311</v>
      </c>
      <c r="AG626" s="129" t="s">
        <v>6311</v>
      </c>
      <c r="AH626" s="129" t="s">
        <v>7026</v>
      </c>
      <c r="AI626" s="129" t="s">
        <v>6311</v>
      </c>
      <c r="AJ626" s="129" t="s">
        <v>6355</v>
      </c>
      <c r="AK626" s="129" t="s">
        <v>6356</v>
      </c>
      <c r="AL626" s="129" t="s">
        <v>6410</v>
      </c>
      <c r="AM626" s="133" t="s">
        <v>6311</v>
      </c>
      <c r="AN626" s="133" t="s">
        <v>6493</v>
      </c>
      <c r="AO626" s="133" t="s">
        <v>6329</v>
      </c>
      <c r="AP626" s="133" t="s">
        <v>13</v>
      </c>
      <c r="AQ626" s="134">
        <v>1</v>
      </c>
      <c r="AR626" s="143" t="s">
        <v>95</v>
      </c>
      <c r="AS626" t="s">
        <v>72</v>
      </c>
    </row>
    <row r="627" spans="1:45" s="133" customFormat="1">
      <c r="A627" s="129" t="s">
        <v>7027</v>
      </c>
      <c r="B627" s="130">
        <v>43763</v>
      </c>
      <c r="C627" s="129" t="s">
        <v>6397</v>
      </c>
      <c r="D627" s="129" t="s">
        <v>6398</v>
      </c>
      <c r="E627" s="129" t="s">
        <v>7028</v>
      </c>
      <c r="F627" s="129" t="s">
        <v>6312</v>
      </c>
      <c r="G627" s="129" t="s">
        <v>6313</v>
      </c>
      <c r="H627" s="129" t="s">
        <v>6314</v>
      </c>
      <c r="I627" s="129" t="str">
        <f t="shared" si="14"/>
        <v>BIG C - DONG NAI</v>
      </c>
      <c r="J627" s="129" t="s">
        <v>6354</v>
      </c>
      <c r="K627" s="129" t="s">
        <v>6400</v>
      </c>
      <c r="L627" s="129" t="s">
        <v>6401</v>
      </c>
      <c r="M627" s="129" t="s">
        <v>6402</v>
      </c>
      <c r="N627" s="129" t="s">
        <v>6354</v>
      </c>
      <c r="O627" s="129" t="s">
        <v>6403</v>
      </c>
      <c r="P627" s="129" t="s">
        <v>6404</v>
      </c>
      <c r="Q627" s="129" t="s">
        <v>6405</v>
      </c>
      <c r="R627" s="129" t="s">
        <v>6406</v>
      </c>
      <c r="S627" s="129" t="s">
        <v>6407</v>
      </c>
      <c r="T627" s="137">
        <v>5</v>
      </c>
      <c r="U627" s="137">
        <v>5</v>
      </c>
      <c r="V627" s="129" t="s">
        <v>6408</v>
      </c>
      <c r="W627" s="129" t="s">
        <v>6408</v>
      </c>
      <c r="X627" s="131">
        <v>119.7</v>
      </c>
      <c r="Y627" s="131">
        <v>119.7</v>
      </c>
      <c r="Z627" s="129" t="s">
        <v>6311</v>
      </c>
      <c r="AA627" s="132">
        <v>598.50199999999995</v>
      </c>
      <c r="AB627" s="132">
        <v>-178.773</v>
      </c>
      <c r="AC627" s="132">
        <v>59.85</v>
      </c>
      <c r="AD627" s="132">
        <v>658.35199999999998</v>
      </c>
      <c r="AE627" s="129" t="s">
        <v>6316</v>
      </c>
      <c r="AF627" s="129" t="s">
        <v>6311</v>
      </c>
      <c r="AG627" s="129" t="s">
        <v>6311</v>
      </c>
      <c r="AH627" s="129" t="s">
        <v>7029</v>
      </c>
      <c r="AI627" s="129" t="s">
        <v>6311</v>
      </c>
      <c r="AJ627" s="129" t="s">
        <v>6355</v>
      </c>
      <c r="AK627" s="129" t="s">
        <v>6356</v>
      </c>
      <c r="AL627" s="129" t="s">
        <v>6410</v>
      </c>
      <c r="AM627" s="133" t="s">
        <v>6311</v>
      </c>
      <c r="AN627" s="133" t="s">
        <v>6641</v>
      </c>
      <c r="AO627" s="133" t="s">
        <v>6327</v>
      </c>
      <c r="AP627" s="133" t="s">
        <v>13</v>
      </c>
      <c r="AQ627" s="134">
        <v>5</v>
      </c>
      <c r="AR627" s="143" t="s">
        <v>95</v>
      </c>
      <c r="AS627" t="s">
        <v>72</v>
      </c>
    </row>
    <row r="628" spans="1:45" s="133" customFormat="1">
      <c r="A628" s="129" t="s">
        <v>7027</v>
      </c>
      <c r="B628" s="130">
        <v>43763</v>
      </c>
      <c r="C628" s="129" t="s">
        <v>6397</v>
      </c>
      <c r="D628" s="129" t="s">
        <v>6398</v>
      </c>
      <c r="E628" s="129" t="s">
        <v>7028</v>
      </c>
      <c r="F628" s="129" t="s">
        <v>6312</v>
      </c>
      <c r="G628" s="129" t="s">
        <v>6313</v>
      </c>
      <c r="H628" s="129" t="s">
        <v>6314</v>
      </c>
      <c r="I628" s="129" t="str">
        <f t="shared" si="14"/>
        <v>BIG C - DONG NAI</v>
      </c>
      <c r="J628" s="129" t="s">
        <v>6354</v>
      </c>
      <c r="K628" s="129" t="s">
        <v>6400</v>
      </c>
      <c r="L628" s="129" t="s">
        <v>6401</v>
      </c>
      <c r="M628" s="129" t="s">
        <v>6402</v>
      </c>
      <c r="N628" s="129" t="s">
        <v>6354</v>
      </c>
      <c r="O628" s="129" t="s">
        <v>6403</v>
      </c>
      <c r="P628" s="129" t="s">
        <v>6404</v>
      </c>
      <c r="Q628" s="129" t="s">
        <v>6405</v>
      </c>
      <c r="R628" s="129" t="s">
        <v>6411</v>
      </c>
      <c r="S628" s="129" t="s">
        <v>6412</v>
      </c>
      <c r="T628" s="137">
        <v>3</v>
      </c>
      <c r="U628" s="137">
        <v>3</v>
      </c>
      <c r="V628" s="129" t="s">
        <v>6408</v>
      </c>
      <c r="W628" s="129" t="s">
        <v>6408</v>
      </c>
      <c r="X628" s="131">
        <v>355.45499999999998</v>
      </c>
      <c r="Y628" s="131">
        <v>355.45499999999998</v>
      </c>
      <c r="Z628" s="129" t="s">
        <v>6311</v>
      </c>
      <c r="AA628" s="132">
        <v>1066.365</v>
      </c>
      <c r="AB628" s="132">
        <v>0</v>
      </c>
      <c r="AC628" s="132">
        <v>106.637</v>
      </c>
      <c r="AD628" s="132">
        <v>1173.002</v>
      </c>
      <c r="AE628" s="129" t="s">
        <v>6316</v>
      </c>
      <c r="AF628" s="129" t="s">
        <v>6311</v>
      </c>
      <c r="AG628" s="129" t="s">
        <v>6311</v>
      </c>
      <c r="AH628" s="129" t="s">
        <v>7029</v>
      </c>
      <c r="AI628" s="129" t="s">
        <v>6311</v>
      </c>
      <c r="AJ628" s="129" t="s">
        <v>6355</v>
      </c>
      <c r="AK628" s="129" t="s">
        <v>6356</v>
      </c>
      <c r="AL628" s="129" t="s">
        <v>6410</v>
      </c>
      <c r="AM628" s="133" t="s">
        <v>6311</v>
      </c>
      <c r="AN628" s="133" t="s">
        <v>6641</v>
      </c>
      <c r="AO628" s="133" t="s">
        <v>6327</v>
      </c>
      <c r="AP628" s="133" t="s">
        <v>13</v>
      </c>
      <c r="AQ628" s="134">
        <v>3</v>
      </c>
      <c r="AR628" s="143" t="s">
        <v>95</v>
      </c>
      <c r="AS628" t="s">
        <v>72</v>
      </c>
    </row>
    <row r="629" spans="1:45" s="133" customFormat="1">
      <c r="A629" s="129" t="s">
        <v>7027</v>
      </c>
      <c r="B629" s="130">
        <v>43763</v>
      </c>
      <c r="C629" s="129" t="s">
        <v>6397</v>
      </c>
      <c r="D629" s="129" t="s">
        <v>6398</v>
      </c>
      <c r="E629" s="129" t="s">
        <v>7028</v>
      </c>
      <c r="F629" s="129" t="s">
        <v>6312</v>
      </c>
      <c r="G629" s="129" t="s">
        <v>6313</v>
      </c>
      <c r="H629" s="129" t="s">
        <v>6314</v>
      </c>
      <c r="I629" s="129" t="str">
        <f t="shared" si="14"/>
        <v>BIG C - DONG NAI</v>
      </c>
      <c r="J629" s="129" t="s">
        <v>6354</v>
      </c>
      <c r="K629" s="129" t="s">
        <v>6400</v>
      </c>
      <c r="L629" s="129" t="s">
        <v>6401</v>
      </c>
      <c r="M629" s="129" t="s">
        <v>6402</v>
      </c>
      <c r="N629" s="129" t="s">
        <v>6354</v>
      </c>
      <c r="O629" s="129" t="s">
        <v>6403</v>
      </c>
      <c r="P629" s="129" t="s">
        <v>6404</v>
      </c>
      <c r="Q629" s="129" t="s">
        <v>6405</v>
      </c>
      <c r="R629" s="129" t="s">
        <v>6519</v>
      </c>
      <c r="S629" s="129" t="s">
        <v>6520</v>
      </c>
      <c r="T629" s="137">
        <v>13</v>
      </c>
      <c r="U629" s="137">
        <v>13</v>
      </c>
      <c r="V629" s="129" t="s">
        <v>6408</v>
      </c>
      <c r="W629" s="129" t="s">
        <v>6408</v>
      </c>
      <c r="X629" s="131">
        <v>213.273</v>
      </c>
      <c r="Y629" s="131">
        <v>213.273</v>
      </c>
      <c r="Z629" s="129" t="s">
        <v>6311</v>
      </c>
      <c r="AA629" s="132">
        <v>2772.549</v>
      </c>
      <c r="AB629" s="132">
        <v>0</v>
      </c>
      <c r="AC629" s="132">
        <v>277.255</v>
      </c>
      <c r="AD629" s="132">
        <v>3049.8040000000001</v>
      </c>
      <c r="AE629" s="129" t="s">
        <v>6316</v>
      </c>
      <c r="AF629" s="129" t="s">
        <v>6311</v>
      </c>
      <c r="AG629" s="129" t="s">
        <v>6311</v>
      </c>
      <c r="AH629" s="129" t="s">
        <v>7029</v>
      </c>
      <c r="AI629" s="129" t="s">
        <v>6311</v>
      </c>
      <c r="AJ629" s="129" t="s">
        <v>6355</v>
      </c>
      <c r="AK629" s="129" t="s">
        <v>6356</v>
      </c>
      <c r="AL629" s="129" t="s">
        <v>6410</v>
      </c>
      <c r="AM629" s="133" t="s">
        <v>6311</v>
      </c>
      <c r="AN629" s="133" t="s">
        <v>6641</v>
      </c>
      <c r="AO629" s="133" t="s">
        <v>6327</v>
      </c>
      <c r="AP629" s="133" t="s">
        <v>13</v>
      </c>
      <c r="AQ629" s="134">
        <v>13</v>
      </c>
      <c r="AR629" s="143" t="s">
        <v>95</v>
      </c>
      <c r="AS629" t="s">
        <v>72</v>
      </c>
    </row>
    <row r="630" spans="1:45" s="133" customFormat="1">
      <c r="A630" s="129" t="s">
        <v>7027</v>
      </c>
      <c r="B630" s="130">
        <v>43763</v>
      </c>
      <c r="C630" s="129" t="s">
        <v>6397</v>
      </c>
      <c r="D630" s="129" t="s">
        <v>6398</v>
      </c>
      <c r="E630" s="129" t="s">
        <v>7028</v>
      </c>
      <c r="F630" s="129" t="s">
        <v>6312</v>
      </c>
      <c r="G630" s="129" t="s">
        <v>6313</v>
      </c>
      <c r="H630" s="129" t="s">
        <v>6314</v>
      </c>
      <c r="I630" s="129" t="str">
        <f t="shared" si="14"/>
        <v>BIG C - DONG NAI</v>
      </c>
      <c r="J630" s="129" t="s">
        <v>6354</v>
      </c>
      <c r="K630" s="129" t="s">
        <v>6400</v>
      </c>
      <c r="L630" s="129" t="s">
        <v>6401</v>
      </c>
      <c r="M630" s="129" t="s">
        <v>6402</v>
      </c>
      <c r="N630" s="129" t="s">
        <v>6354</v>
      </c>
      <c r="O630" s="129" t="s">
        <v>6403</v>
      </c>
      <c r="P630" s="129" t="s">
        <v>6404</v>
      </c>
      <c r="Q630" s="129" t="s">
        <v>6405</v>
      </c>
      <c r="R630" s="129" t="s">
        <v>6415</v>
      </c>
      <c r="S630" s="129" t="s">
        <v>6416</v>
      </c>
      <c r="T630" s="137">
        <v>2</v>
      </c>
      <c r="U630" s="137">
        <v>2</v>
      </c>
      <c r="V630" s="129" t="s">
        <v>6408</v>
      </c>
      <c r="W630" s="129" t="s">
        <v>6408</v>
      </c>
      <c r="X630" s="131">
        <v>313.63600000000002</v>
      </c>
      <c r="Y630" s="131">
        <v>313.63600000000002</v>
      </c>
      <c r="Z630" s="129" t="s">
        <v>6311</v>
      </c>
      <c r="AA630" s="132">
        <v>627.27200000000005</v>
      </c>
      <c r="AB630" s="132">
        <v>0</v>
      </c>
      <c r="AC630" s="132">
        <v>62.726999999999997</v>
      </c>
      <c r="AD630" s="132">
        <v>689.99900000000002</v>
      </c>
      <c r="AE630" s="129" t="s">
        <v>6316</v>
      </c>
      <c r="AF630" s="129" t="s">
        <v>6311</v>
      </c>
      <c r="AG630" s="129" t="s">
        <v>6311</v>
      </c>
      <c r="AH630" s="129" t="s">
        <v>7029</v>
      </c>
      <c r="AI630" s="129" t="s">
        <v>6311</v>
      </c>
      <c r="AJ630" s="129" t="s">
        <v>6355</v>
      </c>
      <c r="AK630" s="129" t="s">
        <v>6356</v>
      </c>
      <c r="AL630" s="129" t="s">
        <v>6410</v>
      </c>
      <c r="AM630" s="133" t="s">
        <v>6311</v>
      </c>
      <c r="AN630" s="133" t="s">
        <v>6641</v>
      </c>
      <c r="AO630" s="133" t="s">
        <v>6327</v>
      </c>
      <c r="AP630" s="133" t="s">
        <v>13</v>
      </c>
      <c r="AQ630" s="134">
        <v>2</v>
      </c>
      <c r="AR630" s="143" t="s">
        <v>95</v>
      </c>
      <c r="AS630" t="s">
        <v>72</v>
      </c>
    </row>
    <row r="631" spans="1:45" s="133" customFormat="1">
      <c r="A631" s="129" t="s">
        <v>7027</v>
      </c>
      <c r="B631" s="130">
        <v>43763</v>
      </c>
      <c r="C631" s="129" t="s">
        <v>6397</v>
      </c>
      <c r="D631" s="129" t="s">
        <v>6398</v>
      </c>
      <c r="E631" s="129" t="s">
        <v>7028</v>
      </c>
      <c r="F631" s="129" t="s">
        <v>6312</v>
      </c>
      <c r="G631" s="129" t="s">
        <v>6313</v>
      </c>
      <c r="H631" s="129" t="s">
        <v>6314</v>
      </c>
      <c r="I631" s="129" t="str">
        <f t="shared" si="14"/>
        <v>BIG C - DONG NAI</v>
      </c>
      <c r="J631" s="129" t="s">
        <v>6354</v>
      </c>
      <c r="K631" s="129" t="s">
        <v>6400</v>
      </c>
      <c r="L631" s="129" t="s">
        <v>6401</v>
      </c>
      <c r="M631" s="129" t="s">
        <v>6402</v>
      </c>
      <c r="N631" s="129" t="s">
        <v>6354</v>
      </c>
      <c r="O631" s="129" t="s">
        <v>6403</v>
      </c>
      <c r="P631" s="129" t="s">
        <v>6404</v>
      </c>
      <c r="Q631" s="129" t="s">
        <v>6405</v>
      </c>
      <c r="R631" s="129" t="s">
        <v>6827</v>
      </c>
      <c r="S631" s="129" t="s">
        <v>6828</v>
      </c>
      <c r="T631" s="137">
        <v>8</v>
      </c>
      <c r="U631" s="137">
        <v>8</v>
      </c>
      <c r="V631" s="129" t="s">
        <v>6408</v>
      </c>
      <c r="W631" s="129" t="s">
        <v>6408</v>
      </c>
      <c r="X631" s="131">
        <v>313.63600000000002</v>
      </c>
      <c r="Y631" s="131">
        <v>313.63600000000002</v>
      </c>
      <c r="Z631" s="129" t="s">
        <v>6311</v>
      </c>
      <c r="AA631" s="132">
        <v>2509.0880000000002</v>
      </c>
      <c r="AB631" s="132">
        <v>0</v>
      </c>
      <c r="AC631" s="132">
        <v>250.90899999999999</v>
      </c>
      <c r="AD631" s="132">
        <v>2759.9969999999998</v>
      </c>
      <c r="AE631" s="129" t="s">
        <v>6316</v>
      </c>
      <c r="AF631" s="129" t="s">
        <v>6311</v>
      </c>
      <c r="AG631" s="129" t="s">
        <v>6311</v>
      </c>
      <c r="AH631" s="129" t="s">
        <v>7029</v>
      </c>
      <c r="AI631" s="129" t="s">
        <v>6311</v>
      </c>
      <c r="AJ631" s="129" t="s">
        <v>6355</v>
      </c>
      <c r="AK631" s="129" t="s">
        <v>6356</v>
      </c>
      <c r="AL631" s="129" t="s">
        <v>6410</v>
      </c>
      <c r="AM631" s="133" t="s">
        <v>6311</v>
      </c>
      <c r="AN631" s="133" t="s">
        <v>6641</v>
      </c>
      <c r="AO631" s="133" t="s">
        <v>6327</v>
      </c>
      <c r="AP631" s="133" t="s">
        <v>13</v>
      </c>
      <c r="AQ631" s="134">
        <v>8</v>
      </c>
      <c r="AR631" s="143" t="s">
        <v>95</v>
      </c>
      <c r="AS631" t="s">
        <v>72</v>
      </c>
    </row>
    <row r="632" spans="1:45" s="133" customFormat="1">
      <c r="A632" s="129" t="s">
        <v>7030</v>
      </c>
      <c r="B632" s="130">
        <v>43763</v>
      </c>
      <c r="C632" s="129" t="s">
        <v>6397</v>
      </c>
      <c r="D632" s="129" t="s">
        <v>6398</v>
      </c>
      <c r="E632" s="129" t="s">
        <v>7031</v>
      </c>
      <c r="F632" s="129" t="s">
        <v>6312</v>
      </c>
      <c r="G632" s="129" t="s">
        <v>6313</v>
      </c>
      <c r="H632" s="129" t="s">
        <v>6314</v>
      </c>
      <c r="I632" s="129" t="str">
        <f t="shared" si="14"/>
        <v>BIG C - TAN HIEP</v>
      </c>
      <c r="J632" s="129" t="s">
        <v>6354</v>
      </c>
      <c r="K632" s="129" t="s">
        <v>6400</v>
      </c>
      <c r="L632" s="129" t="s">
        <v>6401</v>
      </c>
      <c r="M632" s="129" t="s">
        <v>6402</v>
      </c>
      <c r="N632" s="129" t="s">
        <v>6354</v>
      </c>
      <c r="O632" s="129" t="s">
        <v>6403</v>
      </c>
      <c r="P632" s="129" t="s">
        <v>6404</v>
      </c>
      <c r="Q632" s="129" t="s">
        <v>6405</v>
      </c>
      <c r="R632" s="129" t="s">
        <v>6406</v>
      </c>
      <c r="S632" s="129" t="s">
        <v>6407</v>
      </c>
      <c r="T632" s="137">
        <v>3</v>
      </c>
      <c r="U632" s="137">
        <v>3</v>
      </c>
      <c r="V632" s="129" t="s">
        <v>6408</v>
      </c>
      <c r="W632" s="129" t="s">
        <v>6408</v>
      </c>
      <c r="X632" s="131">
        <v>119.7</v>
      </c>
      <c r="Y632" s="131">
        <v>119.7</v>
      </c>
      <c r="Z632" s="129" t="s">
        <v>6311</v>
      </c>
      <c r="AA632" s="132">
        <v>359.101</v>
      </c>
      <c r="AB632" s="132">
        <v>-107.264</v>
      </c>
      <c r="AC632" s="132">
        <v>35.909999999999997</v>
      </c>
      <c r="AD632" s="132">
        <v>395.01100000000002</v>
      </c>
      <c r="AE632" s="129" t="s">
        <v>6316</v>
      </c>
      <c r="AF632" s="129" t="s">
        <v>6311</v>
      </c>
      <c r="AG632" s="129" t="s">
        <v>6311</v>
      </c>
      <c r="AH632" s="129" t="s">
        <v>7032</v>
      </c>
      <c r="AI632" s="129" t="s">
        <v>6311</v>
      </c>
      <c r="AJ632" s="129" t="s">
        <v>6355</v>
      </c>
      <c r="AK632" s="129" t="s">
        <v>6356</v>
      </c>
      <c r="AL632" s="129" t="s">
        <v>6410</v>
      </c>
      <c r="AM632" s="133" t="s">
        <v>6311</v>
      </c>
      <c r="AN632" s="133" t="s">
        <v>6645</v>
      </c>
      <c r="AO632" s="133" t="s">
        <v>6328</v>
      </c>
      <c r="AP632" s="133" t="s">
        <v>13</v>
      </c>
      <c r="AQ632" s="134">
        <v>3</v>
      </c>
      <c r="AR632" s="143" t="s">
        <v>95</v>
      </c>
      <c r="AS632" t="s">
        <v>72</v>
      </c>
    </row>
    <row r="633" spans="1:45" s="133" customFormat="1">
      <c r="A633" s="129" t="s">
        <v>7030</v>
      </c>
      <c r="B633" s="130">
        <v>43763</v>
      </c>
      <c r="C633" s="129" t="s">
        <v>6397</v>
      </c>
      <c r="D633" s="129" t="s">
        <v>6398</v>
      </c>
      <c r="E633" s="129" t="s">
        <v>7031</v>
      </c>
      <c r="F633" s="129" t="s">
        <v>6312</v>
      </c>
      <c r="G633" s="129" t="s">
        <v>6313</v>
      </c>
      <c r="H633" s="129" t="s">
        <v>6314</v>
      </c>
      <c r="I633" s="129" t="str">
        <f t="shared" si="14"/>
        <v>BIG C - TAN HIEP</v>
      </c>
      <c r="J633" s="129" t="s">
        <v>6354</v>
      </c>
      <c r="K633" s="129" t="s">
        <v>6400</v>
      </c>
      <c r="L633" s="129" t="s">
        <v>6401</v>
      </c>
      <c r="M633" s="129" t="s">
        <v>6402</v>
      </c>
      <c r="N633" s="129" t="s">
        <v>6354</v>
      </c>
      <c r="O633" s="129" t="s">
        <v>6403</v>
      </c>
      <c r="P633" s="129" t="s">
        <v>6404</v>
      </c>
      <c r="Q633" s="129" t="s">
        <v>6405</v>
      </c>
      <c r="R633" s="129" t="s">
        <v>6411</v>
      </c>
      <c r="S633" s="129" t="s">
        <v>6412</v>
      </c>
      <c r="T633" s="137">
        <v>4</v>
      </c>
      <c r="U633" s="137">
        <v>4</v>
      </c>
      <c r="V633" s="129" t="s">
        <v>6408</v>
      </c>
      <c r="W633" s="129" t="s">
        <v>6408</v>
      </c>
      <c r="X633" s="131">
        <v>355.45499999999998</v>
      </c>
      <c r="Y633" s="131">
        <v>355.45499999999998</v>
      </c>
      <c r="Z633" s="129" t="s">
        <v>6311</v>
      </c>
      <c r="AA633" s="132">
        <v>1421.82</v>
      </c>
      <c r="AB633" s="132">
        <v>0</v>
      </c>
      <c r="AC633" s="132">
        <v>142.18199999999999</v>
      </c>
      <c r="AD633" s="132">
        <v>1564.002</v>
      </c>
      <c r="AE633" s="129" t="s">
        <v>6316</v>
      </c>
      <c r="AF633" s="129" t="s">
        <v>6311</v>
      </c>
      <c r="AG633" s="129" t="s">
        <v>6311</v>
      </c>
      <c r="AH633" s="129" t="s">
        <v>7032</v>
      </c>
      <c r="AI633" s="129" t="s">
        <v>6311</v>
      </c>
      <c r="AJ633" s="129" t="s">
        <v>6355</v>
      </c>
      <c r="AK633" s="129" t="s">
        <v>6356</v>
      </c>
      <c r="AL633" s="129" t="s">
        <v>6410</v>
      </c>
      <c r="AM633" s="133" t="s">
        <v>6311</v>
      </c>
      <c r="AN633" s="133" t="s">
        <v>6645</v>
      </c>
      <c r="AO633" s="133" t="s">
        <v>6328</v>
      </c>
      <c r="AP633" s="133" t="s">
        <v>13</v>
      </c>
      <c r="AQ633" s="134">
        <v>4</v>
      </c>
      <c r="AR633" s="143" t="s">
        <v>95</v>
      </c>
      <c r="AS633" t="s">
        <v>72</v>
      </c>
    </row>
    <row r="634" spans="1:45" s="133" customFormat="1">
      <c r="A634" s="129" t="s">
        <v>7030</v>
      </c>
      <c r="B634" s="130">
        <v>43763</v>
      </c>
      <c r="C634" s="129" t="s">
        <v>6397</v>
      </c>
      <c r="D634" s="129" t="s">
        <v>6398</v>
      </c>
      <c r="E634" s="129" t="s">
        <v>7031</v>
      </c>
      <c r="F634" s="129" t="s">
        <v>6312</v>
      </c>
      <c r="G634" s="129" t="s">
        <v>6313</v>
      </c>
      <c r="H634" s="129" t="s">
        <v>6314</v>
      </c>
      <c r="I634" s="129" t="str">
        <f t="shared" si="14"/>
        <v>BIG C - TAN HIEP</v>
      </c>
      <c r="J634" s="129" t="s">
        <v>6354</v>
      </c>
      <c r="K634" s="129" t="s">
        <v>6400</v>
      </c>
      <c r="L634" s="129" t="s">
        <v>6401</v>
      </c>
      <c r="M634" s="129" t="s">
        <v>6402</v>
      </c>
      <c r="N634" s="129" t="s">
        <v>6354</v>
      </c>
      <c r="O634" s="129" t="s">
        <v>6403</v>
      </c>
      <c r="P634" s="129" t="s">
        <v>6404</v>
      </c>
      <c r="Q634" s="129" t="s">
        <v>6405</v>
      </c>
      <c r="R634" s="129" t="s">
        <v>6519</v>
      </c>
      <c r="S634" s="129" t="s">
        <v>6520</v>
      </c>
      <c r="T634" s="137">
        <v>11</v>
      </c>
      <c r="U634" s="137">
        <v>11</v>
      </c>
      <c r="V634" s="129" t="s">
        <v>6408</v>
      </c>
      <c r="W634" s="129" t="s">
        <v>6408</v>
      </c>
      <c r="X634" s="131">
        <v>213.273</v>
      </c>
      <c r="Y634" s="131">
        <v>213.273</v>
      </c>
      <c r="Z634" s="129" t="s">
        <v>6311</v>
      </c>
      <c r="AA634" s="132">
        <v>2346.0030000000002</v>
      </c>
      <c r="AB634" s="132">
        <v>0</v>
      </c>
      <c r="AC634" s="132">
        <v>234.601</v>
      </c>
      <c r="AD634" s="132">
        <v>2580.6039999999998</v>
      </c>
      <c r="AE634" s="129" t="s">
        <v>6316</v>
      </c>
      <c r="AF634" s="129" t="s">
        <v>6311</v>
      </c>
      <c r="AG634" s="129" t="s">
        <v>6311</v>
      </c>
      <c r="AH634" s="129" t="s">
        <v>7032</v>
      </c>
      <c r="AI634" s="129" t="s">
        <v>6311</v>
      </c>
      <c r="AJ634" s="129" t="s">
        <v>6355</v>
      </c>
      <c r="AK634" s="129" t="s">
        <v>6356</v>
      </c>
      <c r="AL634" s="129" t="s">
        <v>6410</v>
      </c>
      <c r="AM634" s="133" t="s">
        <v>6311</v>
      </c>
      <c r="AN634" s="133" t="s">
        <v>6645</v>
      </c>
      <c r="AO634" s="133" t="s">
        <v>6328</v>
      </c>
      <c r="AP634" s="133" t="s">
        <v>13</v>
      </c>
      <c r="AQ634" s="134">
        <v>11</v>
      </c>
      <c r="AR634" s="143" t="s">
        <v>95</v>
      </c>
      <c r="AS634" t="s">
        <v>72</v>
      </c>
    </row>
    <row r="635" spans="1:45" s="133" customFormat="1">
      <c r="A635" s="129" t="s">
        <v>7030</v>
      </c>
      <c r="B635" s="130">
        <v>43763</v>
      </c>
      <c r="C635" s="129" t="s">
        <v>6397</v>
      </c>
      <c r="D635" s="129" t="s">
        <v>6398</v>
      </c>
      <c r="E635" s="129" t="s">
        <v>7031</v>
      </c>
      <c r="F635" s="129" t="s">
        <v>6312</v>
      </c>
      <c r="G635" s="129" t="s">
        <v>6313</v>
      </c>
      <c r="H635" s="129" t="s">
        <v>6314</v>
      </c>
      <c r="I635" s="129" t="str">
        <f t="shared" si="14"/>
        <v>BIG C - TAN HIEP</v>
      </c>
      <c r="J635" s="129" t="s">
        <v>6354</v>
      </c>
      <c r="K635" s="129" t="s">
        <v>6400</v>
      </c>
      <c r="L635" s="129" t="s">
        <v>6401</v>
      </c>
      <c r="M635" s="129" t="s">
        <v>6402</v>
      </c>
      <c r="N635" s="129" t="s">
        <v>6354</v>
      </c>
      <c r="O635" s="129" t="s">
        <v>6403</v>
      </c>
      <c r="P635" s="129" t="s">
        <v>6404</v>
      </c>
      <c r="Q635" s="129" t="s">
        <v>6405</v>
      </c>
      <c r="R635" s="129" t="s">
        <v>6827</v>
      </c>
      <c r="S635" s="129" t="s">
        <v>6828</v>
      </c>
      <c r="T635" s="137">
        <v>2</v>
      </c>
      <c r="U635" s="137">
        <v>2</v>
      </c>
      <c r="V635" s="129" t="s">
        <v>6408</v>
      </c>
      <c r="W635" s="129" t="s">
        <v>6408</v>
      </c>
      <c r="X635" s="131">
        <v>313.63600000000002</v>
      </c>
      <c r="Y635" s="131">
        <v>313.63600000000002</v>
      </c>
      <c r="Z635" s="129" t="s">
        <v>6311</v>
      </c>
      <c r="AA635" s="132">
        <v>627.27200000000005</v>
      </c>
      <c r="AB635" s="132">
        <v>0</v>
      </c>
      <c r="AC635" s="132">
        <v>62.726999999999997</v>
      </c>
      <c r="AD635" s="132">
        <v>689.99900000000002</v>
      </c>
      <c r="AE635" s="129" t="s">
        <v>6316</v>
      </c>
      <c r="AF635" s="129" t="s">
        <v>6311</v>
      </c>
      <c r="AG635" s="129" t="s">
        <v>6311</v>
      </c>
      <c r="AH635" s="129" t="s">
        <v>7032</v>
      </c>
      <c r="AI635" s="129" t="s">
        <v>6311</v>
      </c>
      <c r="AJ635" s="129" t="s">
        <v>6355</v>
      </c>
      <c r="AK635" s="129" t="s">
        <v>6356</v>
      </c>
      <c r="AL635" s="129" t="s">
        <v>6410</v>
      </c>
      <c r="AM635" s="133" t="s">
        <v>6311</v>
      </c>
      <c r="AN635" s="133" t="s">
        <v>6645</v>
      </c>
      <c r="AO635" s="133" t="s">
        <v>6328</v>
      </c>
      <c r="AP635" s="133" t="s">
        <v>13</v>
      </c>
      <c r="AQ635" s="134">
        <v>2</v>
      </c>
      <c r="AR635" s="143" t="s">
        <v>95</v>
      </c>
      <c r="AS635" t="s">
        <v>72</v>
      </c>
    </row>
    <row r="636" spans="1:45" s="133" customFormat="1">
      <c r="A636" s="129" t="s">
        <v>7033</v>
      </c>
      <c r="B636" s="130">
        <v>43763</v>
      </c>
      <c r="C636" s="129" t="s">
        <v>6397</v>
      </c>
      <c r="D636" s="129" t="s">
        <v>6398</v>
      </c>
      <c r="E636" s="129" t="s">
        <v>7034</v>
      </c>
      <c r="F636" s="129" t="s">
        <v>6312</v>
      </c>
      <c r="G636" s="129" t="s">
        <v>6313</v>
      </c>
      <c r="H636" s="129" t="s">
        <v>6314</v>
      </c>
      <c r="I636" s="129" t="str">
        <f t="shared" si="14"/>
        <v>BIG C - AU CO</v>
      </c>
      <c r="J636" s="129" t="s">
        <v>6354</v>
      </c>
      <c r="K636" s="129" t="s">
        <v>6400</v>
      </c>
      <c r="L636" s="129" t="s">
        <v>6401</v>
      </c>
      <c r="M636" s="129" t="s">
        <v>6402</v>
      </c>
      <c r="N636" s="129" t="s">
        <v>6354</v>
      </c>
      <c r="O636" s="129" t="s">
        <v>6403</v>
      </c>
      <c r="P636" s="129" t="s">
        <v>6404</v>
      </c>
      <c r="Q636" s="129" t="s">
        <v>6405</v>
      </c>
      <c r="R636" s="129" t="s">
        <v>6406</v>
      </c>
      <c r="S636" s="129" t="s">
        <v>6407</v>
      </c>
      <c r="T636" s="137">
        <v>50</v>
      </c>
      <c r="U636" s="137">
        <v>50</v>
      </c>
      <c r="V636" s="129" t="s">
        <v>6408</v>
      </c>
      <c r="W636" s="129" t="s">
        <v>6408</v>
      </c>
      <c r="X636" s="131">
        <v>119.7</v>
      </c>
      <c r="Y636" s="131">
        <v>119.7</v>
      </c>
      <c r="Z636" s="129" t="s">
        <v>6311</v>
      </c>
      <c r="AA636" s="132">
        <v>5985.0169999999998</v>
      </c>
      <c r="AB636" s="132">
        <v>-1787.7329999999999</v>
      </c>
      <c r="AC636" s="132">
        <v>598.50099999999998</v>
      </c>
      <c r="AD636" s="132">
        <v>6583.518</v>
      </c>
      <c r="AE636" s="129" t="s">
        <v>6316</v>
      </c>
      <c r="AF636" s="129" t="s">
        <v>6311</v>
      </c>
      <c r="AG636" s="129" t="s">
        <v>6311</v>
      </c>
      <c r="AH636" s="129" t="s">
        <v>7035</v>
      </c>
      <c r="AI636" s="129" t="s">
        <v>6311</v>
      </c>
      <c r="AJ636" s="129" t="s">
        <v>6355</v>
      </c>
      <c r="AK636" s="129" t="s">
        <v>6356</v>
      </c>
      <c r="AL636" s="129" t="s">
        <v>6410</v>
      </c>
      <c r="AM636" s="133" t="s">
        <v>6311</v>
      </c>
      <c r="AN636" s="133" t="s">
        <v>6699</v>
      </c>
      <c r="AO636" s="133" t="s">
        <v>6342</v>
      </c>
      <c r="AP636" s="133" t="s">
        <v>13</v>
      </c>
      <c r="AQ636" s="134">
        <v>50</v>
      </c>
      <c r="AR636" s="143" t="s">
        <v>94</v>
      </c>
      <c r="AS636" t="s">
        <v>72</v>
      </c>
    </row>
    <row r="637" spans="1:45" s="133" customFormat="1">
      <c r="A637" s="129" t="s">
        <v>7033</v>
      </c>
      <c r="B637" s="130">
        <v>43763</v>
      </c>
      <c r="C637" s="129" t="s">
        <v>6397</v>
      </c>
      <c r="D637" s="129" t="s">
        <v>6398</v>
      </c>
      <c r="E637" s="129" t="s">
        <v>7034</v>
      </c>
      <c r="F637" s="129" t="s">
        <v>6312</v>
      </c>
      <c r="G637" s="129" t="s">
        <v>6313</v>
      </c>
      <c r="H637" s="129" t="s">
        <v>6314</v>
      </c>
      <c r="I637" s="129" t="str">
        <f t="shared" si="14"/>
        <v>BIG C - AU CO</v>
      </c>
      <c r="J637" s="129" t="s">
        <v>6354</v>
      </c>
      <c r="K637" s="129" t="s">
        <v>6400</v>
      </c>
      <c r="L637" s="129" t="s">
        <v>6401</v>
      </c>
      <c r="M637" s="129" t="s">
        <v>6402</v>
      </c>
      <c r="N637" s="129" t="s">
        <v>6354</v>
      </c>
      <c r="O637" s="129" t="s">
        <v>6403</v>
      </c>
      <c r="P637" s="129" t="s">
        <v>6404</v>
      </c>
      <c r="Q637" s="129" t="s">
        <v>6405</v>
      </c>
      <c r="R637" s="129" t="s">
        <v>6411</v>
      </c>
      <c r="S637" s="129" t="s">
        <v>6412</v>
      </c>
      <c r="T637" s="137">
        <v>2</v>
      </c>
      <c r="U637" s="137">
        <v>2</v>
      </c>
      <c r="V637" s="129" t="s">
        <v>6408</v>
      </c>
      <c r="W637" s="129" t="s">
        <v>6408</v>
      </c>
      <c r="X637" s="131">
        <v>355.45499999999998</v>
      </c>
      <c r="Y637" s="131">
        <v>355.45499999999998</v>
      </c>
      <c r="Z637" s="129" t="s">
        <v>6311</v>
      </c>
      <c r="AA637" s="132">
        <v>710.91</v>
      </c>
      <c r="AB637" s="132">
        <v>0</v>
      </c>
      <c r="AC637" s="132">
        <v>71.090999999999994</v>
      </c>
      <c r="AD637" s="132">
        <v>782.00099999999998</v>
      </c>
      <c r="AE637" s="129" t="s">
        <v>6316</v>
      </c>
      <c r="AF637" s="129" t="s">
        <v>6311</v>
      </c>
      <c r="AG637" s="129" t="s">
        <v>6311</v>
      </c>
      <c r="AH637" s="129" t="s">
        <v>7035</v>
      </c>
      <c r="AI637" s="129" t="s">
        <v>6311</v>
      </c>
      <c r="AJ637" s="129" t="s">
        <v>6355</v>
      </c>
      <c r="AK637" s="129" t="s">
        <v>6356</v>
      </c>
      <c r="AL637" s="129" t="s">
        <v>6410</v>
      </c>
      <c r="AM637" s="133" t="s">
        <v>6311</v>
      </c>
      <c r="AN637" s="133" t="s">
        <v>6699</v>
      </c>
      <c r="AO637" s="133" t="s">
        <v>6342</v>
      </c>
      <c r="AP637" s="133" t="s">
        <v>13</v>
      </c>
      <c r="AQ637" s="134">
        <v>2</v>
      </c>
      <c r="AR637" s="143" t="s">
        <v>94</v>
      </c>
      <c r="AS637" t="s">
        <v>72</v>
      </c>
    </row>
    <row r="638" spans="1:45" s="133" customFormat="1">
      <c r="A638" s="129" t="s">
        <v>7033</v>
      </c>
      <c r="B638" s="130">
        <v>43763</v>
      </c>
      <c r="C638" s="129" t="s">
        <v>6397</v>
      </c>
      <c r="D638" s="129" t="s">
        <v>6398</v>
      </c>
      <c r="E638" s="129" t="s">
        <v>7034</v>
      </c>
      <c r="F638" s="129" t="s">
        <v>6312</v>
      </c>
      <c r="G638" s="129" t="s">
        <v>6313</v>
      </c>
      <c r="H638" s="129" t="s">
        <v>6314</v>
      </c>
      <c r="I638" s="129" t="str">
        <f t="shared" si="14"/>
        <v>BIG C - AU CO</v>
      </c>
      <c r="J638" s="129" t="s">
        <v>6354</v>
      </c>
      <c r="K638" s="129" t="s">
        <v>6400</v>
      </c>
      <c r="L638" s="129" t="s">
        <v>6401</v>
      </c>
      <c r="M638" s="129" t="s">
        <v>6402</v>
      </c>
      <c r="N638" s="129" t="s">
        <v>6354</v>
      </c>
      <c r="O638" s="129" t="s">
        <v>6403</v>
      </c>
      <c r="P638" s="129" t="s">
        <v>6404</v>
      </c>
      <c r="Q638" s="129" t="s">
        <v>6405</v>
      </c>
      <c r="R638" s="129" t="s">
        <v>6519</v>
      </c>
      <c r="S638" s="129" t="s">
        <v>6520</v>
      </c>
      <c r="T638" s="137">
        <v>2</v>
      </c>
      <c r="U638" s="137">
        <v>2</v>
      </c>
      <c r="V638" s="129" t="s">
        <v>6408</v>
      </c>
      <c r="W638" s="129" t="s">
        <v>6408</v>
      </c>
      <c r="X638" s="131">
        <v>213.273</v>
      </c>
      <c r="Y638" s="131">
        <v>213.273</v>
      </c>
      <c r="Z638" s="129" t="s">
        <v>6311</v>
      </c>
      <c r="AA638" s="132">
        <v>426.54599999999999</v>
      </c>
      <c r="AB638" s="132">
        <v>0</v>
      </c>
      <c r="AC638" s="132">
        <v>42.655000000000001</v>
      </c>
      <c r="AD638" s="132">
        <v>469.20100000000002</v>
      </c>
      <c r="AE638" s="129" t="s">
        <v>6316</v>
      </c>
      <c r="AF638" s="129" t="s">
        <v>6311</v>
      </c>
      <c r="AG638" s="129" t="s">
        <v>6311</v>
      </c>
      <c r="AH638" s="129" t="s">
        <v>7035</v>
      </c>
      <c r="AI638" s="129" t="s">
        <v>6311</v>
      </c>
      <c r="AJ638" s="129" t="s">
        <v>6355</v>
      </c>
      <c r="AK638" s="129" t="s">
        <v>6356</v>
      </c>
      <c r="AL638" s="129" t="s">
        <v>6410</v>
      </c>
      <c r="AM638" s="133" t="s">
        <v>6311</v>
      </c>
      <c r="AN638" s="133" t="s">
        <v>6699</v>
      </c>
      <c r="AO638" s="133" t="s">
        <v>6342</v>
      </c>
      <c r="AP638" s="133" t="s">
        <v>13</v>
      </c>
      <c r="AQ638" s="134">
        <v>2</v>
      </c>
      <c r="AR638" s="143" t="s">
        <v>94</v>
      </c>
      <c r="AS638" t="s">
        <v>72</v>
      </c>
    </row>
    <row r="639" spans="1:45" s="133" customFormat="1">
      <c r="A639" s="129" t="s">
        <v>7033</v>
      </c>
      <c r="B639" s="130">
        <v>43763</v>
      </c>
      <c r="C639" s="129" t="s">
        <v>6397</v>
      </c>
      <c r="D639" s="129" t="s">
        <v>6398</v>
      </c>
      <c r="E639" s="129" t="s">
        <v>7034</v>
      </c>
      <c r="F639" s="129" t="s">
        <v>6312</v>
      </c>
      <c r="G639" s="129" t="s">
        <v>6313</v>
      </c>
      <c r="H639" s="129" t="s">
        <v>6314</v>
      </c>
      <c r="I639" s="129" t="str">
        <f t="shared" si="14"/>
        <v>BIG C - AU CO</v>
      </c>
      <c r="J639" s="129" t="s">
        <v>6354</v>
      </c>
      <c r="K639" s="129" t="s">
        <v>6400</v>
      </c>
      <c r="L639" s="129" t="s">
        <v>6401</v>
      </c>
      <c r="M639" s="129" t="s">
        <v>6402</v>
      </c>
      <c r="N639" s="129" t="s">
        <v>6354</v>
      </c>
      <c r="O639" s="129" t="s">
        <v>6403</v>
      </c>
      <c r="P639" s="129" t="s">
        <v>6404</v>
      </c>
      <c r="Q639" s="129" t="s">
        <v>6405</v>
      </c>
      <c r="R639" s="129" t="s">
        <v>6415</v>
      </c>
      <c r="S639" s="129" t="s">
        <v>6416</v>
      </c>
      <c r="T639" s="137">
        <v>2</v>
      </c>
      <c r="U639" s="137">
        <v>2</v>
      </c>
      <c r="V639" s="129" t="s">
        <v>6408</v>
      </c>
      <c r="W639" s="129" t="s">
        <v>6408</v>
      </c>
      <c r="X639" s="131">
        <v>313.63600000000002</v>
      </c>
      <c r="Y639" s="131">
        <v>313.63600000000002</v>
      </c>
      <c r="Z639" s="129" t="s">
        <v>6311</v>
      </c>
      <c r="AA639" s="132">
        <v>627.27200000000005</v>
      </c>
      <c r="AB639" s="132">
        <v>0</v>
      </c>
      <c r="AC639" s="132">
        <v>62.726999999999997</v>
      </c>
      <c r="AD639" s="132">
        <v>689.99900000000002</v>
      </c>
      <c r="AE639" s="129" t="s">
        <v>6316</v>
      </c>
      <c r="AF639" s="129" t="s">
        <v>6311</v>
      </c>
      <c r="AG639" s="129" t="s">
        <v>6311</v>
      </c>
      <c r="AH639" s="129" t="s">
        <v>7035</v>
      </c>
      <c r="AI639" s="129" t="s">
        <v>6311</v>
      </c>
      <c r="AJ639" s="129" t="s">
        <v>6355</v>
      </c>
      <c r="AK639" s="129" t="s">
        <v>6356</v>
      </c>
      <c r="AL639" s="129" t="s">
        <v>6410</v>
      </c>
      <c r="AM639" s="133" t="s">
        <v>6311</v>
      </c>
      <c r="AN639" s="133" t="s">
        <v>6699</v>
      </c>
      <c r="AO639" s="133" t="s">
        <v>6342</v>
      </c>
      <c r="AP639" s="133" t="s">
        <v>13</v>
      </c>
      <c r="AQ639" s="134">
        <v>2</v>
      </c>
      <c r="AR639" s="143" t="s">
        <v>94</v>
      </c>
      <c r="AS639" t="s">
        <v>72</v>
      </c>
    </row>
    <row r="640" spans="1:45" s="133" customFormat="1">
      <c r="A640" s="129" t="s">
        <v>7033</v>
      </c>
      <c r="B640" s="130">
        <v>43763</v>
      </c>
      <c r="C640" s="129" t="s">
        <v>6397</v>
      </c>
      <c r="D640" s="129" t="s">
        <v>6398</v>
      </c>
      <c r="E640" s="129" t="s">
        <v>7034</v>
      </c>
      <c r="F640" s="129" t="s">
        <v>6312</v>
      </c>
      <c r="G640" s="129" t="s">
        <v>6313</v>
      </c>
      <c r="H640" s="129" t="s">
        <v>6314</v>
      </c>
      <c r="I640" s="129" t="str">
        <f t="shared" si="14"/>
        <v>BIG C - AU CO</v>
      </c>
      <c r="J640" s="129" t="s">
        <v>6354</v>
      </c>
      <c r="K640" s="129" t="s">
        <v>6400</v>
      </c>
      <c r="L640" s="129" t="s">
        <v>6401</v>
      </c>
      <c r="M640" s="129" t="s">
        <v>6402</v>
      </c>
      <c r="N640" s="129" t="s">
        <v>6354</v>
      </c>
      <c r="O640" s="129" t="s">
        <v>6403</v>
      </c>
      <c r="P640" s="129" t="s">
        <v>6404</v>
      </c>
      <c r="Q640" s="129" t="s">
        <v>6405</v>
      </c>
      <c r="R640" s="129" t="s">
        <v>6827</v>
      </c>
      <c r="S640" s="129" t="s">
        <v>6828</v>
      </c>
      <c r="T640" s="137">
        <v>3</v>
      </c>
      <c r="U640" s="137">
        <v>3</v>
      </c>
      <c r="V640" s="129" t="s">
        <v>6408</v>
      </c>
      <c r="W640" s="129" t="s">
        <v>6408</v>
      </c>
      <c r="X640" s="131">
        <v>313.63600000000002</v>
      </c>
      <c r="Y640" s="131">
        <v>313.63600000000002</v>
      </c>
      <c r="Z640" s="129" t="s">
        <v>6311</v>
      </c>
      <c r="AA640" s="132">
        <v>940.90800000000002</v>
      </c>
      <c r="AB640" s="132">
        <v>0</v>
      </c>
      <c r="AC640" s="132">
        <v>94.090999999999994</v>
      </c>
      <c r="AD640" s="132">
        <v>1034.999</v>
      </c>
      <c r="AE640" s="129" t="s">
        <v>6316</v>
      </c>
      <c r="AF640" s="129" t="s">
        <v>6311</v>
      </c>
      <c r="AG640" s="129" t="s">
        <v>6311</v>
      </c>
      <c r="AH640" s="129" t="s">
        <v>7035</v>
      </c>
      <c r="AI640" s="129" t="s">
        <v>6311</v>
      </c>
      <c r="AJ640" s="129" t="s">
        <v>6355</v>
      </c>
      <c r="AK640" s="129" t="s">
        <v>6356</v>
      </c>
      <c r="AL640" s="129" t="s">
        <v>6410</v>
      </c>
      <c r="AM640" s="133" t="s">
        <v>6311</v>
      </c>
      <c r="AN640" s="133" t="s">
        <v>6699</v>
      </c>
      <c r="AO640" s="133" t="s">
        <v>6342</v>
      </c>
      <c r="AP640" s="133" t="s">
        <v>13</v>
      </c>
      <c r="AQ640" s="134">
        <v>3</v>
      </c>
      <c r="AR640" s="143" t="s">
        <v>94</v>
      </c>
      <c r="AS640" t="s">
        <v>72</v>
      </c>
    </row>
    <row r="641" spans="1:45" s="133" customFormat="1">
      <c r="A641" s="129" t="s">
        <v>7036</v>
      </c>
      <c r="B641" s="130">
        <v>43763</v>
      </c>
      <c r="C641" s="129" t="s">
        <v>6397</v>
      </c>
      <c r="D641" s="129" t="s">
        <v>6398</v>
      </c>
      <c r="E641" s="129" t="s">
        <v>7037</v>
      </c>
      <c r="F641" s="129" t="s">
        <v>6312</v>
      </c>
      <c r="G641" s="129" t="s">
        <v>6666</v>
      </c>
      <c r="H641" s="129" t="s">
        <v>6667</v>
      </c>
      <c r="I641" s="129" t="s">
        <v>6668</v>
      </c>
      <c r="J641" s="129" t="s">
        <v>6354</v>
      </c>
      <c r="K641" s="129" t="s">
        <v>6400</v>
      </c>
      <c r="L641" s="129" t="s">
        <v>6401</v>
      </c>
      <c r="M641" s="129" t="s">
        <v>6402</v>
      </c>
      <c r="N641" s="129" t="s">
        <v>6354</v>
      </c>
      <c r="O641" s="129" t="s">
        <v>6403</v>
      </c>
      <c r="P641" s="129" t="s">
        <v>6404</v>
      </c>
      <c r="Q641" s="129" t="s">
        <v>6405</v>
      </c>
      <c r="R641" s="129" t="s">
        <v>6406</v>
      </c>
      <c r="S641" s="129" t="s">
        <v>6407</v>
      </c>
      <c r="T641" s="137">
        <v>1</v>
      </c>
      <c r="U641" s="137">
        <v>1</v>
      </c>
      <c r="V641" s="129" t="s">
        <v>6408</v>
      </c>
      <c r="W641" s="129" t="s">
        <v>6408</v>
      </c>
      <c r="X641" s="131">
        <v>114.545</v>
      </c>
      <c r="Y641" s="131">
        <v>114.545</v>
      </c>
      <c r="Z641" s="129" t="s">
        <v>6311</v>
      </c>
      <c r="AA641" s="132">
        <v>114.545</v>
      </c>
      <c r="AB641" s="132">
        <v>-38.182000000000002</v>
      </c>
      <c r="AC641" s="132">
        <v>11.455</v>
      </c>
      <c r="AD641" s="132">
        <v>126</v>
      </c>
      <c r="AE641" s="129" t="s">
        <v>6316</v>
      </c>
      <c r="AF641" s="129" t="s">
        <v>6311</v>
      </c>
      <c r="AG641" s="129" t="s">
        <v>6311</v>
      </c>
      <c r="AH641" s="129" t="s">
        <v>7038</v>
      </c>
      <c r="AI641" s="129" t="s">
        <v>6311</v>
      </c>
      <c r="AJ641" s="129" t="s">
        <v>6355</v>
      </c>
      <c r="AK641" s="129" t="s">
        <v>6356</v>
      </c>
      <c r="AL641" s="129" t="s">
        <v>6410</v>
      </c>
      <c r="AM641" s="133" t="s">
        <v>6311</v>
      </c>
      <c r="AN641" s="133" t="s">
        <v>6666</v>
      </c>
      <c r="AO641" s="133" t="s">
        <v>6311</v>
      </c>
      <c r="AP641" s="133" t="s">
        <v>6311</v>
      </c>
      <c r="AQ641" s="134">
        <v>1</v>
      </c>
      <c r="AR641" s="143">
        <v>0</v>
      </c>
      <c r="AS641" t="s">
        <v>19</v>
      </c>
    </row>
    <row r="642" spans="1:45" s="133" customFormat="1">
      <c r="A642" s="129" t="s">
        <v>7036</v>
      </c>
      <c r="B642" s="130">
        <v>43763</v>
      </c>
      <c r="C642" s="129" t="s">
        <v>6397</v>
      </c>
      <c r="D642" s="129" t="s">
        <v>6398</v>
      </c>
      <c r="E642" s="129" t="s">
        <v>7037</v>
      </c>
      <c r="F642" s="129" t="s">
        <v>6312</v>
      </c>
      <c r="G642" s="129" t="s">
        <v>6666</v>
      </c>
      <c r="H642" s="129" t="s">
        <v>6667</v>
      </c>
      <c r="I642" s="129" t="s">
        <v>6668</v>
      </c>
      <c r="J642" s="129" t="s">
        <v>6354</v>
      </c>
      <c r="K642" s="129" t="s">
        <v>6400</v>
      </c>
      <c r="L642" s="129" t="s">
        <v>6401</v>
      </c>
      <c r="M642" s="129" t="s">
        <v>6402</v>
      </c>
      <c r="N642" s="129" t="s">
        <v>6354</v>
      </c>
      <c r="O642" s="129" t="s">
        <v>6403</v>
      </c>
      <c r="P642" s="129" t="s">
        <v>6404</v>
      </c>
      <c r="Q642" s="129" t="s">
        <v>6405</v>
      </c>
      <c r="R642" s="129" t="s">
        <v>6411</v>
      </c>
      <c r="S642" s="129" t="s">
        <v>6412</v>
      </c>
      <c r="T642" s="137">
        <v>1</v>
      </c>
      <c r="U642" s="137">
        <v>1</v>
      </c>
      <c r="V642" s="129" t="s">
        <v>6408</v>
      </c>
      <c r="W642" s="129" t="s">
        <v>6408</v>
      </c>
      <c r="X642" s="131">
        <v>306</v>
      </c>
      <c r="Y642" s="131">
        <v>306</v>
      </c>
      <c r="Z642" s="129" t="s">
        <v>6311</v>
      </c>
      <c r="AA642" s="132">
        <v>306</v>
      </c>
      <c r="AB642" s="132">
        <v>-34</v>
      </c>
      <c r="AC642" s="132">
        <v>30.6</v>
      </c>
      <c r="AD642" s="132">
        <v>336.6</v>
      </c>
      <c r="AE642" s="129" t="s">
        <v>6316</v>
      </c>
      <c r="AF642" s="129" t="s">
        <v>6311</v>
      </c>
      <c r="AG642" s="129" t="s">
        <v>6311</v>
      </c>
      <c r="AH642" s="129" t="s">
        <v>7038</v>
      </c>
      <c r="AI642" s="129" t="s">
        <v>6311</v>
      </c>
      <c r="AJ642" s="129" t="s">
        <v>6355</v>
      </c>
      <c r="AK642" s="129" t="s">
        <v>6356</v>
      </c>
      <c r="AL642" s="129" t="s">
        <v>6410</v>
      </c>
      <c r="AM642" s="133" t="s">
        <v>6311</v>
      </c>
      <c r="AN642" s="133" t="s">
        <v>6666</v>
      </c>
      <c r="AO642" s="133" t="s">
        <v>6311</v>
      </c>
      <c r="AP642" s="133" t="s">
        <v>6311</v>
      </c>
      <c r="AQ642" s="134">
        <v>1</v>
      </c>
      <c r="AR642" s="143">
        <v>0</v>
      </c>
      <c r="AS642" t="s">
        <v>19</v>
      </c>
    </row>
    <row r="643" spans="1:45" s="133" customFormat="1">
      <c r="A643" s="129" t="s">
        <v>7036</v>
      </c>
      <c r="B643" s="130">
        <v>43763</v>
      </c>
      <c r="C643" s="129" t="s">
        <v>6397</v>
      </c>
      <c r="D643" s="129" t="s">
        <v>6398</v>
      </c>
      <c r="E643" s="129" t="s">
        <v>7037</v>
      </c>
      <c r="F643" s="129" t="s">
        <v>6312</v>
      </c>
      <c r="G643" s="129" t="s">
        <v>6666</v>
      </c>
      <c r="H643" s="129" t="s">
        <v>6667</v>
      </c>
      <c r="I643" s="129" t="s">
        <v>6668</v>
      </c>
      <c r="J643" s="129" t="s">
        <v>6354</v>
      </c>
      <c r="K643" s="129" t="s">
        <v>6400</v>
      </c>
      <c r="L643" s="129" t="s">
        <v>6401</v>
      </c>
      <c r="M643" s="129" t="s">
        <v>6402</v>
      </c>
      <c r="N643" s="129" t="s">
        <v>6354</v>
      </c>
      <c r="O643" s="129" t="s">
        <v>6403</v>
      </c>
      <c r="P643" s="129" t="s">
        <v>6404</v>
      </c>
      <c r="Q643" s="129" t="s">
        <v>6405</v>
      </c>
      <c r="R643" s="129" t="s">
        <v>6413</v>
      </c>
      <c r="S643" s="129" t="s">
        <v>6414</v>
      </c>
      <c r="T643" s="137">
        <v>1</v>
      </c>
      <c r="U643" s="137">
        <v>1</v>
      </c>
      <c r="V643" s="129" t="s">
        <v>6408</v>
      </c>
      <c r="W643" s="129" t="s">
        <v>6408</v>
      </c>
      <c r="X643" s="131">
        <v>183.6</v>
      </c>
      <c r="Y643" s="131">
        <v>183.6</v>
      </c>
      <c r="Z643" s="129" t="s">
        <v>6311</v>
      </c>
      <c r="AA643" s="132">
        <v>183.6</v>
      </c>
      <c r="AB643" s="132">
        <v>-20.399999999999999</v>
      </c>
      <c r="AC643" s="132">
        <v>18.36</v>
      </c>
      <c r="AD643" s="132">
        <v>201.96</v>
      </c>
      <c r="AE643" s="129" t="s">
        <v>6316</v>
      </c>
      <c r="AF643" s="129" t="s">
        <v>6311</v>
      </c>
      <c r="AG643" s="129" t="s">
        <v>6311</v>
      </c>
      <c r="AH643" s="129" t="s">
        <v>7038</v>
      </c>
      <c r="AI643" s="129" t="s">
        <v>6311</v>
      </c>
      <c r="AJ643" s="129" t="s">
        <v>6355</v>
      </c>
      <c r="AK643" s="129" t="s">
        <v>6356</v>
      </c>
      <c r="AL643" s="129" t="s">
        <v>6410</v>
      </c>
      <c r="AM643" s="133" t="s">
        <v>6311</v>
      </c>
      <c r="AN643" s="133" t="s">
        <v>6666</v>
      </c>
      <c r="AO643" s="133" t="s">
        <v>6311</v>
      </c>
      <c r="AP643" s="133" t="s">
        <v>6311</v>
      </c>
      <c r="AQ643" s="134">
        <v>1</v>
      </c>
      <c r="AR643" s="143">
        <v>0</v>
      </c>
      <c r="AS643" t="s">
        <v>19</v>
      </c>
    </row>
    <row r="644" spans="1:45" s="133" customFormat="1">
      <c r="A644" s="129" t="s">
        <v>7036</v>
      </c>
      <c r="B644" s="130">
        <v>43763</v>
      </c>
      <c r="C644" s="129" t="s">
        <v>6397</v>
      </c>
      <c r="D644" s="129" t="s">
        <v>6398</v>
      </c>
      <c r="E644" s="129" t="s">
        <v>7037</v>
      </c>
      <c r="F644" s="129" t="s">
        <v>6312</v>
      </c>
      <c r="G644" s="129" t="s">
        <v>6666</v>
      </c>
      <c r="H644" s="129" t="s">
        <v>6667</v>
      </c>
      <c r="I644" s="129" t="s">
        <v>6668</v>
      </c>
      <c r="J644" s="129" t="s">
        <v>6354</v>
      </c>
      <c r="K644" s="129" t="s">
        <v>6400</v>
      </c>
      <c r="L644" s="129" t="s">
        <v>6401</v>
      </c>
      <c r="M644" s="129" t="s">
        <v>6402</v>
      </c>
      <c r="N644" s="129" t="s">
        <v>6354</v>
      </c>
      <c r="O644" s="129" t="s">
        <v>6403</v>
      </c>
      <c r="P644" s="129" t="s">
        <v>6404</v>
      </c>
      <c r="Q644" s="129" t="s">
        <v>6405</v>
      </c>
      <c r="R644" s="129" t="s">
        <v>6682</v>
      </c>
      <c r="S644" s="129" t="s">
        <v>6683</v>
      </c>
      <c r="T644" s="137">
        <v>1</v>
      </c>
      <c r="U644" s="137">
        <v>1</v>
      </c>
      <c r="V644" s="129" t="s">
        <v>6408</v>
      </c>
      <c r="W644" s="129" t="s">
        <v>6408</v>
      </c>
      <c r="X644" s="131">
        <v>183.6</v>
      </c>
      <c r="Y644" s="131">
        <v>183.6</v>
      </c>
      <c r="Z644" s="129" t="s">
        <v>6311</v>
      </c>
      <c r="AA644" s="132">
        <v>183.6</v>
      </c>
      <c r="AB644" s="132">
        <v>-20.399999999999999</v>
      </c>
      <c r="AC644" s="132">
        <v>18.36</v>
      </c>
      <c r="AD644" s="132">
        <v>201.96</v>
      </c>
      <c r="AE644" s="129" t="s">
        <v>6316</v>
      </c>
      <c r="AF644" s="129" t="s">
        <v>6311</v>
      </c>
      <c r="AG644" s="129" t="s">
        <v>6311</v>
      </c>
      <c r="AH644" s="129" t="s">
        <v>7038</v>
      </c>
      <c r="AI644" s="129" t="s">
        <v>6311</v>
      </c>
      <c r="AJ644" s="129" t="s">
        <v>6355</v>
      </c>
      <c r="AK644" s="129" t="s">
        <v>6356</v>
      </c>
      <c r="AL644" s="129" t="s">
        <v>6410</v>
      </c>
      <c r="AM644" s="133" t="s">
        <v>6311</v>
      </c>
      <c r="AN644" s="133" t="s">
        <v>6666</v>
      </c>
      <c r="AO644" s="133" t="s">
        <v>6311</v>
      </c>
      <c r="AP644" s="133" t="s">
        <v>6311</v>
      </c>
      <c r="AQ644" s="134">
        <v>1</v>
      </c>
      <c r="AR644" s="143">
        <v>0</v>
      </c>
      <c r="AS644" t="s">
        <v>19</v>
      </c>
    </row>
    <row r="645" spans="1:45" s="133" customFormat="1">
      <c r="A645" s="129" t="s">
        <v>7036</v>
      </c>
      <c r="B645" s="130">
        <v>43763</v>
      </c>
      <c r="C645" s="129" t="s">
        <v>6397</v>
      </c>
      <c r="D645" s="129" t="s">
        <v>6398</v>
      </c>
      <c r="E645" s="129" t="s">
        <v>7037</v>
      </c>
      <c r="F645" s="129" t="s">
        <v>6312</v>
      </c>
      <c r="G645" s="129" t="s">
        <v>6666</v>
      </c>
      <c r="H645" s="129" t="s">
        <v>6667</v>
      </c>
      <c r="I645" s="129" t="s">
        <v>6668</v>
      </c>
      <c r="J645" s="129" t="s">
        <v>6354</v>
      </c>
      <c r="K645" s="129" t="s">
        <v>6400</v>
      </c>
      <c r="L645" s="129" t="s">
        <v>6401</v>
      </c>
      <c r="M645" s="129" t="s">
        <v>6402</v>
      </c>
      <c r="N645" s="129" t="s">
        <v>6354</v>
      </c>
      <c r="O645" s="129" t="s">
        <v>6403</v>
      </c>
      <c r="P645" s="129" t="s">
        <v>6404</v>
      </c>
      <c r="Q645" s="129" t="s">
        <v>6405</v>
      </c>
      <c r="R645" s="129" t="s">
        <v>6417</v>
      </c>
      <c r="S645" s="129" t="s">
        <v>6418</v>
      </c>
      <c r="T645" s="137">
        <v>1</v>
      </c>
      <c r="U645" s="137">
        <v>1</v>
      </c>
      <c r="V645" s="129" t="s">
        <v>6408</v>
      </c>
      <c r="W645" s="129" t="s">
        <v>6408</v>
      </c>
      <c r="X645" s="131">
        <v>255</v>
      </c>
      <c r="Y645" s="131">
        <v>255</v>
      </c>
      <c r="Z645" s="129" t="s">
        <v>6311</v>
      </c>
      <c r="AA645" s="132">
        <v>255</v>
      </c>
      <c r="AB645" s="132">
        <v>-45</v>
      </c>
      <c r="AC645" s="132">
        <v>25.5</v>
      </c>
      <c r="AD645" s="132">
        <v>280.5</v>
      </c>
      <c r="AE645" s="129" t="s">
        <v>6316</v>
      </c>
      <c r="AF645" s="129" t="s">
        <v>6311</v>
      </c>
      <c r="AG645" s="129" t="s">
        <v>6311</v>
      </c>
      <c r="AH645" s="129" t="s">
        <v>7038</v>
      </c>
      <c r="AI645" s="129" t="s">
        <v>6311</v>
      </c>
      <c r="AJ645" s="129" t="s">
        <v>6355</v>
      </c>
      <c r="AK645" s="129" t="s">
        <v>6356</v>
      </c>
      <c r="AL645" s="129" t="s">
        <v>6410</v>
      </c>
      <c r="AM645" s="133" t="s">
        <v>6311</v>
      </c>
      <c r="AN645" s="133" t="s">
        <v>6666</v>
      </c>
      <c r="AO645" s="133" t="s">
        <v>6311</v>
      </c>
      <c r="AP645" s="133" t="s">
        <v>6311</v>
      </c>
      <c r="AQ645" s="134">
        <v>1</v>
      </c>
      <c r="AR645" s="143">
        <v>0</v>
      </c>
      <c r="AS645" t="s">
        <v>19</v>
      </c>
    </row>
    <row r="646" spans="1:45" s="133" customFormat="1">
      <c r="A646" s="129" t="s">
        <v>7036</v>
      </c>
      <c r="B646" s="130">
        <v>43763</v>
      </c>
      <c r="C646" s="129" t="s">
        <v>6397</v>
      </c>
      <c r="D646" s="129" t="s">
        <v>6398</v>
      </c>
      <c r="E646" s="129" t="s">
        <v>7037</v>
      </c>
      <c r="F646" s="129" t="s">
        <v>6312</v>
      </c>
      <c r="G646" s="129" t="s">
        <v>6666</v>
      </c>
      <c r="H646" s="129" t="s">
        <v>6667</v>
      </c>
      <c r="I646" s="129" t="s">
        <v>6668</v>
      </c>
      <c r="J646" s="129" t="s">
        <v>6354</v>
      </c>
      <c r="K646" s="129" t="s">
        <v>6400</v>
      </c>
      <c r="L646" s="129" t="s">
        <v>6401</v>
      </c>
      <c r="M646" s="129" t="s">
        <v>6402</v>
      </c>
      <c r="N646" s="129" t="s">
        <v>6354</v>
      </c>
      <c r="O646" s="129" t="s">
        <v>6403</v>
      </c>
      <c r="P646" s="129" t="s">
        <v>6404</v>
      </c>
      <c r="Q646" s="129" t="s">
        <v>6405</v>
      </c>
      <c r="R646" s="129" t="s">
        <v>6415</v>
      </c>
      <c r="S646" s="129" t="s">
        <v>6416</v>
      </c>
      <c r="T646" s="137">
        <v>1</v>
      </c>
      <c r="U646" s="137">
        <v>1</v>
      </c>
      <c r="V646" s="129" t="s">
        <v>6408</v>
      </c>
      <c r="W646" s="129" t="s">
        <v>6408</v>
      </c>
      <c r="X646" s="131">
        <v>255</v>
      </c>
      <c r="Y646" s="131">
        <v>255</v>
      </c>
      <c r="Z646" s="129" t="s">
        <v>6311</v>
      </c>
      <c r="AA646" s="132">
        <v>255</v>
      </c>
      <c r="AB646" s="132">
        <v>-45</v>
      </c>
      <c r="AC646" s="132">
        <v>25.5</v>
      </c>
      <c r="AD646" s="132">
        <v>280.5</v>
      </c>
      <c r="AE646" s="129" t="s">
        <v>6316</v>
      </c>
      <c r="AF646" s="129" t="s">
        <v>6311</v>
      </c>
      <c r="AG646" s="129" t="s">
        <v>6311</v>
      </c>
      <c r="AH646" s="129" t="s">
        <v>7038</v>
      </c>
      <c r="AI646" s="129" t="s">
        <v>6311</v>
      </c>
      <c r="AJ646" s="129" t="s">
        <v>6355</v>
      </c>
      <c r="AK646" s="129" t="s">
        <v>6356</v>
      </c>
      <c r="AL646" s="129" t="s">
        <v>6410</v>
      </c>
      <c r="AM646" s="133" t="s">
        <v>6311</v>
      </c>
      <c r="AN646" s="133" t="s">
        <v>6666</v>
      </c>
      <c r="AO646" s="133" t="s">
        <v>6311</v>
      </c>
      <c r="AP646" s="133" t="s">
        <v>6311</v>
      </c>
      <c r="AQ646" s="134">
        <v>1</v>
      </c>
      <c r="AR646" s="143">
        <v>0</v>
      </c>
      <c r="AS646" t="s">
        <v>19</v>
      </c>
    </row>
    <row r="647" spans="1:45" s="133" customFormat="1">
      <c r="A647" s="129" t="s">
        <v>7036</v>
      </c>
      <c r="B647" s="130">
        <v>43763</v>
      </c>
      <c r="C647" s="129" t="s">
        <v>6397</v>
      </c>
      <c r="D647" s="129" t="s">
        <v>6398</v>
      </c>
      <c r="E647" s="129" t="s">
        <v>7037</v>
      </c>
      <c r="F647" s="129" t="s">
        <v>6312</v>
      </c>
      <c r="G647" s="129" t="s">
        <v>6666</v>
      </c>
      <c r="H647" s="129" t="s">
        <v>6667</v>
      </c>
      <c r="I647" s="129" t="s">
        <v>6668</v>
      </c>
      <c r="J647" s="129" t="s">
        <v>6354</v>
      </c>
      <c r="K647" s="129" t="s">
        <v>6400</v>
      </c>
      <c r="L647" s="129" t="s">
        <v>6401</v>
      </c>
      <c r="M647" s="129" t="s">
        <v>6402</v>
      </c>
      <c r="N647" s="129" t="s">
        <v>6354</v>
      </c>
      <c r="O647" s="129" t="s">
        <v>6403</v>
      </c>
      <c r="P647" s="129" t="s">
        <v>6404</v>
      </c>
      <c r="Q647" s="129" t="s">
        <v>6405</v>
      </c>
      <c r="R647" s="129" t="s">
        <v>6419</v>
      </c>
      <c r="S647" s="129" t="s">
        <v>6420</v>
      </c>
      <c r="T647" s="137">
        <v>1</v>
      </c>
      <c r="U647" s="137">
        <v>1</v>
      </c>
      <c r="V647" s="129" t="s">
        <v>6408</v>
      </c>
      <c r="W647" s="129" t="s">
        <v>6408</v>
      </c>
      <c r="X647" s="131">
        <v>270</v>
      </c>
      <c r="Y647" s="131">
        <v>270</v>
      </c>
      <c r="Z647" s="129" t="s">
        <v>6311</v>
      </c>
      <c r="AA647" s="132">
        <v>270</v>
      </c>
      <c r="AB647" s="132">
        <v>-30</v>
      </c>
      <c r="AC647" s="132">
        <v>27</v>
      </c>
      <c r="AD647" s="132">
        <v>297</v>
      </c>
      <c r="AE647" s="129" t="s">
        <v>6316</v>
      </c>
      <c r="AF647" s="129" t="s">
        <v>6311</v>
      </c>
      <c r="AG647" s="129" t="s">
        <v>6311</v>
      </c>
      <c r="AH647" s="129" t="s">
        <v>7038</v>
      </c>
      <c r="AI647" s="129" t="s">
        <v>6311</v>
      </c>
      <c r="AJ647" s="129" t="s">
        <v>6355</v>
      </c>
      <c r="AK647" s="129" t="s">
        <v>6356</v>
      </c>
      <c r="AL647" s="129" t="s">
        <v>6410</v>
      </c>
      <c r="AM647" s="133" t="s">
        <v>6311</v>
      </c>
      <c r="AN647" s="133" t="s">
        <v>6666</v>
      </c>
      <c r="AO647" s="133" t="s">
        <v>6311</v>
      </c>
      <c r="AP647" s="133" t="s">
        <v>6311</v>
      </c>
      <c r="AQ647" s="134">
        <v>1</v>
      </c>
      <c r="AR647" s="143">
        <v>0</v>
      </c>
      <c r="AS647" t="s">
        <v>19</v>
      </c>
    </row>
    <row r="648" spans="1:45" s="133" customFormat="1">
      <c r="A648" s="129" t="s">
        <v>7039</v>
      </c>
      <c r="B648" s="130">
        <v>43763</v>
      </c>
      <c r="C648" s="129" t="s">
        <v>6397</v>
      </c>
      <c r="D648" s="129" t="s">
        <v>6398</v>
      </c>
      <c r="E648" s="129" t="s">
        <v>7040</v>
      </c>
      <c r="F648" s="129" t="s">
        <v>6312</v>
      </c>
      <c r="G648" s="129" t="s">
        <v>6666</v>
      </c>
      <c r="H648" s="129" t="s">
        <v>6667</v>
      </c>
      <c r="I648" s="129" t="s">
        <v>6668</v>
      </c>
      <c r="J648" s="129" t="s">
        <v>6354</v>
      </c>
      <c r="K648" s="129" t="s">
        <v>6400</v>
      </c>
      <c r="L648" s="129" t="s">
        <v>6401</v>
      </c>
      <c r="M648" s="129" t="s">
        <v>6402</v>
      </c>
      <c r="N648" s="129" t="s">
        <v>6354</v>
      </c>
      <c r="O648" s="129" t="s">
        <v>6403</v>
      </c>
      <c r="P648" s="129" t="s">
        <v>6404</v>
      </c>
      <c r="Q648" s="129" t="s">
        <v>6405</v>
      </c>
      <c r="R648" s="129" t="s">
        <v>6406</v>
      </c>
      <c r="S648" s="129" t="s">
        <v>6407</v>
      </c>
      <c r="T648" s="137">
        <v>1</v>
      </c>
      <c r="U648" s="137">
        <v>1</v>
      </c>
      <c r="V648" s="129" t="s">
        <v>6408</v>
      </c>
      <c r="W648" s="129" t="s">
        <v>6408</v>
      </c>
      <c r="X648" s="131">
        <v>114.545</v>
      </c>
      <c r="Y648" s="131">
        <v>114.545</v>
      </c>
      <c r="Z648" s="129" t="s">
        <v>6311</v>
      </c>
      <c r="AA648" s="132">
        <v>114.545</v>
      </c>
      <c r="AB648" s="132">
        <v>-38.182000000000002</v>
      </c>
      <c r="AC648" s="132">
        <v>11.455</v>
      </c>
      <c r="AD648" s="132">
        <v>126</v>
      </c>
      <c r="AE648" s="129" t="s">
        <v>6316</v>
      </c>
      <c r="AF648" s="129" t="s">
        <v>6311</v>
      </c>
      <c r="AG648" s="129" t="s">
        <v>6311</v>
      </c>
      <c r="AH648" s="129" t="s">
        <v>7041</v>
      </c>
      <c r="AI648" s="129" t="s">
        <v>6311</v>
      </c>
      <c r="AJ648" s="129" t="s">
        <v>6355</v>
      </c>
      <c r="AK648" s="129" t="s">
        <v>6356</v>
      </c>
      <c r="AL648" s="129" t="s">
        <v>6410</v>
      </c>
      <c r="AM648" s="133" t="s">
        <v>6311</v>
      </c>
      <c r="AN648" s="133" t="s">
        <v>6666</v>
      </c>
      <c r="AO648" s="133" t="s">
        <v>6311</v>
      </c>
      <c r="AP648" s="133" t="s">
        <v>6311</v>
      </c>
      <c r="AQ648" s="134">
        <v>1</v>
      </c>
      <c r="AR648" s="143">
        <v>0</v>
      </c>
      <c r="AS648" t="s">
        <v>19</v>
      </c>
    </row>
    <row r="649" spans="1:45" s="133" customFormat="1">
      <c r="A649" s="129" t="s">
        <v>7039</v>
      </c>
      <c r="B649" s="130">
        <v>43763</v>
      </c>
      <c r="C649" s="129" t="s">
        <v>6397</v>
      </c>
      <c r="D649" s="129" t="s">
        <v>6398</v>
      </c>
      <c r="E649" s="129" t="s">
        <v>7040</v>
      </c>
      <c r="F649" s="129" t="s">
        <v>6312</v>
      </c>
      <c r="G649" s="129" t="s">
        <v>6666</v>
      </c>
      <c r="H649" s="129" t="s">
        <v>6667</v>
      </c>
      <c r="I649" s="129" t="s">
        <v>6668</v>
      </c>
      <c r="J649" s="129" t="s">
        <v>6354</v>
      </c>
      <c r="K649" s="129" t="s">
        <v>6400</v>
      </c>
      <c r="L649" s="129" t="s">
        <v>6401</v>
      </c>
      <c r="M649" s="129" t="s">
        <v>6402</v>
      </c>
      <c r="N649" s="129" t="s">
        <v>6354</v>
      </c>
      <c r="O649" s="129" t="s">
        <v>6403</v>
      </c>
      <c r="P649" s="129" t="s">
        <v>6404</v>
      </c>
      <c r="Q649" s="129" t="s">
        <v>6405</v>
      </c>
      <c r="R649" s="129" t="s">
        <v>6411</v>
      </c>
      <c r="S649" s="129" t="s">
        <v>6412</v>
      </c>
      <c r="T649" s="137">
        <v>1</v>
      </c>
      <c r="U649" s="137">
        <v>1</v>
      </c>
      <c r="V649" s="129" t="s">
        <v>6408</v>
      </c>
      <c r="W649" s="129" t="s">
        <v>6408</v>
      </c>
      <c r="X649" s="131">
        <v>306</v>
      </c>
      <c r="Y649" s="131">
        <v>306</v>
      </c>
      <c r="Z649" s="129" t="s">
        <v>6311</v>
      </c>
      <c r="AA649" s="132">
        <v>306</v>
      </c>
      <c r="AB649" s="132">
        <v>-34</v>
      </c>
      <c r="AC649" s="132">
        <v>30.6</v>
      </c>
      <c r="AD649" s="132">
        <v>336.6</v>
      </c>
      <c r="AE649" s="129" t="s">
        <v>6316</v>
      </c>
      <c r="AF649" s="129" t="s">
        <v>6311</v>
      </c>
      <c r="AG649" s="129" t="s">
        <v>6311</v>
      </c>
      <c r="AH649" s="129" t="s">
        <v>7041</v>
      </c>
      <c r="AI649" s="129" t="s">
        <v>6311</v>
      </c>
      <c r="AJ649" s="129" t="s">
        <v>6355</v>
      </c>
      <c r="AK649" s="129" t="s">
        <v>6356</v>
      </c>
      <c r="AL649" s="129" t="s">
        <v>6410</v>
      </c>
      <c r="AM649" s="133" t="s">
        <v>6311</v>
      </c>
      <c r="AN649" s="133" t="s">
        <v>6666</v>
      </c>
      <c r="AO649" s="133" t="s">
        <v>6311</v>
      </c>
      <c r="AP649" s="133" t="s">
        <v>6311</v>
      </c>
      <c r="AQ649" s="134">
        <v>1</v>
      </c>
      <c r="AR649" s="143">
        <v>0</v>
      </c>
      <c r="AS649" t="s">
        <v>19</v>
      </c>
    </row>
    <row r="650" spans="1:45" s="133" customFormat="1">
      <c r="A650" s="129" t="s">
        <v>7039</v>
      </c>
      <c r="B650" s="130">
        <v>43763</v>
      </c>
      <c r="C650" s="129" t="s">
        <v>6397</v>
      </c>
      <c r="D650" s="129" t="s">
        <v>6398</v>
      </c>
      <c r="E650" s="129" t="s">
        <v>7040</v>
      </c>
      <c r="F650" s="129" t="s">
        <v>6312</v>
      </c>
      <c r="G650" s="129" t="s">
        <v>6666</v>
      </c>
      <c r="H650" s="129" t="s">
        <v>6667</v>
      </c>
      <c r="I650" s="129" t="s">
        <v>6668</v>
      </c>
      <c r="J650" s="129" t="s">
        <v>6354</v>
      </c>
      <c r="K650" s="129" t="s">
        <v>6400</v>
      </c>
      <c r="L650" s="129" t="s">
        <v>6401</v>
      </c>
      <c r="M650" s="129" t="s">
        <v>6402</v>
      </c>
      <c r="N650" s="129" t="s">
        <v>6354</v>
      </c>
      <c r="O650" s="129" t="s">
        <v>6403</v>
      </c>
      <c r="P650" s="129" t="s">
        <v>6404</v>
      </c>
      <c r="Q650" s="129" t="s">
        <v>6405</v>
      </c>
      <c r="R650" s="129" t="s">
        <v>6413</v>
      </c>
      <c r="S650" s="129" t="s">
        <v>6414</v>
      </c>
      <c r="T650" s="137">
        <v>1</v>
      </c>
      <c r="U650" s="137">
        <v>1</v>
      </c>
      <c r="V650" s="129" t="s">
        <v>6408</v>
      </c>
      <c r="W650" s="129" t="s">
        <v>6408</v>
      </c>
      <c r="X650" s="131">
        <v>183.6</v>
      </c>
      <c r="Y650" s="131">
        <v>183.6</v>
      </c>
      <c r="Z650" s="129" t="s">
        <v>6311</v>
      </c>
      <c r="AA650" s="132">
        <v>183.6</v>
      </c>
      <c r="AB650" s="132">
        <v>-20.399999999999999</v>
      </c>
      <c r="AC650" s="132">
        <v>18.36</v>
      </c>
      <c r="AD650" s="132">
        <v>201.96</v>
      </c>
      <c r="AE650" s="129" t="s">
        <v>6316</v>
      </c>
      <c r="AF650" s="129" t="s">
        <v>6311</v>
      </c>
      <c r="AG650" s="129" t="s">
        <v>6311</v>
      </c>
      <c r="AH650" s="129" t="s">
        <v>7041</v>
      </c>
      <c r="AI650" s="129" t="s">
        <v>6311</v>
      </c>
      <c r="AJ650" s="129" t="s">
        <v>6355</v>
      </c>
      <c r="AK650" s="129" t="s">
        <v>6356</v>
      </c>
      <c r="AL650" s="129" t="s">
        <v>6410</v>
      </c>
      <c r="AM650" s="133" t="s">
        <v>6311</v>
      </c>
      <c r="AN650" s="133" t="s">
        <v>6666</v>
      </c>
      <c r="AO650" s="133" t="s">
        <v>6311</v>
      </c>
      <c r="AP650" s="133" t="s">
        <v>6311</v>
      </c>
      <c r="AQ650" s="134">
        <v>1</v>
      </c>
      <c r="AR650" s="143">
        <v>0</v>
      </c>
      <c r="AS650" t="s">
        <v>19</v>
      </c>
    </row>
    <row r="651" spans="1:45" s="133" customFormat="1">
      <c r="A651" s="129" t="s">
        <v>7039</v>
      </c>
      <c r="B651" s="130">
        <v>43763</v>
      </c>
      <c r="C651" s="129" t="s">
        <v>6397</v>
      </c>
      <c r="D651" s="129" t="s">
        <v>6398</v>
      </c>
      <c r="E651" s="129" t="s">
        <v>7040</v>
      </c>
      <c r="F651" s="129" t="s">
        <v>6312</v>
      </c>
      <c r="G651" s="129" t="s">
        <v>6666</v>
      </c>
      <c r="H651" s="129" t="s">
        <v>6667</v>
      </c>
      <c r="I651" s="129" t="s">
        <v>6668</v>
      </c>
      <c r="J651" s="129" t="s">
        <v>6354</v>
      </c>
      <c r="K651" s="129" t="s">
        <v>6400</v>
      </c>
      <c r="L651" s="129" t="s">
        <v>6401</v>
      </c>
      <c r="M651" s="129" t="s">
        <v>6402</v>
      </c>
      <c r="N651" s="129" t="s">
        <v>6354</v>
      </c>
      <c r="O651" s="129" t="s">
        <v>6403</v>
      </c>
      <c r="P651" s="129" t="s">
        <v>6404</v>
      </c>
      <c r="Q651" s="129" t="s">
        <v>6405</v>
      </c>
      <c r="R651" s="129" t="s">
        <v>6682</v>
      </c>
      <c r="S651" s="129" t="s">
        <v>6683</v>
      </c>
      <c r="T651" s="137">
        <v>1</v>
      </c>
      <c r="U651" s="137">
        <v>1</v>
      </c>
      <c r="V651" s="129" t="s">
        <v>6408</v>
      </c>
      <c r="W651" s="129" t="s">
        <v>6408</v>
      </c>
      <c r="X651" s="131">
        <v>183.6</v>
      </c>
      <c r="Y651" s="131">
        <v>183.6</v>
      </c>
      <c r="Z651" s="129" t="s">
        <v>6311</v>
      </c>
      <c r="AA651" s="132">
        <v>183.6</v>
      </c>
      <c r="AB651" s="132">
        <v>-20.399999999999999</v>
      </c>
      <c r="AC651" s="132">
        <v>18.36</v>
      </c>
      <c r="AD651" s="132">
        <v>201.96</v>
      </c>
      <c r="AE651" s="129" t="s">
        <v>6316</v>
      </c>
      <c r="AF651" s="129" t="s">
        <v>6311</v>
      </c>
      <c r="AG651" s="129" t="s">
        <v>6311</v>
      </c>
      <c r="AH651" s="129" t="s">
        <v>7041</v>
      </c>
      <c r="AI651" s="129" t="s">
        <v>6311</v>
      </c>
      <c r="AJ651" s="129" t="s">
        <v>6355</v>
      </c>
      <c r="AK651" s="129" t="s">
        <v>6356</v>
      </c>
      <c r="AL651" s="129" t="s">
        <v>6410</v>
      </c>
      <c r="AM651" s="133" t="s">
        <v>6311</v>
      </c>
      <c r="AN651" s="133" t="s">
        <v>6666</v>
      </c>
      <c r="AO651" s="133" t="s">
        <v>6311</v>
      </c>
      <c r="AP651" s="133" t="s">
        <v>6311</v>
      </c>
      <c r="AQ651" s="134">
        <v>1</v>
      </c>
      <c r="AR651" s="143">
        <v>0</v>
      </c>
      <c r="AS651" t="s">
        <v>19</v>
      </c>
    </row>
    <row r="652" spans="1:45" s="133" customFormat="1">
      <c r="A652" s="129" t="s">
        <v>7039</v>
      </c>
      <c r="B652" s="130">
        <v>43763</v>
      </c>
      <c r="C652" s="129" t="s">
        <v>6397</v>
      </c>
      <c r="D652" s="129" t="s">
        <v>6398</v>
      </c>
      <c r="E652" s="129" t="s">
        <v>7040</v>
      </c>
      <c r="F652" s="129" t="s">
        <v>6312</v>
      </c>
      <c r="G652" s="129" t="s">
        <v>6666</v>
      </c>
      <c r="H652" s="129" t="s">
        <v>6667</v>
      </c>
      <c r="I652" s="129" t="s">
        <v>6668</v>
      </c>
      <c r="J652" s="129" t="s">
        <v>6354</v>
      </c>
      <c r="K652" s="129" t="s">
        <v>6400</v>
      </c>
      <c r="L652" s="129" t="s">
        <v>6401</v>
      </c>
      <c r="M652" s="129" t="s">
        <v>6402</v>
      </c>
      <c r="N652" s="129" t="s">
        <v>6354</v>
      </c>
      <c r="O652" s="129" t="s">
        <v>6403</v>
      </c>
      <c r="P652" s="129" t="s">
        <v>6404</v>
      </c>
      <c r="Q652" s="129" t="s">
        <v>6405</v>
      </c>
      <c r="R652" s="129" t="s">
        <v>6417</v>
      </c>
      <c r="S652" s="129" t="s">
        <v>6418</v>
      </c>
      <c r="T652" s="137">
        <v>1</v>
      </c>
      <c r="U652" s="137">
        <v>1</v>
      </c>
      <c r="V652" s="129" t="s">
        <v>6408</v>
      </c>
      <c r="W652" s="129" t="s">
        <v>6408</v>
      </c>
      <c r="X652" s="131">
        <v>255</v>
      </c>
      <c r="Y652" s="131">
        <v>255</v>
      </c>
      <c r="Z652" s="129" t="s">
        <v>6311</v>
      </c>
      <c r="AA652" s="132">
        <v>255</v>
      </c>
      <c r="AB652" s="132">
        <v>-45</v>
      </c>
      <c r="AC652" s="132">
        <v>25.5</v>
      </c>
      <c r="AD652" s="132">
        <v>280.5</v>
      </c>
      <c r="AE652" s="129" t="s">
        <v>6316</v>
      </c>
      <c r="AF652" s="129" t="s">
        <v>6311</v>
      </c>
      <c r="AG652" s="129" t="s">
        <v>6311</v>
      </c>
      <c r="AH652" s="129" t="s">
        <v>7041</v>
      </c>
      <c r="AI652" s="129" t="s">
        <v>6311</v>
      </c>
      <c r="AJ652" s="129" t="s">
        <v>6355</v>
      </c>
      <c r="AK652" s="129" t="s">
        <v>6356</v>
      </c>
      <c r="AL652" s="129" t="s">
        <v>6410</v>
      </c>
      <c r="AM652" s="133" t="s">
        <v>6311</v>
      </c>
      <c r="AN652" s="133" t="s">
        <v>6666</v>
      </c>
      <c r="AO652" s="133" t="s">
        <v>6311</v>
      </c>
      <c r="AP652" s="133" t="s">
        <v>6311</v>
      </c>
      <c r="AQ652" s="134">
        <v>1</v>
      </c>
      <c r="AR652" s="143">
        <v>0</v>
      </c>
      <c r="AS652" t="s">
        <v>19</v>
      </c>
    </row>
    <row r="653" spans="1:45" s="133" customFormat="1">
      <c r="A653" s="129" t="s">
        <v>7039</v>
      </c>
      <c r="B653" s="130">
        <v>43763</v>
      </c>
      <c r="C653" s="129" t="s">
        <v>6397</v>
      </c>
      <c r="D653" s="129" t="s">
        <v>6398</v>
      </c>
      <c r="E653" s="129" t="s">
        <v>7040</v>
      </c>
      <c r="F653" s="129" t="s">
        <v>6312</v>
      </c>
      <c r="G653" s="129" t="s">
        <v>6666</v>
      </c>
      <c r="H653" s="129" t="s">
        <v>6667</v>
      </c>
      <c r="I653" s="129" t="s">
        <v>6668</v>
      </c>
      <c r="J653" s="129" t="s">
        <v>6354</v>
      </c>
      <c r="K653" s="129" t="s">
        <v>6400</v>
      </c>
      <c r="L653" s="129" t="s">
        <v>6401</v>
      </c>
      <c r="M653" s="129" t="s">
        <v>6402</v>
      </c>
      <c r="N653" s="129" t="s">
        <v>6354</v>
      </c>
      <c r="O653" s="129" t="s">
        <v>6403</v>
      </c>
      <c r="P653" s="129" t="s">
        <v>6404</v>
      </c>
      <c r="Q653" s="129" t="s">
        <v>6405</v>
      </c>
      <c r="R653" s="129" t="s">
        <v>6415</v>
      </c>
      <c r="S653" s="129" t="s">
        <v>6416</v>
      </c>
      <c r="T653" s="137">
        <v>1</v>
      </c>
      <c r="U653" s="137">
        <v>1</v>
      </c>
      <c r="V653" s="129" t="s">
        <v>6408</v>
      </c>
      <c r="W653" s="129" t="s">
        <v>6408</v>
      </c>
      <c r="X653" s="131">
        <v>255</v>
      </c>
      <c r="Y653" s="131">
        <v>255</v>
      </c>
      <c r="Z653" s="129" t="s">
        <v>6311</v>
      </c>
      <c r="AA653" s="132">
        <v>255</v>
      </c>
      <c r="AB653" s="132">
        <v>-45</v>
      </c>
      <c r="AC653" s="132">
        <v>25.5</v>
      </c>
      <c r="AD653" s="132">
        <v>280.5</v>
      </c>
      <c r="AE653" s="129" t="s">
        <v>6316</v>
      </c>
      <c r="AF653" s="129" t="s">
        <v>6311</v>
      </c>
      <c r="AG653" s="129" t="s">
        <v>6311</v>
      </c>
      <c r="AH653" s="129" t="s">
        <v>7041</v>
      </c>
      <c r="AI653" s="129" t="s">
        <v>6311</v>
      </c>
      <c r="AJ653" s="129" t="s">
        <v>6355</v>
      </c>
      <c r="AK653" s="129" t="s">
        <v>6356</v>
      </c>
      <c r="AL653" s="129" t="s">
        <v>6410</v>
      </c>
      <c r="AM653" s="133" t="s">
        <v>6311</v>
      </c>
      <c r="AN653" s="133" t="s">
        <v>6666</v>
      </c>
      <c r="AO653" s="133" t="s">
        <v>6311</v>
      </c>
      <c r="AP653" s="133" t="s">
        <v>6311</v>
      </c>
      <c r="AQ653" s="134">
        <v>1</v>
      </c>
      <c r="AR653" s="143">
        <v>0</v>
      </c>
      <c r="AS653" t="s">
        <v>19</v>
      </c>
    </row>
    <row r="654" spans="1:45" s="133" customFormat="1">
      <c r="A654" s="129" t="s">
        <v>7039</v>
      </c>
      <c r="B654" s="130">
        <v>43763</v>
      </c>
      <c r="C654" s="129" t="s">
        <v>6397</v>
      </c>
      <c r="D654" s="129" t="s">
        <v>6398</v>
      </c>
      <c r="E654" s="129" t="s">
        <v>7040</v>
      </c>
      <c r="F654" s="129" t="s">
        <v>6312</v>
      </c>
      <c r="G654" s="129" t="s">
        <v>6666</v>
      </c>
      <c r="H654" s="129" t="s">
        <v>6667</v>
      </c>
      <c r="I654" s="129" t="s">
        <v>6668</v>
      </c>
      <c r="J654" s="129" t="s">
        <v>6354</v>
      </c>
      <c r="K654" s="129" t="s">
        <v>6400</v>
      </c>
      <c r="L654" s="129" t="s">
        <v>6401</v>
      </c>
      <c r="M654" s="129" t="s">
        <v>6402</v>
      </c>
      <c r="N654" s="129" t="s">
        <v>6354</v>
      </c>
      <c r="O654" s="129" t="s">
        <v>6403</v>
      </c>
      <c r="P654" s="129" t="s">
        <v>6404</v>
      </c>
      <c r="Q654" s="129" t="s">
        <v>6405</v>
      </c>
      <c r="R654" s="129" t="s">
        <v>6419</v>
      </c>
      <c r="S654" s="129" t="s">
        <v>6420</v>
      </c>
      <c r="T654" s="137">
        <v>1</v>
      </c>
      <c r="U654" s="137">
        <v>1</v>
      </c>
      <c r="V654" s="129" t="s">
        <v>6408</v>
      </c>
      <c r="W654" s="129" t="s">
        <v>6408</v>
      </c>
      <c r="X654" s="131">
        <v>270</v>
      </c>
      <c r="Y654" s="131">
        <v>270</v>
      </c>
      <c r="Z654" s="129" t="s">
        <v>6311</v>
      </c>
      <c r="AA654" s="132">
        <v>270</v>
      </c>
      <c r="AB654" s="132">
        <v>-30</v>
      </c>
      <c r="AC654" s="132">
        <v>27</v>
      </c>
      <c r="AD654" s="132">
        <v>297</v>
      </c>
      <c r="AE654" s="129" t="s">
        <v>6316</v>
      </c>
      <c r="AF654" s="129" t="s">
        <v>6311</v>
      </c>
      <c r="AG654" s="129" t="s">
        <v>6311</v>
      </c>
      <c r="AH654" s="129" t="s">
        <v>7041</v>
      </c>
      <c r="AI654" s="129" t="s">
        <v>6311</v>
      </c>
      <c r="AJ654" s="129" t="s">
        <v>6355</v>
      </c>
      <c r="AK654" s="129" t="s">
        <v>6356</v>
      </c>
      <c r="AL654" s="129" t="s">
        <v>6410</v>
      </c>
      <c r="AM654" s="133" t="s">
        <v>6311</v>
      </c>
      <c r="AN654" s="133" t="s">
        <v>6666</v>
      </c>
      <c r="AO654" s="133" t="s">
        <v>6311</v>
      </c>
      <c r="AP654" s="133" t="s">
        <v>6311</v>
      </c>
      <c r="AQ654" s="134">
        <v>1</v>
      </c>
      <c r="AR654" s="143">
        <v>0</v>
      </c>
      <c r="AS654" t="s">
        <v>19</v>
      </c>
    </row>
    <row r="655" spans="1:45" s="133" customFormat="1">
      <c r="A655" s="129" t="s">
        <v>7042</v>
      </c>
      <c r="B655" s="130">
        <v>43763</v>
      </c>
      <c r="C655" s="129" t="s">
        <v>6397</v>
      </c>
      <c r="D655" s="129" t="s">
        <v>6398</v>
      </c>
      <c r="E655" s="129" t="s">
        <v>7043</v>
      </c>
      <c r="F655" s="129" t="s">
        <v>6312</v>
      </c>
      <c r="G655" s="129" t="s">
        <v>6475</v>
      </c>
      <c r="H655" s="129" t="s">
        <v>5299</v>
      </c>
      <c r="I655" s="129" t="s">
        <v>6476</v>
      </c>
      <c r="J655" s="129" t="s">
        <v>6354</v>
      </c>
      <c r="K655" s="129" t="s">
        <v>6477</v>
      </c>
      <c r="L655" s="129" t="s">
        <v>6478</v>
      </c>
      <c r="M655" s="129" t="s">
        <v>6402</v>
      </c>
      <c r="N655" s="129" t="s">
        <v>6354</v>
      </c>
      <c r="O655" s="129" t="s">
        <v>6403</v>
      </c>
      <c r="P655" s="129" t="s">
        <v>6479</v>
      </c>
      <c r="Q655" s="129" t="s">
        <v>6480</v>
      </c>
      <c r="R655" s="129" t="s">
        <v>6406</v>
      </c>
      <c r="S655" s="129" t="s">
        <v>6407</v>
      </c>
      <c r="T655" s="137">
        <v>500</v>
      </c>
      <c r="U655" s="137">
        <v>500</v>
      </c>
      <c r="V655" s="129" t="s">
        <v>6408</v>
      </c>
      <c r="W655" s="129" t="s">
        <v>6408</v>
      </c>
      <c r="X655" s="131">
        <v>107.01600000000001</v>
      </c>
      <c r="Y655" s="131">
        <v>107.01600000000001</v>
      </c>
      <c r="Z655" s="129" t="s">
        <v>6311</v>
      </c>
      <c r="AA655" s="132">
        <v>53508.07</v>
      </c>
      <c r="AB655" s="132">
        <v>-15982.93</v>
      </c>
      <c r="AC655" s="132">
        <v>5350.8069999999998</v>
      </c>
      <c r="AD655" s="132">
        <v>58858.877</v>
      </c>
      <c r="AE655" s="129" t="s">
        <v>6316</v>
      </c>
      <c r="AF655" s="129" t="s">
        <v>6311</v>
      </c>
      <c r="AG655" s="129" t="s">
        <v>6311</v>
      </c>
      <c r="AH655" s="129" t="s">
        <v>7044</v>
      </c>
      <c r="AI655" s="129" t="s">
        <v>6311</v>
      </c>
      <c r="AJ655" s="129" t="s">
        <v>6355</v>
      </c>
      <c r="AK655" s="129" t="s">
        <v>6356</v>
      </c>
      <c r="AL655" s="129" t="s">
        <v>6410</v>
      </c>
      <c r="AM655" s="133" t="s">
        <v>6311</v>
      </c>
      <c r="AN655" s="133" t="s">
        <v>6475</v>
      </c>
      <c r="AO655" s="133" t="s">
        <v>6311</v>
      </c>
      <c r="AP655" s="133" t="s">
        <v>6311</v>
      </c>
      <c r="AQ655" s="134">
        <v>500</v>
      </c>
      <c r="AR655" s="143">
        <v>0</v>
      </c>
      <c r="AS655" t="s">
        <v>27</v>
      </c>
    </row>
    <row r="656" spans="1:45" s="133" customFormat="1">
      <c r="A656" s="129" t="s">
        <v>7042</v>
      </c>
      <c r="B656" s="130">
        <v>43763</v>
      </c>
      <c r="C656" s="129" t="s">
        <v>6397</v>
      </c>
      <c r="D656" s="129" t="s">
        <v>6398</v>
      </c>
      <c r="E656" s="129" t="s">
        <v>7043</v>
      </c>
      <c r="F656" s="129" t="s">
        <v>6312</v>
      </c>
      <c r="G656" s="129" t="s">
        <v>6475</v>
      </c>
      <c r="H656" s="129" t="s">
        <v>5299</v>
      </c>
      <c r="I656" s="129" t="s">
        <v>6476</v>
      </c>
      <c r="J656" s="129" t="s">
        <v>6354</v>
      </c>
      <c r="K656" s="129" t="s">
        <v>6477</v>
      </c>
      <c r="L656" s="129" t="s">
        <v>6478</v>
      </c>
      <c r="M656" s="129" t="s">
        <v>6402</v>
      </c>
      <c r="N656" s="129" t="s">
        <v>6354</v>
      </c>
      <c r="O656" s="129" t="s">
        <v>6403</v>
      </c>
      <c r="P656" s="129" t="s">
        <v>6479</v>
      </c>
      <c r="Q656" s="129" t="s">
        <v>6480</v>
      </c>
      <c r="R656" s="129" t="s">
        <v>6415</v>
      </c>
      <c r="S656" s="129" t="s">
        <v>6416</v>
      </c>
      <c r="T656" s="137">
        <v>250</v>
      </c>
      <c r="U656" s="137">
        <v>250</v>
      </c>
      <c r="V656" s="129" t="s">
        <v>6408</v>
      </c>
      <c r="W656" s="129" t="s">
        <v>6408</v>
      </c>
      <c r="X656" s="131">
        <v>232.05</v>
      </c>
      <c r="Y656" s="131">
        <v>232.05</v>
      </c>
      <c r="Z656" s="129" t="s">
        <v>6311</v>
      </c>
      <c r="AA656" s="132">
        <v>58012.5</v>
      </c>
      <c r="AB656" s="132">
        <v>-10237.5</v>
      </c>
      <c r="AC656" s="132">
        <v>5801.25</v>
      </c>
      <c r="AD656" s="132">
        <v>63813.75</v>
      </c>
      <c r="AE656" s="129" t="s">
        <v>6316</v>
      </c>
      <c r="AF656" s="129" t="s">
        <v>6311</v>
      </c>
      <c r="AG656" s="129" t="s">
        <v>6311</v>
      </c>
      <c r="AH656" s="129" t="s">
        <v>7044</v>
      </c>
      <c r="AI656" s="129" t="s">
        <v>6311</v>
      </c>
      <c r="AJ656" s="129" t="s">
        <v>6355</v>
      </c>
      <c r="AK656" s="129" t="s">
        <v>6356</v>
      </c>
      <c r="AL656" s="129" t="s">
        <v>6410</v>
      </c>
      <c r="AM656" s="133" t="s">
        <v>6311</v>
      </c>
      <c r="AN656" s="133" t="s">
        <v>6475</v>
      </c>
      <c r="AO656" s="133" t="s">
        <v>6311</v>
      </c>
      <c r="AP656" s="133" t="s">
        <v>6311</v>
      </c>
      <c r="AQ656" s="134">
        <v>250</v>
      </c>
      <c r="AR656" s="143">
        <v>0</v>
      </c>
      <c r="AS656" t="s">
        <v>27</v>
      </c>
    </row>
    <row r="657" spans="1:45" s="133" customFormat="1">
      <c r="A657" s="129" t="s">
        <v>7045</v>
      </c>
      <c r="B657" s="130">
        <v>43763</v>
      </c>
      <c r="C657" s="129" t="s">
        <v>6397</v>
      </c>
      <c r="D657" s="129" t="s">
        <v>6398</v>
      </c>
      <c r="E657" s="129" t="s">
        <v>7046</v>
      </c>
      <c r="F657" s="129" t="s">
        <v>6312</v>
      </c>
      <c r="G657" s="129" t="s">
        <v>6475</v>
      </c>
      <c r="H657" s="129" t="s">
        <v>5299</v>
      </c>
      <c r="I657" s="129" t="s">
        <v>6476</v>
      </c>
      <c r="J657" s="129" t="s">
        <v>6354</v>
      </c>
      <c r="K657" s="129" t="s">
        <v>6477</v>
      </c>
      <c r="L657" s="129" t="s">
        <v>6478</v>
      </c>
      <c r="M657" s="129" t="s">
        <v>6402</v>
      </c>
      <c r="N657" s="129" t="s">
        <v>6354</v>
      </c>
      <c r="O657" s="129" t="s">
        <v>6403</v>
      </c>
      <c r="P657" s="129" t="s">
        <v>6479</v>
      </c>
      <c r="Q657" s="129" t="s">
        <v>6480</v>
      </c>
      <c r="R657" s="129" t="s">
        <v>6519</v>
      </c>
      <c r="S657" s="129" t="s">
        <v>6520</v>
      </c>
      <c r="T657" s="137">
        <v>700</v>
      </c>
      <c r="U657" s="137">
        <v>700</v>
      </c>
      <c r="V657" s="129" t="s">
        <v>6408</v>
      </c>
      <c r="W657" s="129" t="s">
        <v>6408</v>
      </c>
      <c r="X657" s="131">
        <v>185.64</v>
      </c>
      <c r="Y657" s="131">
        <v>185.64</v>
      </c>
      <c r="Z657" s="129" t="s">
        <v>6311</v>
      </c>
      <c r="AA657" s="132">
        <v>129948</v>
      </c>
      <c r="AB657" s="132">
        <v>0</v>
      </c>
      <c r="AC657" s="132">
        <v>12994.8</v>
      </c>
      <c r="AD657" s="132">
        <v>142942.79999999999</v>
      </c>
      <c r="AE657" s="129" t="s">
        <v>6316</v>
      </c>
      <c r="AF657" s="129" t="s">
        <v>6311</v>
      </c>
      <c r="AG657" s="129" t="s">
        <v>6311</v>
      </c>
      <c r="AH657" s="129" t="s">
        <v>7047</v>
      </c>
      <c r="AI657" s="129" t="s">
        <v>6311</v>
      </c>
      <c r="AJ657" s="129" t="s">
        <v>6355</v>
      </c>
      <c r="AK657" s="129" t="s">
        <v>6356</v>
      </c>
      <c r="AL657" s="129" t="s">
        <v>6410</v>
      </c>
      <c r="AM657" s="133" t="s">
        <v>6311</v>
      </c>
      <c r="AN657" s="133" t="s">
        <v>6475</v>
      </c>
      <c r="AO657" s="133" t="s">
        <v>6311</v>
      </c>
      <c r="AP657" s="133" t="s">
        <v>6311</v>
      </c>
      <c r="AQ657" s="134">
        <v>700</v>
      </c>
      <c r="AR657" s="143">
        <v>0</v>
      </c>
      <c r="AS657" t="s">
        <v>27</v>
      </c>
    </row>
    <row r="658" spans="1:45" s="133" customFormat="1">
      <c r="A658" s="129" t="s">
        <v>7048</v>
      </c>
      <c r="B658" s="130">
        <v>43766</v>
      </c>
      <c r="C658" s="129" t="s">
        <v>6397</v>
      </c>
      <c r="D658" s="129" t="s">
        <v>6398</v>
      </c>
      <c r="E658" s="129" t="s">
        <v>7049</v>
      </c>
      <c r="F658" s="129" t="s">
        <v>6312</v>
      </c>
      <c r="G658" s="129" t="s">
        <v>6666</v>
      </c>
      <c r="H658" s="129" t="s">
        <v>6667</v>
      </c>
      <c r="I658" s="129" t="s">
        <v>6668</v>
      </c>
      <c r="J658" s="129" t="s">
        <v>6354</v>
      </c>
      <c r="K658" s="129" t="s">
        <v>6400</v>
      </c>
      <c r="L658" s="129" t="s">
        <v>6401</v>
      </c>
      <c r="M658" s="129" t="s">
        <v>6402</v>
      </c>
      <c r="N658" s="129" t="s">
        <v>6354</v>
      </c>
      <c r="O658" s="129" t="s">
        <v>6403</v>
      </c>
      <c r="P658" s="129" t="s">
        <v>6404</v>
      </c>
      <c r="Q658" s="129" t="s">
        <v>6405</v>
      </c>
      <c r="R658" s="129" t="s">
        <v>6519</v>
      </c>
      <c r="S658" s="129" t="s">
        <v>6520</v>
      </c>
      <c r="T658" s="137">
        <v>250</v>
      </c>
      <c r="U658" s="137">
        <v>250</v>
      </c>
      <c r="V658" s="129" t="s">
        <v>6408</v>
      </c>
      <c r="W658" s="129" t="s">
        <v>6408</v>
      </c>
      <c r="X658" s="131">
        <v>204</v>
      </c>
      <c r="Y658" s="131">
        <v>204</v>
      </c>
      <c r="Z658" s="129" t="s">
        <v>6311</v>
      </c>
      <c r="AA658" s="132">
        <v>51000</v>
      </c>
      <c r="AB658" s="132">
        <v>0</v>
      </c>
      <c r="AC658" s="132">
        <v>5100</v>
      </c>
      <c r="AD658" s="132">
        <v>56100</v>
      </c>
      <c r="AE658" s="129" t="s">
        <v>6316</v>
      </c>
      <c r="AF658" s="129" t="s">
        <v>6311</v>
      </c>
      <c r="AG658" s="129" t="s">
        <v>6311</v>
      </c>
      <c r="AH658" s="129" t="s">
        <v>7050</v>
      </c>
      <c r="AI658" s="129" t="s">
        <v>6311</v>
      </c>
      <c r="AJ658" s="129" t="s">
        <v>6355</v>
      </c>
      <c r="AK658" s="129" t="s">
        <v>6356</v>
      </c>
      <c r="AL658" s="129" t="s">
        <v>6410</v>
      </c>
      <c r="AM658" s="133" t="s">
        <v>6311</v>
      </c>
      <c r="AN658" s="133" t="s">
        <v>6670</v>
      </c>
      <c r="AO658" s="133" t="s">
        <v>6311</v>
      </c>
      <c r="AP658" s="133" t="s">
        <v>6311</v>
      </c>
      <c r="AQ658" s="134">
        <v>250</v>
      </c>
      <c r="AR658" s="143">
        <v>0</v>
      </c>
      <c r="AS658" t="s">
        <v>19</v>
      </c>
    </row>
    <row r="659" spans="1:45" s="133" customFormat="1">
      <c r="A659" s="129" t="s">
        <v>7051</v>
      </c>
      <c r="B659" s="130">
        <v>43766</v>
      </c>
      <c r="C659" s="129" t="s">
        <v>6397</v>
      </c>
      <c r="D659" s="129" t="s">
        <v>6398</v>
      </c>
      <c r="E659" s="129" t="s">
        <v>7052</v>
      </c>
      <c r="F659" s="129" t="s">
        <v>6312</v>
      </c>
      <c r="G659" s="129" t="s">
        <v>6666</v>
      </c>
      <c r="H659" s="129" t="s">
        <v>6667</v>
      </c>
      <c r="I659" s="129" t="s">
        <v>6668</v>
      </c>
      <c r="J659" s="129" t="s">
        <v>6354</v>
      </c>
      <c r="K659" s="129" t="s">
        <v>6400</v>
      </c>
      <c r="L659" s="129" t="s">
        <v>6401</v>
      </c>
      <c r="M659" s="129" t="s">
        <v>6402</v>
      </c>
      <c r="N659" s="129" t="s">
        <v>6354</v>
      </c>
      <c r="O659" s="129" t="s">
        <v>6403</v>
      </c>
      <c r="P659" s="129" t="s">
        <v>6404</v>
      </c>
      <c r="Q659" s="129" t="s">
        <v>6405</v>
      </c>
      <c r="R659" s="129" t="s">
        <v>6519</v>
      </c>
      <c r="S659" s="129" t="s">
        <v>6520</v>
      </c>
      <c r="T659" s="137">
        <v>800</v>
      </c>
      <c r="U659" s="137">
        <v>800</v>
      </c>
      <c r="V659" s="129" t="s">
        <v>6408</v>
      </c>
      <c r="W659" s="129" t="s">
        <v>6408</v>
      </c>
      <c r="X659" s="131">
        <v>204</v>
      </c>
      <c r="Y659" s="131">
        <v>204</v>
      </c>
      <c r="Z659" s="129" t="s">
        <v>6311</v>
      </c>
      <c r="AA659" s="132">
        <v>163200</v>
      </c>
      <c r="AB659" s="132">
        <v>0</v>
      </c>
      <c r="AC659" s="132">
        <v>16320</v>
      </c>
      <c r="AD659" s="132">
        <v>179520</v>
      </c>
      <c r="AE659" s="129" t="s">
        <v>6316</v>
      </c>
      <c r="AF659" s="129" t="s">
        <v>6311</v>
      </c>
      <c r="AG659" s="129" t="s">
        <v>6311</v>
      </c>
      <c r="AH659" s="129" t="s">
        <v>7053</v>
      </c>
      <c r="AI659" s="129" t="s">
        <v>6311</v>
      </c>
      <c r="AJ659" s="129" t="s">
        <v>6355</v>
      </c>
      <c r="AK659" s="129" t="s">
        <v>6356</v>
      </c>
      <c r="AL659" s="129" t="s">
        <v>6410</v>
      </c>
      <c r="AM659" s="133" t="s">
        <v>6311</v>
      </c>
      <c r="AN659" s="133" t="s">
        <v>6666</v>
      </c>
      <c r="AO659" s="133" t="s">
        <v>6311</v>
      </c>
      <c r="AP659" s="133" t="s">
        <v>6311</v>
      </c>
      <c r="AQ659" s="134">
        <v>800</v>
      </c>
      <c r="AR659" s="143">
        <v>0</v>
      </c>
      <c r="AS659" t="s">
        <v>19</v>
      </c>
    </row>
    <row r="660" spans="1:45" s="133" customFormat="1">
      <c r="A660" s="129" t="s">
        <v>7054</v>
      </c>
      <c r="B660" s="130">
        <v>43766</v>
      </c>
      <c r="C660" s="129" t="s">
        <v>6397</v>
      </c>
      <c r="D660" s="129" t="s">
        <v>6398</v>
      </c>
      <c r="E660" s="129" t="s">
        <v>7055</v>
      </c>
      <c r="F660" s="129" t="s">
        <v>6312</v>
      </c>
      <c r="G660" s="129" t="s">
        <v>6384</v>
      </c>
      <c r="H660" s="129" t="s">
        <v>6385</v>
      </c>
      <c r="I660" s="129" t="s">
        <v>6386</v>
      </c>
      <c r="J660" s="129" t="s">
        <v>6354</v>
      </c>
      <c r="K660" s="129" t="s">
        <v>6400</v>
      </c>
      <c r="L660" s="129" t="s">
        <v>6401</v>
      </c>
      <c r="M660" s="129" t="s">
        <v>6402</v>
      </c>
      <c r="N660" s="129" t="s">
        <v>6354</v>
      </c>
      <c r="O660" s="129" t="s">
        <v>6403</v>
      </c>
      <c r="P660" s="129" t="s">
        <v>6404</v>
      </c>
      <c r="Q660" s="129" t="s">
        <v>6405</v>
      </c>
      <c r="R660" s="129" t="s">
        <v>6406</v>
      </c>
      <c r="S660" s="129" t="s">
        <v>6407</v>
      </c>
      <c r="T660" s="137">
        <v>15</v>
      </c>
      <c r="U660" s="137">
        <v>15</v>
      </c>
      <c r="V660" s="129" t="s">
        <v>6408</v>
      </c>
      <c r="W660" s="129" t="s">
        <v>6408</v>
      </c>
      <c r="X660" s="131">
        <v>155.45500000000001</v>
      </c>
      <c r="Y660" s="131">
        <v>155.45500000000001</v>
      </c>
      <c r="Z660" s="129" t="s">
        <v>6311</v>
      </c>
      <c r="AA660" s="132">
        <v>2331.8249999999998</v>
      </c>
      <c r="AB660" s="132">
        <v>0</v>
      </c>
      <c r="AC660" s="132">
        <v>233.18199999999999</v>
      </c>
      <c r="AD660" s="132">
        <v>2565.0070000000001</v>
      </c>
      <c r="AE660" s="129" t="s">
        <v>6316</v>
      </c>
      <c r="AF660" s="129" t="s">
        <v>6311</v>
      </c>
      <c r="AG660" s="129" t="s">
        <v>6311</v>
      </c>
      <c r="AH660" s="129" t="s">
        <v>7056</v>
      </c>
      <c r="AI660" s="129" t="s">
        <v>6311</v>
      </c>
      <c r="AJ660" s="129" t="s">
        <v>6355</v>
      </c>
      <c r="AK660" s="129" t="s">
        <v>6356</v>
      </c>
      <c r="AL660" s="129" t="s">
        <v>6410</v>
      </c>
      <c r="AM660" s="133" t="s">
        <v>13</v>
      </c>
      <c r="AN660" s="133" t="s">
        <v>6384</v>
      </c>
      <c r="AO660" s="133" t="s">
        <v>6311</v>
      </c>
      <c r="AP660" s="133" t="s">
        <v>6311</v>
      </c>
      <c r="AQ660" s="134">
        <v>15</v>
      </c>
      <c r="AR660" s="143" t="s">
        <v>95</v>
      </c>
      <c r="AS660" t="s">
        <v>72</v>
      </c>
    </row>
    <row r="661" spans="1:45" s="133" customFormat="1">
      <c r="A661" s="129" t="s">
        <v>7054</v>
      </c>
      <c r="B661" s="130">
        <v>43766</v>
      </c>
      <c r="C661" s="129" t="s">
        <v>6397</v>
      </c>
      <c r="D661" s="129" t="s">
        <v>6398</v>
      </c>
      <c r="E661" s="129" t="s">
        <v>7055</v>
      </c>
      <c r="F661" s="129" t="s">
        <v>6312</v>
      </c>
      <c r="G661" s="129" t="s">
        <v>6384</v>
      </c>
      <c r="H661" s="129" t="s">
        <v>6385</v>
      </c>
      <c r="I661" s="129" t="s">
        <v>6386</v>
      </c>
      <c r="J661" s="129" t="s">
        <v>6354</v>
      </c>
      <c r="K661" s="129" t="s">
        <v>6400</v>
      </c>
      <c r="L661" s="129" t="s">
        <v>6401</v>
      </c>
      <c r="M661" s="129" t="s">
        <v>6402</v>
      </c>
      <c r="N661" s="129" t="s">
        <v>6354</v>
      </c>
      <c r="O661" s="129" t="s">
        <v>6403</v>
      </c>
      <c r="P661" s="129" t="s">
        <v>6404</v>
      </c>
      <c r="Q661" s="129" t="s">
        <v>6405</v>
      </c>
      <c r="R661" s="129" t="s">
        <v>6411</v>
      </c>
      <c r="S661" s="129" t="s">
        <v>6412</v>
      </c>
      <c r="T661" s="137">
        <v>2</v>
      </c>
      <c r="U661" s="137">
        <v>2</v>
      </c>
      <c r="V661" s="129" t="s">
        <v>6408</v>
      </c>
      <c r="W661" s="129" t="s">
        <v>6408</v>
      </c>
      <c r="X661" s="131">
        <v>340</v>
      </c>
      <c r="Y661" s="131">
        <v>340</v>
      </c>
      <c r="Z661" s="129" t="s">
        <v>6311</v>
      </c>
      <c r="AA661" s="132">
        <v>680</v>
      </c>
      <c r="AB661" s="132">
        <v>0</v>
      </c>
      <c r="AC661" s="132">
        <v>68</v>
      </c>
      <c r="AD661" s="132">
        <v>748</v>
      </c>
      <c r="AE661" s="129" t="s">
        <v>6316</v>
      </c>
      <c r="AF661" s="129" t="s">
        <v>6311</v>
      </c>
      <c r="AG661" s="129" t="s">
        <v>6311</v>
      </c>
      <c r="AH661" s="129" t="s">
        <v>7056</v>
      </c>
      <c r="AI661" s="129" t="s">
        <v>6311</v>
      </c>
      <c r="AJ661" s="129" t="s">
        <v>6355</v>
      </c>
      <c r="AK661" s="129" t="s">
        <v>6356</v>
      </c>
      <c r="AL661" s="129" t="s">
        <v>6410</v>
      </c>
      <c r="AM661" s="133" t="s">
        <v>13</v>
      </c>
      <c r="AN661" s="133" t="s">
        <v>6384</v>
      </c>
      <c r="AO661" s="133" t="s">
        <v>6311</v>
      </c>
      <c r="AP661" s="133" t="s">
        <v>6311</v>
      </c>
      <c r="AQ661" s="134">
        <v>2</v>
      </c>
      <c r="AR661" s="143" t="s">
        <v>95</v>
      </c>
      <c r="AS661" t="s">
        <v>72</v>
      </c>
    </row>
    <row r="662" spans="1:45" s="133" customFormat="1">
      <c r="A662" s="129" t="s">
        <v>7054</v>
      </c>
      <c r="B662" s="130">
        <v>43766</v>
      </c>
      <c r="C662" s="129" t="s">
        <v>6397</v>
      </c>
      <c r="D662" s="129" t="s">
        <v>6398</v>
      </c>
      <c r="E662" s="129" t="s">
        <v>7055</v>
      </c>
      <c r="F662" s="129" t="s">
        <v>6312</v>
      </c>
      <c r="G662" s="129" t="s">
        <v>6384</v>
      </c>
      <c r="H662" s="129" t="s">
        <v>6385</v>
      </c>
      <c r="I662" s="129" t="s">
        <v>6386</v>
      </c>
      <c r="J662" s="129" t="s">
        <v>6354</v>
      </c>
      <c r="K662" s="129" t="s">
        <v>6400</v>
      </c>
      <c r="L662" s="129" t="s">
        <v>6401</v>
      </c>
      <c r="M662" s="129" t="s">
        <v>6402</v>
      </c>
      <c r="N662" s="129" t="s">
        <v>6354</v>
      </c>
      <c r="O662" s="129" t="s">
        <v>6403</v>
      </c>
      <c r="P662" s="129" t="s">
        <v>6404</v>
      </c>
      <c r="Q662" s="129" t="s">
        <v>6405</v>
      </c>
      <c r="R662" s="129" t="s">
        <v>6415</v>
      </c>
      <c r="S662" s="129" t="s">
        <v>6416</v>
      </c>
      <c r="T662" s="137">
        <v>2</v>
      </c>
      <c r="U662" s="137">
        <v>2</v>
      </c>
      <c r="V662" s="129" t="s">
        <v>6408</v>
      </c>
      <c r="W662" s="129" t="s">
        <v>6408</v>
      </c>
      <c r="X662" s="131">
        <v>300</v>
      </c>
      <c r="Y662" s="131">
        <v>300</v>
      </c>
      <c r="Z662" s="129" t="s">
        <v>6311</v>
      </c>
      <c r="AA662" s="132">
        <v>600</v>
      </c>
      <c r="AB662" s="132">
        <v>0</v>
      </c>
      <c r="AC662" s="132">
        <v>60</v>
      </c>
      <c r="AD662" s="132">
        <v>660</v>
      </c>
      <c r="AE662" s="129" t="s">
        <v>6316</v>
      </c>
      <c r="AF662" s="129" t="s">
        <v>6311</v>
      </c>
      <c r="AG662" s="129" t="s">
        <v>6311</v>
      </c>
      <c r="AH662" s="129" t="s">
        <v>7056</v>
      </c>
      <c r="AI662" s="129" t="s">
        <v>6311</v>
      </c>
      <c r="AJ662" s="129" t="s">
        <v>6355</v>
      </c>
      <c r="AK662" s="129" t="s">
        <v>6356</v>
      </c>
      <c r="AL662" s="129" t="s">
        <v>6410</v>
      </c>
      <c r="AM662" s="133" t="s">
        <v>13</v>
      </c>
      <c r="AN662" s="133" t="s">
        <v>6384</v>
      </c>
      <c r="AO662" s="133" t="s">
        <v>6311</v>
      </c>
      <c r="AP662" s="133" t="s">
        <v>6311</v>
      </c>
      <c r="AQ662" s="134">
        <v>2</v>
      </c>
      <c r="AR662" s="143" t="s">
        <v>95</v>
      </c>
      <c r="AS662" t="s">
        <v>72</v>
      </c>
    </row>
    <row r="663" spans="1:45" s="133" customFormat="1">
      <c r="A663" s="129" t="s">
        <v>7054</v>
      </c>
      <c r="B663" s="130">
        <v>43766</v>
      </c>
      <c r="C663" s="129" t="s">
        <v>6397</v>
      </c>
      <c r="D663" s="129" t="s">
        <v>6398</v>
      </c>
      <c r="E663" s="129" t="s">
        <v>7055</v>
      </c>
      <c r="F663" s="129" t="s">
        <v>6312</v>
      </c>
      <c r="G663" s="129" t="s">
        <v>6384</v>
      </c>
      <c r="H663" s="129" t="s">
        <v>6385</v>
      </c>
      <c r="I663" s="129" t="s">
        <v>6386</v>
      </c>
      <c r="J663" s="129" t="s">
        <v>6354</v>
      </c>
      <c r="K663" s="129" t="s">
        <v>6400</v>
      </c>
      <c r="L663" s="129" t="s">
        <v>6401</v>
      </c>
      <c r="M663" s="129" t="s">
        <v>6402</v>
      </c>
      <c r="N663" s="129" t="s">
        <v>6354</v>
      </c>
      <c r="O663" s="129" t="s">
        <v>6403</v>
      </c>
      <c r="P663" s="129" t="s">
        <v>6404</v>
      </c>
      <c r="Q663" s="129" t="s">
        <v>6405</v>
      </c>
      <c r="R663" s="129" t="s">
        <v>6521</v>
      </c>
      <c r="S663" s="129" t="s">
        <v>6522</v>
      </c>
      <c r="T663" s="137">
        <v>2</v>
      </c>
      <c r="U663" s="137">
        <v>2</v>
      </c>
      <c r="V663" s="129" t="s">
        <v>6408</v>
      </c>
      <c r="W663" s="129" t="s">
        <v>6408</v>
      </c>
      <c r="X663" s="131">
        <v>300</v>
      </c>
      <c r="Y663" s="131">
        <v>300</v>
      </c>
      <c r="Z663" s="129" t="s">
        <v>6311</v>
      </c>
      <c r="AA663" s="132">
        <v>600</v>
      </c>
      <c r="AB663" s="132">
        <v>0</v>
      </c>
      <c r="AC663" s="132">
        <v>60</v>
      </c>
      <c r="AD663" s="132">
        <v>660</v>
      </c>
      <c r="AE663" s="129" t="s">
        <v>6316</v>
      </c>
      <c r="AF663" s="129" t="s">
        <v>6311</v>
      </c>
      <c r="AG663" s="129" t="s">
        <v>6311</v>
      </c>
      <c r="AH663" s="129" t="s">
        <v>7056</v>
      </c>
      <c r="AI663" s="129" t="s">
        <v>6311</v>
      </c>
      <c r="AJ663" s="129" t="s">
        <v>6355</v>
      </c>
      <c r="AK663" s="129" t="s">
        <v>6356</v>
      </c>
      <c r="AL663" s="129" t="s">
        <v>6410</v>
      </c>
      <c r="AM663" s="133" t="s">
        <v>13</v>
      </c>
      <c r="AN663" s="133" t="s">
        <v>6384</v>
      </c>
      <c r="AO663" s="133" t="s">
        <v>6311</v>
      </c>
      <c r="AP663" s="133" t="s">
        <v>6311</v>
      </c>
      <c r="AQ663" s="134">
        <v>2</v>
      </c>
      <c r="AR663" s="143" t="s">
        <v>95</v>
      </c>
      <c r="AS663" t="s">
        <v>72</v>
      </c>
    </row>
    <row r="664" spans="1:45" s="133" customFormat="1">
      <c r="A664" s="129" t="s">
        <v>7054</v>
      </c>
      <c r="B664" s="130">
        <v>43766</v>
      </c>
      <c r="C664" s="129" t="s">
        <v>6397</v>
      </c>
      <c r="D664" s="129" t="s">
        <v>6398</v>
      </c>
      <c r="E664" s="129" t="s">
        <v>7055</v>
      </c>
      <c r="F664" s="129" t="s">
        <v>6312</v>
      </c>
      <c r="G664" s="129" t="s">
        <v>6384</v>
      </c>
      <c r="H664" s="129" t="s">
        <v>6385</v>
      </c>
      <c r="I664" s="129" t="s">
        <v>6386</v>
      </c>
      <c r="J664" s="129" t="s">
        <v>6354</v>
      </c>
      <c r="K664" s="129" t="s">
        <v>6400</v>
      </c>
      <c r="L664" s="129" t="s">
        <v>6401</v>
      </c>
      <c r="M664" s="129" t="s">
        <v>6402</v>
      </c>
      <c r="N664" s="129" t="s">
        <v>6354</v>
      </c>
      <c r="O664" s="129" t="s">
        <v>6403</v>
      </c>
      <c r="P664" s="129" t="s">
        <v>6404</v>
      </c>
      <c r="Q664" s="129" t="s">
        <v>6405</v>
      </c>
      <c r="R664" s="129" t="s">
        <v>6519</v>
      </c>
      <c r="S664" s="129" t="s">
        <v>6520</v>
      </c>
      <c r="T664" s="137">
        <v>5</v>
      </c>
      <c r="U664" s="137">
        <v>5</v>
      </c>
      <c r="V664" s="129" t="s">
        <v>6408</v>
      </c>
      <c r="W664" s="129" t="s">
        <v>6408</v>
      </c>
      <c r="X664" s="131">
        <v>213.273</v>
      </c>
      <c r="Y664" s="131">
        <v>213.273</v>
      </c>
      <c r="Z664" s="129" t="s">
        <v>6311</v>
      </c>
      <c r="AA664" s="132">
        <v>1066.365</v>
      </c>
      <c r="AB664" s="132">
        <v>0</v>
      </c>
      <c r="AC664" s="132">
        <v>106.637</v>
      </c>
      <c r="AD664" s="132">
        <v>1173.002</v>
      </c>
      <c r="AE664" s="129" t="s">
        <v>6316</v>
      </c>
      <c r="AF664" s="129" t="s">
        <v>6311</v>
      </c>
      <c r="AG664" s="129" t="s">
        <v>6311</v>
      </c>
      <c r="AH664" s="129" t="s">
        <v>7056</v>
      </c>
      <c r="AI664" s="129" t="s">
        <v>6311</v>
      </c>
      <c r="AJ664" s="129" t="s">
        <v>6355</v>
      </c>
      <c r="AK664" s="129" t="s">
        <v>6356</v>
      </c>
      <c r="AL664" s="129" t="s">
        <v>6410</v>
      </c>
      <c r="AM664" s="133" t="s">
        <v>13</v>
      </c>
      <c r="AN664" s="133" t="s">
        <v>6384</v>
      </c>
      <c r="AO664" s="133" t="s">
        <v>6311</v>
      </c>
      <c r="AP664" s="133" t="s">
        <v>6311</v>
      </c>
      <c r="AQ664" s="134">
        <v>5</v>
      </c>
      <c r="AR664" s="143" t="s">
        <v>95</v>
      </c>
      <c r="AS664" t="s">
        <v>72</v>
      </c>
    </row>
    <row r="665" spans="1:45" s="133" customFormat="1">
      <c r="A665" s="129" t="s">
        <v>7057</v>
      </c>
      <c r="B665" s="130">
        <v>43766</v>
      </c>
      <c r="C665" s="129" t="s">
        <v>6397</v>
      </c>
      <c r="D665" s="129" t="s">
        <v>6398</v>
      </c>
      <c r="E665" s="129" t="s">
        <v>7058</v>
      </c>
      <c r="F665" s="129" t="s">
        <v>6312</v>
      </c>
      <c r="G665" s="129" t="s">
        <v>6393</v>
      </c>
      <c r="H665" s="129" t="s">
        <v>6394</v>
      </c>
      <c r="I665" s="129" t="s">
        <v>6395</v>
      </c>
      <c r="J665" s="129" t="s">
        <v>6354</v>
      </c>
      <c r="K665" s="129" t="s">
        <v>6400</v>
      </c>
      <c r="L665" s="129" t="s">
        <v>6401</v>
      </c>
      <c r="M665" s="129" t="s">
        <v>6402</v>
      </c>
      <c r="N665" s="129" t="s">
        <v>6354</v>
      </c>
      <c r="O665" s="129" t="s">
        <v>6403</v>
      </c>
      <c r="P665" s="129" t="s">
        <v>6404</v>
      </c>
      <c r="Q665" s="129" t="s">
        <v>6405</v>
      </c>
      <c r="R665" s="129" t="s">
        <v>6411</v>
      </c>
      <c r="S665" s="129" t="s">
        <v>6412</v>
      </c>
      <c r="T665" s="137">
        <v>7</v>
      </c>
      <c r="U665" s="137">
        <v>7</v>
      </c>
      <c r="V665" s="129" t="s">
        <v>6408</v>
      </c>
      <c r="W665" s="129" t="s">
        <v>6408</v>
      </c>
      <c r="X665" s="131">
        <v>340</v>
      </c>
      <c r="Y665" s="131">
        <v>340</v>
      </c>
      <c r="Z665" s="129" t="s">
        <v>6311</v>
      </c>
      <c r="AA665" s="132">
        <v>2380</v>
      </c>
      <c r="AB665" s="132">
        <v>0</v>
      </c>
      <c r="AC665" s="132">
        <v>238</v>
      </c>
      <c r="AD665" s="132">
        <v>2618</v>
      </c>
      <c r="AE665" s="129" t="s">
        <v>6316</v>
      </c>
      <c r="AF665" s="129" t="s">
        <v>6311</v>
      </c>
      <c r="AG665" s="129" t="s">
        <v>6311</v>
      </c>
      <c r="AH665" s="129" t="s">
        <v>7059</v>
      </c>
      <c r="AI665" s="129" t="s">
        <v>6311</v>
      </c>
      <c r="AJ665" s="129" t="s">
        <v>6355</v>
      </c>
      <c r="AK665" s="129" t="s">
        <v>6356</v>
      </c>
      <c r="AL665" s="129" t="s">
        <v>6410</v>
      </c>
      <c r="AM665" s="133" t="s">
        <v>13</v>
      </c>
      <c r="AN665" s="133" t="s">
        <v>6393</v>
      </c>
      <c r="AO665" s="133" t="s">
        <v>6311</v>
      </c>
      <c r="AP665" s="133" t="s">
        <v>6311</v>
      </c>
      <c r="AQ665" s="134">
        <v>7</v>
      </c>
      <c r="AR665" s="143" t="s">
        <v>94</v>
      </c>
      <c r="AS665" t="s">
        <v>72</v>
      </c>
    </row>
    <row r="666" spans="1:45" s="133" customFormat="1">
      <c r="A666" s="129" t="s">
        <v>7057</v>
      </c>
      <c r="B666" s="130">
        <v>43766</v>
      </c>
      <c r="C666" s="129" t="s">
        <v>6397</v>
      </c>
      <c r="D666" s="129" t="s">
        <v>6398</v>
      </c>
      <c r="E666" s="129" t="s">
        <v>7058</v>
      </c>
      <c r="F666" s="129" t="s">
        <v>6312</v>
      </c>
      <c r="G666" s="129" t="s">
        <v>6393</v>
      </c>
      <c r="H666" s="129" t="s">
        <v>6394</v>
      </c>
      <c r="I666" s="129" t="s">
        <v>6395</v>
      </c>
      <c r="J666" s="129" t="s">
        <v>6354</v>
      </c>
      <c r="K666" s="129" t="s">
        <v>6400</v>
      </c>
      <c r="L666" s="129" t="s">
        <v>6401</v>
      </c>
      <c r="M666" s="129" t="s">
        <v>6402</v>
      </c>
      <c r="N666" s="129" t="s">
        <v>6354</v>
      </c>
      <c r="O666" s="129" t="s">
        <v>6403</v>
      </c>
      <c r="P666" s="129" t="s">
        <v>6404</v>
      </c>
      <c r="Q666" s="129" t="s">
        <v>6405</v>
      </c>
      <c r="R666" s="129" t="s">
        <v>6519</v>
      </c>
      <c r="S666" s="129" t="s">
        <v>6520</v>
      </c>
      <c r="T666" s="137">
        <v>15</v>
      </c>
      <c r="U666" s="137">
        <v>15</v>
      </c>
      <c r="V666" s="129" t="s">
        <v>6408</v>
      </c>
      <c r="W666" s="129" t="s">
        <v>6408</v>
      </c>
      <c r="X666" s="131">
        <v>213.273</v>
      </c>
      <c r="Y666" s="131">
        <v>213.273</v>
      </c>
      <c r="Z666" s="129" t="s">
        <v>6311</v>
      </c>
      <c r="AA666" s="132">
        <v>3199.0949999999998</v>
      </c>
      <c r="AB666" s="132">
        <v>0</v>
      </c>
      <c r="AC666" s="132">
        <v>319.91000000000003</v>
      </c>
      <c r="AD666" s="132">
        <v>3519.0050000000001</v>
      </c>
      <c r="AE666" s="129" t="s">
        <v>6316</v>
      </c>
      <c r="AF666" s="129" t="s">
        <v>6311</v>
      </c>
      <c r="AG666" s="129" t="s">
        <v>6311</v>
      </c>
      <c r="AH666" s="129" t="s">
        <v>7059</v>
      </c>
      <c r="AI666" s="129" t="s">
        <v>6311</v>
      </c>
      <c r="AJ666" s="129" t="s">
        <v>6355</v>
      </c>
      <c r="AK666" s="129" t="s">
        <v>6356</v>
      </c>
      <c r="AL666" s="129" t="s">
        <v>6410</v>
      </c>
      <c r="AM666" s="133" t="s">
        <v>13</v>
      </c>
      <c r="AN666" s="133" t="s">
        <v>6393</v>
      </c>
      <c r="AO666" s="133" t="s">
        <v>6311</v>
      </c>
      <c r="AP666" s="133" t="s">
        <v>6311</v>
      </c>
      <c r="AQ666" s="134">
        <v>15</v>
      </c>
      <c r="AR666" s="143" t="s">
        <v>94</v>
      </c>
      <c r="AS666" t="s">
        <v>72</v>
      </c>
    </row>
    <row r="667" spans="1:45" s="133" customFormat="1">
      <c r="A667" s="129" t="s">
        <v>7060</v>
      </c>
      <c r="B667" s="130">
        <v>43766</v>
      </c>
      <c r="C667" s="129" t="s">
        <v>6397</v>
      </c>
      <c r="D667" s="129" t="s">
        <v>6398</v>
      </c>
      <c r="E667" s="129" t="s">
        <v>7061</v>
      </c>
      <c r="F667" s="129" t="s">
        <v>6312</v>
      </c>
      <c r="G667" s="129" t="s">
        <v>6475</v>
      </c>
      <c r="H667" s="129" t="s">
        <v>5299</v>
      </c>
      <c r="I667" s="129" t="s">
        <v>6476</v>
      </c>
      <c r="J667" s="129" t="s">
        <v>6354</v>
      </c>
      <c r="K667" s="129" t="s">
        <v>6477</v>
      </c>
      <c r="L667" s="129" t="s">
        <v>6478</v>
      </c>
      <c r="M667" s="129" t="s">
        <v>6402</v>
      </c>
      <c r="N667" s="129" t="s">
        <v>6354</v>
      </c>
      <c r="O667" s="129" t="s">
        <v>6403</v>
      </c>
      <c r="P667" s="129" t="s">
        <v>6479</v>
      </c>
      <c r="Q667" s="129" t="s">
        <v>6480</v>
      </c>
      <c r="R667" s="129" t="s">
        <v>6519</v>
      </c>
      <c r="S667" s="129" t="s">
        <v>6520</v>
      </c>
      <c r="T667" s="137">
        <v>300</v>
      </c>
      <c r="U667" s="137">
        <v>300</v>
      </c>
      <c r="V667" s="129" t="s">
        <v>6408</v>
      </c>
      <c r="W667" s="129" t="s">
        <v>6408</v>
      </c>
      <c r="X667" s="131">
        <v>157.79400000000001</v>
      </c>
      <c r="Y667" s="131">
        <v>157.79400000000001</v>
      </c>
      <c r="Z667" s="129" t="s">
        <v>6311</v>
      </c>
      <c r="AA667" s="132">
        <v>47338.2</v>
      </c>
      <c r="AB667" s="132">
        <v>-8353.7999999999993</v>
      </c>
      <c r="AC667" s="132">
        <v>4733.82</v>
      </c>
      <c r="AD667" s="132">
        <v>52072.02</v>
      </c>
      <c r="AE667" s="129" t="s">
        <v>6316</v>
      </c>
      <c r="AF667" s="129" t="s">
        <v>6311</v>
      </c>
      <c r="AG667" s="129" t="s">
        <v>6311</v>
      </c>
      <c r="AH667" s="129" t="s">
        <v>7062</v>
      </c>
      <c r="AI667" s="129" t="s">
        <v>6311</v>
      </c>
      <c r="AJ667" s="129" t="s">
        <v>6355</v>
      </c>
      <c r="AK667" s="129" t="s">
        <v>6356</v>
      </c>
      <c r="AL667" s="129" t="s">
        <v>6410</v>
      </c>
      <c r="AM667" s="133" t="s">
        <v>6311</v>
      </c>
      <c r="AN667" s="133" t="s">
        <v>6475</v>
      </c>
      <c r="AO667" s="133" t="s">
        <v>6311</v>
      </c>
      <c r="AP667" s="133" t="s">
        <v>6311</v>
      </c>
      <c r="AQ667" s="134">
        <v>300</v>
      </c>
      <c r="AR667" s="143">
        <v>0</v>
      </c>
      <c r="AS667" t="s">
        <v>27</v>
      </c>
    </row>
    <row r="668" spans="1:45" s="133" customFormat="1">
      <c r="A668" s="129" t="s">
        <v>7063</v>
      </c>
      <c r="B668" s="130">
        <v>43766</v>
      </c>
      <c r="C668" s="129" t="s">
        <v>6397</v>
      </c>
      <c r="D668" s="129" t="s">
        <v>6398</v>
      </c>
      <c r="E668" s="129" t="s">
        <v>7064</v>
      </c>
      <c r="F668" s="129" t="s">
        <v>6312</v>
      </c>
      <c r="G668" s="129" t="s">
        <v>6496</v>
      </c>
      <c r="H668" s="129" t="s">
        <v>6497</v>
      </c>
      <c r="I668" s="129" t="s">
        <v>6498</v>
      </c>
      <c r="J668" s="129" t="s">
        <v>6354</v>
      </c>
      <c r="K668" s="129" t="s">
        <v>6400</v>
      </c>
      <c r="L668" s="129" t="s">
        <v>6401</v>
      </c>
      <c r="M668" s="129" t="s">
        <v>6402</v>
      </c>
      <c r="N668" s="129" t="s">
        <v>6354</v>
      </c>
      <c r="O668" s="129" t="s">
        <v>6403</v>
      </c>
      <c r="P668" s="129" t="s">
        <v>6499</v>
      </c>
      <c r="Q668" s="129" t="s">
        <v>6500</v>
      </c>
      <c r="R668" s="129" t="s">
        <v>6411</v>
      </c>
      <c r="S668" s="129" t="s">
        <v>6412</v>
      </c>
      <c r="T668" s="137">
        <v>100</v>
      </c>
      <c r="U668" s="137">
        <v>100</v>
      </c>
      <c r="V668" s="129" t="s">
        <v>6408</v>
      </c>
      <c r="W668" s="129" t="s">
        <v>6408</v>
      </c>
      <c r="X668" s="131">
        <v>340</v>
      </c>
      <c r="Y668" s="131">
        <v>340</v>
      </c>
      <c r="Z668" s="129" t="s">
        <v>6311</v>
      </c>
      <c r="AA668" s="132">
        <v>34000</v>
      </c>
      <c r="AB668" s="132">
        <v>0</v>
      </c>
      <c r="AC668" s="132">
        <v>3400</v>
      </c>
      <c r="AD668" s="132">
        <v>37400</v>
      </c>
      <c r="AE668" s="129" t="s">
        <v>6316</v>
      </c>
      <c r="AF668" s="129" t="s">
        <v>6311</v>
      </c>
      <c r="AG668" s="129" t="s">
        <v>6311</v>
      </c>
      <c r="AH668" s="129" t="s">
        <v>7065</v>
      </c>
      <c r="AI668" s="129" t="s">
        <v>6311</v>
      </c>
      <c r="AJ668" s="129" t="s">
        <v>6355</v>
      </c>
      <c r="AK668" s="129" t="s">
        <v>6356</v>
      </c>
      <c r="AL668" s="129" t="s">
        <v>6410</v>
      </c>
      <c r="AM668" s="133" t="s">
        <v>6369</v>
      </c>
      <c r="AN668" s="133" t="s">
        <v>6496</v>
      </c>
      <c r="AO668" s="133" t="s">
        <v>6311</v>
      </c>
      <c r="AP668" s="133" t="s">
        <v>6311</v>
      </c>
      <c r="AQ668" s="134">
        <v>100</v>
      </c>
      <c r="AR668" s="143" t="s">
        <v>29</v>
      </c>
      <c r="AS668" s="133" t="s">
        <v>30</v>
      </c>
    </row>
    <row r="669" spans="1:45" s="133" customFormat="1">
      <c r="A669" s="129" t="s">
        <v>7066</v>
      </c>
      <c r="B669" s="130">
        <v>43766</v>
      </c>
      <c r="C669" s="129" t="s">
        <v>6397</v>
      </c>
      <c r="D669" s="129" t="s">
        <v>6398</v>
      </c>
      <c r="E669" s="129" t="s">
        <v>7067</v>
      </c>
      <c r="F669" s="129" t="s">
        <v>6312</v>
      </c>
      <c r="G669" s="129" t="s">
        <v>6666</v>
      </c>
      <c r="H669" s="129" t="s">
        <v>6667</v>
      </c>
      <c r="I669" s="129" t="s">
        <v>6668</v>
      </c>
      <c r="J669" s="129" t="s">
        <v>6354</v>
      </c>
      <c r="K669" s="129" t="s">
        <v>6400</v>
      </c>
      <c r="L669" s="129" t="s">
        <v>6401</v>
      </c>
      <c r="M669" s="129" t="s">
        <v>6402</v>
      </c>
      <c r="N669" s="129" t="s">
        <v>6354</v>
      </c>
      <c r="O669" s="129" t="s">
        <v>6403</v>
      </c>
      <c r="P669" s="129" t="s">
        <v>6404</v>
      </c>
      <c r="Q669" s="129" t="s">
        <v>6405</v>
      </c>
      <c r="R669" s="129" t="s">
        <v>6406</v>
      </c>
      <c r="S669" s="129" t="s">
        <v>6407</v>
      </c>
      <c r="T669" s="137">
        <v>15</v>
      </c>
      <c r="U669" s="137">
        <v>15</v>
      </c>
      <c r="V669" s="129" t="s">
        <v>6408</v>
      </c>
      <c r="W669" s="129" t="s">
        <v>6408</v>
      </c>
      <c r="X669" s="131">
        <v>114.545</v>
      </c>
      <c r="Y669" s="131">
        <v>114.545</v>
      </c>
      <c r="Z669" s="129" t="s">
        <v>6311</v>
      </c>
      <c r="AA669" s="132">
        <v>1718.1790000000001</v>
      </c>
      <c r="AB669" s="132">
        <v>-572.726</v>
      </c>
      <c r="AC669" s="132">
        <v>171.81800000000001</v>
      </c>
      <c r="AD669" s="132">
        <v>1889.9970000000001</v>
      </c>
      <c r="AE669" s="129" t="s">
        <v>6316</v>
      </c>
      <c r="AF669" s="129" t="s">
        <v>6311</v>
      </c>
      <c r="AG669" s="129" t="s">
        <v>6311</v>
      </c>
      <c r="AH669" s="129" t="s">
        <v>7068</v>
      </c>
      <c r="AI669" s="129" t="s">
        <v>6311</v>
      </c>
      <c r="AJ669" s="129" t="s">
        <v>6355</v>
      </c>
      <c r="AK669" s="129" t="s">
        <v>6356</v>
      </c>
      <c r="AL669" s="129" t="s">
        <v>6410</v>
      </c>
      <c r="AM669" s="133" t="s">
        <v>6311</v>
      </c>
      <c r="AN669" s="133" t="s">
        <v>6666</v>
      </c>
      <c r="AO669" s="133" t="s">
        <v>6311</v>
      </c>
      <c r="AP669" s="133" t="s">
        <v>6311</v>
      </c>
      <c r="AQ669" s="134">
        <v>15</v>
      </c>
      <c r="AR669" s="143">
        <v>0</v>
      </c>
      <c r="AS669" t="s">
        <v>19</v>
      </c>
    </row>
    <row r="670" spans="1:45" s="133" customFormat="1">
      <c r="A670" s="129" t="s">
        <v>7066</v>
      </c>
      <c r="B670" s="130">
        <v>43766</v>
      </c>
      <c r="C670" s="129" t="s">
        <v>6397</v>
      </c>
      <c r="D670" s="129" t="s">
        <v>6398</v>
      </c>
      <c r="E670" s="129" t="s">
        <v>7067</v>
      </c>
      <c r="F670" s="129" t="s">
        <v>6312</v>
      </c>
      <c r="G670" s="129" t="s">
        <v>6666</v>
      </c>
      <c r="H670" s="129" t="s">
        <v>6667</v>
      </c>
      <c r="I670" s="129" t="s">
        <v>6668</v>
      </c>
      <c r="J670" s="129" t="s">
        <v>6354</v>
      </c>
      <c r="K670" s="129" t="s">
        <v>6400</v>
      </c>
      <c r="L670" s="129" t="s">
        <v>6401</v>
      </c>
      <c r="M670" s="129" t="s">
        <v>6402</v>
      </c>
      <c r="N670" s="129" t="s">
        <v>6354</v>
      </c>
      <c r="O670" s="129" t="s">
        <v>6403</v>
      </c>
      <c r="P670" s="129" t="s">
        <v>6404</v>
      </c>
      <c r="Q670" s="129" t="s">
        <v>6405</v>
      </c>
      <c r="R670" s="129" t="s">
        <v>6411</v>
      </c>
      <c r="S670" s="129" t="s">
        <v>6412</v>
      </c>
      <c r="T670" s="137">
        <v>3</v>
      </c>
      <c r="U670" s="137">
        <v>3</v>
      </c>
      <c r="V670" s="129" t="s">
        <v>6408</v>
      </c>
      <c r="W670" s="129" t="s">
        <v>6408</v>
      </c>
      <c r="X670" s="131">
        <v>306</v>
      </c>
      <c r="Y670" s="131">
        <v>306</v>
      </c>
      <c r="Z670" s="129" t="s">
        <v>6311</v>
      </c>
      <c r="AA670" s="132">
        <v>918</v>
      </c>
      <c r="AB670" s="132">
        <v>-102</v>
      </c>
      <c r="AC670" s="132">
        <v>91.8</v>
      </c>
      <c r="AD670" s="132">
        <v>1009.8</v>
      </c>
      <c r="AE670" s="129" t="s">
        <v>6316</v>
      </c>
      <c r="AF670" s="129" t="s">
        <v>6311</v>
      </c>
      <c r="AG670" s="129" t="s">
        <v>6311</v>
      </c>
      <c r="AH670" s="129" t="s">
        <v>7068</v>
      </c>
      <c r="AI670" s="129" t="s">
        <v>6311</v>
      </c>
      <c r="AJ670" s="129" t="s">
        <v>6355</v>
      </c>
      <c r="AK670" s="129" t="s">
        <v>6356</v>
      </c>
      <c r="AL670" s="129" t="s">
        <v>6410</v>
      </c>
      <c r="AM670" s="133" t="s">
        <v>6311</v>
      </c>
      <c r="AN670" s="133" t="s">
        <v>6666</v>
      </c>
      <c r="AO670" s="133" t="s">
        <v>6311</v>
      </c>
      <c r="AP670" s="133" t="s">
        <v>6311</v>
      </c>
      <c r="AQ670" s="134">
        <v>3</v>
      </c>
      <c r="AR670" s="143">
        <v>0</v>
      </c>
      <c r="AS670" t="s">
        <v>19</v>
      </c>
    </row>
    <row r="671" spans="1:45" s="133" customFormat="1">
      <c r="A671" s="129" t="s">
        <v>7066</v>
      </c>
      <c r="B671" s="130">
        <v>43766</v>
      </c>
      <c r="C671" s="129" t="s">
        <v>6397</v>
      </c>
      <c r="D671" s="129" t="s">
        <v>6398</v>
      </c>
      <c r="E671" s="129" t="s">
        <v>7067</v>
      </c>
      <c r="F671" s="129" t="s">
        <v>6312</v>
      </c>
      <c r="G671" s="129" t="s">
        <v>6666</v>
      </c>
      <c r="H671" s="129" t="s">
        <v>6667</v>
      </c>
      <c r="I671" s="129" t="s">
        <v>6668</v>
      </c>
      <c r="J671" s="129" t="s">
        <v>6354</v>
      </c>
      <c r="K671" s="129" t="s">
        <v>6400</v>
      </c>
      <c r="L671" s="129" t="s">
        <v>6401</v>
      </c>
      <c r="M671" s="129" t="s">
        <v>6402</v>
      </c>
      <c r="N671" s="129" t="s">
        <v>6354</v>
      </c>
      <c r="O671" s="129" t="s">
        <v>6403</v>
      </c>
      <c r="P671" s="129" t="s">
        <v>6404</v>
      </c>
      <c r="Q671" s="129" t="s">
        <v>6405</v>
      </c>
      <c r="R671" s="129" t="s">
        <v>6413</v>
      </c>
      <c r="S671" s="129" t="s">
        <v>6414</v>
      </c>
      <c r="T671" s="137">
        <v>3</v>
      </c>
      <c r="U671" s="137">
        <v>3</v>
      </c>
      <c r="V671" s="129" t="s">
        <v>6408</v>
      </c>
      <c r="W671" s="129" t="s">
        <v>6408</v>
      </c>
      <c r="X671" s="131">
        <v>183.6</v>
      </c>
      <c r="Y671" s="131">
        <v>183.6</v>
      </c>
      <c r="Z671" s="129" t="s">
        <v>6311</v>
      </c>
      <c r="AA671" s="132">
        <v>550.79999999999995</v>
      </c>
      <c r="AB671" s="132">
        <v>-61.2</v>
      </c>
      <c r="AC671" s="132">
        <v>55.08</v>
      </c>
      <c r="AD671" s="132">
        <v>605.88</v>
      </c>
      <c r="AE671" s="129" t="s">
        <v>6316</v>
      </c>
      <c r="AF671" s="129" t="s">
        <v>6311</v>
      </c>
      <c r="AG671" s="129" t="s">
        <v>6311</v>
      </c>
      <c r="AH671" s="129" t="s">
        <v>7068</v>
      </c>
      <c r="AI671" s="129" t="s">
        <v>6311</v>
      </c>
      <c r="AJ671" s="129" t="s">
        <v>6355</v>
      </c>
      <c r="AK671" s="129" t="s">
        <v>6356</v>
      </c>
      <c r="AL671" s="129" t="s">
        <v>6410</v>
      </c>
      <c r="AM671" s="133" t="s">
        <v>6311</v>
      </c>
      <c r="AN671" s="133" t="s">
        <v>6666</v>
      </c>
      <c r="AO671" s="133" t="s">
        <v>6311</v>
      </c>
      <c r="AP671" s="133" t="s">
        <v>6311</v>
      </c>
      <c r="AQ671" s="134">
        <v>3</v>
      </c>
      <c r="AR671" s="143">
        <v>0</v>
      </c>
      <c r="AS671" t="s">
        <v>19</v>
      </c>
    </row>
    <row r="672" spans="1:45" s="133" customFormat="1">
      <c r="A672" s="129" t="s">
        <v>7066</v>
      </c>
      <c r="B672" s="130">
        <v>43766</v>
      </c>
      <c r="C672" s="129" t="s">
        <v>6397</v>
      </c>
      <c r="D672" s="129" t="s">
        <v>6398</v>
      </c>
      <c r="E672" s="129" t="s">
        <v>7067</v>
      </c>
      <c r="F672" s="129" t="s">
        <v>6312</v>
      </c>
      <c r="G672" s="129" t="s">
        <v>6666</v>
      </c>
      <c r="H672" s="129" t="s">
        <v>6667</v>
      </c>
      <c r="I672" s="129" t="s">
        <v>6668</v>
      </c>
      <c r="J672" s="129" t="s">
        <v>6354</v>
      </c>
      <c r="K672" s="129" t="s">
        <v>6400</v>
      </c>
      <c r="L672" s="129" t="s">
        <v>6401</v>
      </c>
      <c r="M672" s="129" t="s">
        <v>6402</v>
      </c>
      <c r="N672" s="129" t="s">
        <v>6354</v>
      </c>
      <c r="O672" s="129" t="s">
        <v>6403</v>
      </c>
      <c r="P672" s="129" t="s">
        <v>6404</v>
      </c>
      <c r="Q672" s="129" t="s">
        <v>6405</v>
      </c>
      <c r="R672" s="129" t="s">
        <v>6519</v>
      </c>
      <c r="S672" s="129" t="s">
        <v>6520</v>
      </c>
      <c r="T672" s="137">
        <v>15</v>
      </c>
      <c r="U672" s="137">
        <v>15</v>
      </c>
      <c r="V672" s="129" t="s">
        <v>6408</v>
      </c>
      <c r="W672" s="129" t="s">
        <v>6408</v>
      </c>
      <c r="X672" s="131">
        <v>183.6</v>
      </c>
      <c r="Y672" s="131">
        <v>183.6</v>
      </c>
      <c r="Z672" s="129" t="s">
        <v>6311</v>
      </c>
      <c r="AA672" s="132">
        <v>2754</v>
      </c>
      <c r="AB672" s="132">
        <v>-306</v>
      </c>
      <c r="AC672" s="132">
        <v>275.39999999999998</v>
      </c>
      <c r="AD672" s="132">
        <v>3029.4</v>
      </c>
      <c r="AE672" s="129" t="s">
        <v>6316</v>
      </c>
      <c r="AF672" s="129" t="s">
        <v>6311</v>
      </c>
      <c r="AG672" s="129" t="s">
        <v>6311</v>
      </c>
      <c r="AH672" s="129" t="s">
        <v>7068</v>
      </c>
      <c r="AI672" s="129" t="s">
        <v>6311</v>
      </c>
      <c r="AJ672" s="129" t="s">
        <v>6355</v>
      </c>
      <c r="AK672" s="129" t="s">
        <v>6356</v>
      </c>
      <c r="AL672" s="129" t="s">
        <v>6410</v>
      </c>
      <c r="AM672" s="133" t="s">
        <v>6311</v>
      </c>
      <c r="AN672" s="133" t="s">
        <v>6666</v>
      </c>
      <c r="AO672" s="133" t="s">
        <v>6311</v>
      </c>
      <c r="AP672" s="133" t="s">
        <v>6311</v>
      </c>
      <c r="AQ672" s="134">
        <v>15</v>
      </c>
      <c r="AR672" s="143">
        <v>0</v>
      </c>
      <c r="AS672" t="s">
        <v>19</v>
      </c>
    </row>
    <row r="673" spans="1:45" s="133" customFormat="1">
      <c r="A673" s="129" t="s">
        <v>7066</v>
      </c>
      <c r="B673" s="130">
        <v>43766</v>
      </c>
      <c r="C673" s="129" t="s">
        <v>6397</v>
      </c>
      <c r="D673" s="129" t="s">
        <v>6398</v>
      </c>
      <c r="E673" s="129" t="s">
        <v>7067</v>
      </c>
      <c r="F673" s="129" t="s">
        <v>6312</v>
      </c>
      <c r="G673" s="129" t="s">
        <v>6666</v>
      </c>
      <c r="H673" s="129" t="s">
        <v>6667</v>
      </c>
      <c r="I673" s="129" t="s">
        <v>6668</v>
      </c>
      <c r="J673" s="129" t="s">
        <v>6354</v>
      </c>
      <c r="K673" s="129" t="s">
        <v>6400</v>
      </c>
      <c r="L673" s="129" t="s">
        <v>6401</v>
      </c>
      <c r="M673" s="129" t="s">
        <v>6402</v>
      </c>
      <c r="N673" s="129" t="s">
        <v>6354</v>
      </c>
      <c r="O673" s="129" t="s">
        <v>6403</v>
      </c>
      <c r="P673" s="129" t="s">
        <v>6404</v>
      </c>
      <c r="Q673" s="129" t="s">
        <v>6405</v>
      </c>
      <c r="R673" s="129" t="s">
        <v>6417</v>
      </c>
      <c r="S673" s="129" t="s">
        <v>6418</v>
      </c>
      <c r="T673" s="137">
        <v>6</v>
      </c>
      <c r="U673" s="137">
        <v>6</v>
      </c>
      <c r="V673" s="129" t="s">
        <v>6408</v>
      </c>
      <c r="W673" s="129" t="s">
        <v>6408</v>
      </c>
      <c r="X673" s="131">
        <v>255</v>
      </c>
      <c r="Y673" s="131">
        <v>255</v>
      </c>
      <c r="Z673" s="129" t="s">
        <v>6311</v>
      </c>
      <c r="AA673" s="132">
        <v>1530</v>
      </c>
      <c r="AB673" s="132">
        <v>-270</v>
      </c>
      <c r="AC673" s="132">
        <v>153</v>
      </c>
      <c r="AD673" s="132">
        <v>1683</v>
      </c>
      <c r="AE673" s="129" t="s">
        <v>6316</v>
      </c>
      <c r="AF673" s="129" t="s">
        <v>6311</v>
      </c>
      <c r="AG673" s="129" t="s">
        <v>6311</v>
      </c>
      <c r="AH673" s="129" t="s">
        <v>7068</v>
      </c>
      <c r="AI673" s="129" t="s">
        <v>6311</v>
      </c>
      <c r="AJ673" s="129" t="s">
        <v>6355</v>
      </c>
      <c r="AK673" s="129" t="s">
        <v>6356</v>
      </c>
      <c r="AL673" s="129" t="s">
        <v>6410</v>
      </c>
      <c r="AM673" s="133" t="s">
        <v>6311</v>
      </c>
      <c r="AN673" s="133" t="s">
        <v>6666</v>
      </c>
      <c r="AO673" s="133" t="s">
        <v>6311</v>
      </c>
      <c r="AP673" s="133" t="s">
        <v>6311</v>
      </c>
      <c r="AQ673" s="134">
        <v>6</v>
      </c>
      <c r="AR673" s="143">
        <v>0</v>
      </c>
      <c r="AS673" t="s">
        <v>19</v>
      </c>
    </row>
    <row r="674" spans="1:45" s="133" customFormat="1">
      <c r="A674" s="129" t="s">
        <v>7066</v>
      </c>
      <c r="B674" s="130">
        <v>43766</v>
      </c>
      <c r="C674" s="129" t="s">
        <v>6397</v>
      </c>
      <c r="D674" s="129" t="s">
        <v>6398</v>
      </c>
      <c r="E674" s="129" t="s">
        <v>7067</v>
      </c>
      <c r="F674" s="129" t="s">
        <v>6312</v>
      </c>
      <c r="G674" s="129" t="s">
        <v>6666</v>
      </c>
      <c r="H674" s="129" t="s">
        <v>6667</v>
      </c>
      <c r="I674" s="129" t="s">
        <v>6668</v>
      </c>
      <c r="J674" s="129" t="s">
        <v>6354</v>
      </c>
      <c r="K674" s="129" t="s">
        <v>6400</v>
      </c>
      <c r="L674" s="129" t="s">
        <v>6401</v>
      </c>
      <c r="M674" s="129" t="s">
        <v>6402</v>
      </c>
      <c r="N674" s="129" t="s">
        <v>6354</v>
      </c>
      <c r="O674" s="129" t="s">
        <v>6403</v>
      </c>
      <c r="P674" s="129" t="s">
        <v>6404</v>
      </c>
      <c r="Q674" s="129" t="s">
        <v>6405</v>
      </c>
      <c r="R674" s="129" t="s">
        <v>6415</v>
      </c>
      <c r="S674" s="129" t="s">
        <v>6416</v>
      </c>
      <c r="T674" s="137">
        <v>3</v>
      </c>
      <c r="U674" s="137">
        <v>3</v>
      </c>
      <c r="V674" s="129" t="s">
        <v>6408</v>
      </c>
      <c r="W674" s="129" t="s">
        <v>6408</v>
      </c>
      <c r="X674" s="131">
        <v>255</v>
      </c>
      <c r="Y674" s="131">
        <v>255</v>
      </c>
      <c r="Z674" s="129" t="s">
        <v>6311</v>
      </c>
      <c r="AA674" s="132">
        <v>765</v>
      </c>
      <c r="AB674" s="132">
        <v>-135</v>
      </c>
      <c r="AC674" s="132">
        <v>76.5</v>
      </c>
      <c r="AD674" s="132">
        <v>841.5</v>
      </c>
      <c r="AE674" s="129" t="s">
        <v>6316</v>
      </c>
      <c r="AF674" s="129" t="s">
        <v>6311</v>
      </c>
      <c r="AG674" s="129" t="s">
        <v>6311</v>
      </c>
      <c r="AH674" s="129" t="s">
        <v>7068</v>
      </c>
      <c r="AI674" s="129" t="s">
        <v>6311</v>
      </c>
      <c r="AJ674" s="129" t="s">
        <v>6355</v>
      </c>
      <c r="AK674" s="129" t="s">
        <v>6356</v>
      </c>
      <c r="AL674" s="129" t="s">
        <v>6410</v>
      </c>
      <c r="AM674" s="133" t="s">
        <v>6311</v>
      </c>
      <c r="AN674" s="133" t="s">
        <v>6666</v>
      </c>
      <c r="AO674" s="133" t="s">
        <v>6311</v>
      </c>
      <c r="AP674" s="133" t="s">
        <v>6311</v>
      </c>
      <c r="AQ674" s="134">
        <v>3</v>
      </c>
      <c r="AR674" s="143">
        <v>0</v>
      </c>
      <c r="AS674" t="s">
        <v>19</v>
      </c>
    </row>
    <row r="675" spans="1:45" s="133" customFormat="1">
      <c r="A675" s="129" t="s">
        <v>7069</v>
      </c>
      <c r="B675" s="130">
        <v>43767</v>
      </c>
      <c r="C675" s="129" t="s">
        <v>6397</v>
      </c>
      <c r="D675" s="129" t="s">
        <v>6398</v>
      </c>
      <c r="E675" s="129" t="s">
        <v>7070</v>
      </c>
      <c r="F675" s="129" t="s">
        <v>6312</v>
      </c>
      <c r="G675" s="129" t="s">
        <v>6390</v>
      </c>
      <c r="H675" s="129" t="s">
        <v>6391</v>
      </c>
      <c r="I675" s="129" t="s">
        <v>6392</v>
      </c>
      <c r="J675" s="129" t="s">
        <v>6354</v>
      </c>
      <c r="K675" s="129" t="s">
        <v>6400</v>
      </c>
      <c r="L675" s="129" t="s">
        <v>6401</v>
      </c>
      <c r="M675" s="129" t="s">
        <v>6402</v>
      </c>
      <c r="N675" s="129" t="s">
        <v>6354</v>
      </c>
      <c r="O675" s="129" t="s">
        <v>6403</v>
      </c>
      <c r="P675" s="129" t="s">
        <v>6404</v>
      </c>
      <c r="Q675" s="129" t="s">
        <v>6405</v>
      </c>
      <c r="R675" s="129" t="s">
        <v>6406</v>
      </c>
      <c r="S675" s="129" t="s">
        <v>6407</v>
      </c>
      <c r="T675" s="137">
        <v>20</v>
      </c>
      <c r="U675" s="137">
        <v>20</v>
      </c>
      <c r="V675" s="129" t="s">
        <v>6408</v>
      </c>
      <c r="W675" s="129" t="s">
        <v>6408</v>
      </c>
      <c r="X675" s="131">
        <v>155.45500000000001</v>
      </c>
      <c r="Y675" s="131">
        <v>155.45500000000001</v>
      </c>
      <c r="Z675" s="129" t="s">
        <v>6311</v>
      </c>
      <c r="AA675" s="132">
        <v>3109.1</v>
      </c>
      <c r="AB675" s="132">
        <v>0</v>
      </c>
      <c r="AC675" s="132">
        <v>310.911</v>
      </c>
      <c r="AD675" s="132">
        <v>3420.011</v>
      </c>
      <c r="AE675" s="129" t="s">
        <v>6316</v>
      </c>
      <c r="AF675" s="129" t="s">
        <v>6311</v>
      </c>
      <c r="AG675" s="129" t="s">
        <v>6311</v>
      </c>
      <c r="AH675" s="129" t="s">
        <v>7071</v>
      </c>
      <c r="AI675" s="129" t="s">
        <v>6311</v>
      </c>
      <c r="AJ675" s="129" t="s">
        <v>6355</v>
      </c>
      <c r="AK675" s="129" t="s">
        <v>6356</v>
      </c>
      <c r="AL675" s="129" t="s">
        <v>6410</v>
      </c>
      <c r="AM675" s="133" t="s">
        <v>13</v>
      </c>
      <c r="AN675" s="133" t="s">
        <v>6390</v>
      </c>
      <c r="AO675" s="133" t="s">
        <v>6311</v>
      </c>
      <c r="AP675" s="133" t="s">
        <v>6311</v>
      </c>
      <c r="AQ675" s="134">
        <v>20</v>
      </c>
      <c r="AR675" s="143" t="s">
        <v>95</v>
      </c>
      <c r="AS675" t="s">
        <v>72</v>
      </c>
    </row>
    <row r="676" spans="1:45" s="133" customFormat="1">
      <c r="A676" s="129" t="s">
        <v>7069</v>
      </c>
      <c r="B676" s="130">
        <v>43767</v>
      </c>
      <c r="C676" s="129" t="s">
        <v>6397</v>
      </c>
      <c r="D676" s="129" t="s">
        <v>6398</v>
      </c>
      <c r="E676" s="129" t="s">
        <v>7070</v>
      </c>
      <c r="F676" s="129" t="s">
        <v>6312</v>
      </c>
      <c r="G676" s="129" t="s">
        <v>6390</v>
      </c>
      <c r="H676" s="129" t="s">
        <v>6391</v>
      </c>
      <c r="I676" s="129" t="s">
        <v>6392</v>
      </c>
      <c r="J676" s="129" t="s">
        <v>6354</v>
      </c>
      <c r="K676" s="129" t="s">
        <v>6400</v>
      </c>
      <c r="L676" s="129" t="s">
        <v>6401</v>
      </c>
      <c r="M676" s="129" t="s">
        <v>6402</v>
      </c>
      <c r="N676" s="129" t="s">
        <v>6354</v>
      </c>
      <c r="O676" s="129" t="s">
        <v>6403</v>
      </c>
      <c r="P676" s="129" t="s">
        <v>6404</v>
      </c>
      <c r="Q676" s="129" t="s">
        <v>6405</v>
      </c>
      <c r="R676" s="129" t="s">
        <v>6411</v>
      </c>
      <c r="S676" s="129" t="s">
        <v>6412</v>
      </c>
      <c r="T676" s="137">
        <v>8</v>
      </c>
      <c r="U676" s="137">
        <v>8</v>
      </c>
      <c r="V676" s="129" t="s">
        <v>6408</v>
      </c>
      <c r="W676" s="129" t="s">
        <v>6408</v>
      </c>
      <c r="X676" s="131">
        <v>340</v>
      </c>
      <c r="Y676" s="131">
        <v>340</v>
      </c>
      <c r="Z676" s="129" t="s">
        <v>6311</v>
      </c>
      <c r="AA676" s="132">
        <v>2720</v>
      </c>
      <c r="AB676" s="132">
        <v>0</v>
      </c>
      <c r="AC676" s="132">
        <v>272</v>
      </c>
      <c r="AD676" s="132">
        <v>2992</v>
      </c>
      <c r="AE676" s="129" t="s">
        <v>6316</v>
      </c>
      <c r="AF676" s="129" t="s">
        <v>6311</v>
      </c>
      <c r="AG676" s="129" t="s">
        <v>6311</v>
      </c>
      <c r="AH676" s="129" t="s">
        <v>7071</v>
      </c>
      <c r="AI676" s="129" t="s">
        <v>6311</v>
      </c>
      <c r="AJ676" s="129" t="s">
        <v>6355</v>
      </c>
      <c r="AK676" s="129" t="s">
        <v>6356</v>
      </c>
      <c r="AL676" s="129" t="s">
        <v>6410</v>
      </c>
      <c r="AM676" s="133" t="s">
        <v>13</v>
      </c>
      <c r="AN676" s="133" t="s">
        <v>6390</v>
      </c>
      <c r="AO676" s="133" t="s">
        <v>6311</v>
      </c>
      <c r="AP676" s="133" t="s">
        <v>6311</v>
      </c>
      <c r="AQ676" s="134">
        <v>8</v>
      </c>
      <c r="AR676" s="143" t="s">
        <v>95</v>
      </c>
      <c r="AS676" t="s">
        <v>72</v>
      </c>
    </row>
    <row r="677" spans="1:45" s="133" customFormat="1">
      <c r="A677" s="129" t="s">
        <v>7069</v>
      </c>
      <c r="B677" s="130">
        <v>43767</v>
      </c>
      <c r="C677" s="129" t="s">
        <v>6397</v>
      </c>
      <c r="D677" s="129" t="s">
        <v>6398</v>
      </c>
      <c r="E677" s="129" t="s">
        <v>7070</v>
      </c>
      <c r="F677" s="129" t="s">
        <v>6312</v>
      </c>
      <c r="G677" s="129" t="s">
        <v>6390</v>
      </c>
      <c r="H677" s="129" t="s">
        <v>6391</v>
      </c>
      <c r="I677" s="129" t="s">
        <v>6392</v>
      </c>
      <c r="J677" s="129" t="s">
        <v>6354</v>
      </c>
      <c r="K677" s="129" t="s">
        <v>6400</v>
      </c>
      <c r="L677" s="129" t="s">
        <v>6401</v>
      </c>
      <c r="M677" s="129" t="s">
        <v>6402</v>
      </c>
      <c r="N677" s="129" t="s">
        <v>6354</v>
      </c>
      <c r="O677" s="129" t="s">
        <v>6403</v>
      </c>
      <c r="P677" s="129" t="s">
        <v>6404</v>
      </c>
      <c r="Q677" s="129" t="s">
        <v>6405</v>
      </c>
      <c r="R677" s="129" t="s">
        <v>6413</v>
      </c>
      <c r="S677" s="129" t="s">
        <v>6414</v>
      </c>
      <c r="T677" s="137">
        <v>1</v>
      </c>
      <c r="U677" s="137">
        <v>1</v>
      </c>
      <c r="V677" s="129" t="s">
        <v>6408</v>
      </c>
      <c r="W677" s="129" t="s">
        <v>6408</v>
      </c>
      <c r="X677" s="131">
        <v>213.273</v>
      </c>
      <c r="Y677" s="131">
        <v>213.273</v>
      </c>
      <c r="Z677" s="129" t="s">
        <v>6311</v>
      </c>
      <c r="AA677" s="132">
        <v>213.273</v>
      </c>
      <c r="AB677" s="132">
        <v>0</v>
      </c>
      <c r="AC677" s="132">
        <v>21.327000000000002</v>
      </c>
      <c r="AD677" s="132">
        <v>234.6</v>
      </c>
      <c r="AE677" s="129" t="s">
        <v>6316</v>
      </c>
      <c r="AF677" s="129" t="s">
        <v>6311</v>
      </c>
      <c r="AG677" s="129" t="s">
        <v>6311</v>
      </c>
      <c r="AH677" s="129" t="s">
        <v>7071</v>
      </c>
      <c r="AI677" s="129" t="s">
        <v>6311</v>
      </c>
      <c r="AJ677" s="129" t="s">
        <v>6355</v>
      </c>
      <c r="AK677" s="129" t="s">
        <v>6356</v>
      </c>
      <c r="AL677" s="129" t="s">
        <v>6410</v>
      </c>
      <c r="AM677" s="133" t="s">
        <v>13</v>
      </c>
      <c r="AN677" s="133" t="s">
        <v>6390</v>
      </c>
      <c r="AO677" s="133" t="s">
        <v>6311</v>
      </c>
      <c r="AP677" s="133" t="s">
        <v>6311</v>
      </c>
      <c r="AQ677" s="134">
        <v>1</v>
      </c>
      <c r="AR677" s="143" t="s">
        <v>95</v>
      </c>
      <c r="AS677" t="s">
        <v>72</v>
      </c>
    </row>
    <row r="678" spans="1:45" s="133" customFormat="1">
      <c r="A678" s="129" t="s">
        <v>7069</v>
      </c>
      <c r="B678" s="130">
        <v>43767</v>
      </c>
      <c r="C678" s="129" t="s">
        <v>6397</v>
      </c>
      <c r="D678" s="129" t="s">
        <v>6398</v>
      </c>
      <c r="E678" s="129" t="s">
        <v>7070</v>
      </c>
      <c r="F678" s="129" t="s">
        <v>6312</v>
      </c>
      <c r="G678" s="129" t="s">
        <v>6390</v>
      </c>
      <c r="H678" s="129" t="s">
        <v>6391</v>
      </c>
      <c r="I678" s="129" t="s">
        <v>6392</v>
      </c>
      <c r="J678" s="129" t="s">
        <v>6354</v>
      </c>
      <c r="K678" s="129" t="s">
        <v>6400</v>
      </c>
      <c r="L678" s="129" t="s">
        <v>6401</v>
      </c>
      <c r="M678" s="129" t="s">
        <v>6402</v>
      </c>
      <c r="N678" s="129" t="s">
        <v>6354</v>
      </c>
      <c r="O678" s="129" t="s">
        <v>6403</v>
      </c>
      <c r="P678" s="129" t="s">
        <v>6404</v>
      </c>
      <c r="Q678" s="129" t="s">
        <v>6405</v>
      </c>
      <c r="R678" s="129" t="s">
        <v>6415</v>
      </c>
      <c r="S678" s="129" t="s">
        <v>6416</v>
      </c>
      <c r="T678" s="137">
        <v>2</v>
      </c>
      <c r="U678" s="137">
        <v>2</v>
      </c>
      <c r="V678" s="129" t="s">
        <v>6408</v>
      </c>
      <c r="W678" s="129" t="s">
        <v>6408</v>
      </c>
      <c r="X678" s="131">
        <v>300</v>
      </c>
      <c r="Y678" s="131">
        <v>300</v>
      </c>
      <c r="Z678" s="129" t="s">
        <v>6311</v>
      </c>
      <c r="AA678" s="132">
        <v>600</v>
      </c>
      <c r="AB678" s="132">
        <v>0</v>
      </c>
      <c r="AC678" s="132">
        <v>60</v>
      </c>
      <c r="AD678" s="132">
        <v>660</v>
      </c>
      <c r="AE678" s="129" t="s">
        <v>6316</v>
      </c>
      <c r="AF678" s="129" t="s">
        <v>6311</v>
      </c>
      <c r="AG678" s="129" t="s">
        <v>6311</v>
      </c>
      <c r="AH678" s="129" t="s">
        <v>7071</v>
      </c>
      <c r="AI678" s="129" t="s">
        <v>6311</v>
      </c>
      <c r="AJ678" s="129" t="s">
        <v>6355</v>
      </c>
      <c r="AK678" s="129" t="s">
        <v>6356</v>
      </c>
      <c r="AL678" s="129" t="s">
        <v>6410</v>
      </c>
      <c r="AM678" s="133" t="s">
        <v>13</v>
      </c>
      <c r="AN678" s="133" t="s">
        <v>6390</v>
      </c>
      <c r="AO678" s="133" t="s">
        <v>6311</v>
      </c>
      <c r="AP678" s="133" t="s">
        <v>6311</v>
      </c>
      <c r="AQ678" s="134">
        <v>2</v>
      </c>
      <c r="AR678" s="143" t="s">
        <v>95</v>
      </c>
      <c r="AS678" t="s">
        <v>72</v>
      </c>
    </row>
    <row r="679" spans="1:45" s="133" customFormat="1">
      <c r="A679" s="129" t="s">
        <v>7069</v>
      </c>
      <c r="B679" s="130">
        <v>43767</v>
      </c>
      <c r="C679" s="129" t="s">
        <v>6397</v>
      </c>
      <c r="D679" s="129" t="s">
        <v>6398</v>
      </c>
      <c r="E679" s="129" t="s">
        <v>7070</v>
      </c>
      <c r="F679" s="129" t="s">
        <v>6312</v>
      </c>
      <c r="G679" s="129" t="s">
        <v>6390</v>
      </c>
      <c r="H679" s="129" t="s">
        <v>6391</v>
      </c>
      <c r="I679" s="129" t="s">
        <v>6392</v>
      </c>
      <c r="J679" s="129" t="s">
        <v>6354</v>
      </c>
      <c r="K679" s="129" t="s">
        <v>6400</v>
      </c>
      <c r="L679" s="129" t="s">
        <v>6401</v>
      </c>
      <c r="M679" s="129" t="s">
        <v>6402</v>
      </c>
      <c r="N679" s="129" t="s">
        <v>6354</v>
      </c>
      <c r="O679" s="129" t="s">
        <v>6403</v>
      </c>
      <c r="P679" s="129" t="s">
        <v>6404</v>
      </c>
      <c r="Q679" s="129" t="s">
        <v>6405</v>
      </c>
      <c r="R679" s="129" t="s">
        <v>6521</v>
      </c>
      <c r="S679" s="129" t="s">
        <v>6522</v>
      </c>
      <c r="T679" s="137">
        <v>4</v>
      </c>
      <c r="U679" s="137">
        <v>4</v>
      </c>
      <c r="V679" s="129" t="s">
        <v>6408</v>
      </c>
      <c r="W679" s="129" t="s">
        <v>6408</v>
      </c>
      <c r="X679" s="131">
        <v>300</v>
      </c>
      <c r="Y679" s="131">
        <v>300</v>
      </c>
      <c r="Z679" s="129" t="s">
        <v>6311</v>
      </c>
      <c r="AA679" s="132">
        <v>1200</v>
      </c>
      <c r="AB679" s="132">
        <v>0</v>
      </c>
      <c r="AC679" s="132">
        <v>120</v>
      </c>
      <c r="AD679" s="132">
        <v>1320</v>
      </c>
      <c r="AE679" s="129" t="s">
        <v>6316</v>
      </c>
      <c r="AF679" s="129" t="s">
        <v>6311</v>
      </c>
      <c r="AG679" s="129" t="s">
        <v>6311</v>
      </c>
      <c r="AH679" s="129" t="s">
        <v>7071</v>
      </c>
      <c r="AI679" s="129" t="s">
        <v>6311</v>
      </c>
      <c r="AJ679" s="129" t="s">
        <v>6355</v>
      </c>
      <c r="AK679" s="129" t="s">
        <v>6356</v>
      </c>
      <c r="AL679" s="129" t="s">
        <v>6410</v>
      </c>
      <c r="AM679" s="133" t="s">
        <v>13</v>
      </c>
      <c r="AN679" s="133" t="s">
        <v>6390</v>
      </c>
      <c r="AO679" s="133" t="s">
        <v>6311</v>
      </c>
      <c r="AP679" s="133" t="s">
        <v>6311</v>
      </c>
      <c r="AQ679" s="134">
        <v>4</v>
      </c>
      <c r="AR679" s="143" t="s">
        <v>95</v>
      </c>
      <c r="AS679" t="s">
        <v>72</v>
      </c>
    </row>
    <row r="680" spans="1:45" s="133" customFormat="1">
      <c r="A680" s="129" t="s">
        <v>7069</v>
      </c>
      <c r="B680" s="130">
        <v>43767</v>
      </c>
      <c r="C680" s="129" t="s">
        <v>6397</v>
      </c>
      <c r="D680" s="129" t="s">
        <v>6398</v>
      </c>
      <c r="E680" s="129" t="s">
        <v>7070</v>
      </c>
      <c r="F680" s="129" t="s">
        <v>6312</v>
      </c>
      <c r="G680" s="129" t="s">
        <v>6390</v>
      </c>
      <c r="H680" s="129" t="s">
        <v>6391</v>
      </c>
      <c r="I680" s="129" t="s">
        <v>6392</v>
      </c>
      <c r="J680" s="129" t="s">
        <v>6354</v>
      </c>
      <c r="K680" s="129" t="s">
        <v>6400</v>
      </c>
      <c r="L680" s="129" t="s">
        <v>6401</v>
      </c>
      <c r="M680" s="129" t="s">
        <v>6402</v>
      </c>
      <c r="N680" s="129" t="s">
        <v>6354</v>
      </c>
      <c r="O680" s="129" t="s">
        <v>6403</v>
      </c>
      <c r="P680" s="129" t="s">
        <v>6404</v>
      </c>
      <c r="Q680" s="129" t="s">
        <v>6405</v>
      </c>
      <c r="R680" s="129" t="s">
        <v>6519</v>
      </c>
      <c r="S680" s="129" t="s">
        <v>6520</v>
      </c>
      <c r="T680" s="137">
        <v>4</v>
      </c>
      <c r="U680" s="137">
        <v>4</v>
      </c>
      <c r="V680" s="129" t="s">
        <v>6408</v>
      </c>
      <c r="W680" s="129" t="s">
        <v>6408</v>
      </c>
      <c r="X680" s="131">
        <v>213.273</v>
      </c>
      <c r="Y680" s="131">
        <v>213.273</v>
      </c>
      <c r="Z680" s="129" t="s">
        <v>6311</v>
      </c>
      <c r="AA680" s="132">
        <v>853.09199999999998</v>
      </c>
      <c r="AB680" s="132">
        <v>0</v>
      </c>
      <c r="AC680" s="132">
        <v>85.308999999999997</v>
      </c>
      <c r="AD680" s="132">
        <v>938.40099999999995</v>
      </c>
      <c r="AE680" s="129" t="s">
        <v>6316</v>
      </c>
      <c r="AF680" s="129" t="s">
        <v>6311</v>
      </c>
      <c r="AG680" s="129" t="s">
        <v>6311</v>
      </c>
      <c r="AH680" s="129" t="s">
        <v>7071</v>
      </c>
      <c r="AI680" s="129" t="s">
        <v>6311</v>
      </c>
      <c r="AJ680" s="129" t="s">
        <v>6355</v>
      </c>
      <c r="AK680" s="129" t="s">
        <v>6356</v>
      </c>
      <c r="AL680" s="129" t="s">
        <v>6410</v>
      </c>
      <c r="AM680" s="133" t="s">
        <v>13</v>
      </c>
      <c r="AN680" s="133" t="s">
        <v>6390</v>
      </c>
      <c r="AO680" s="133" t="s">
        <v>6311</v>
      </c>
      <c r="AP680" s="133" t="s">
        <v>6311</v>
      </c>
      <c r="AQ680" s="134">
        <v>4</v>
      </c>
      <c r="AR680" s="143" t="s">
        <v>95</v>
      </c>
      <c r="AS680" t="s">
        <v>72</v>
      </c>
    </row>
    <row r="681" spans="1:45" s="133" customFormat="1">
      <c r="A681" s="129" t="s">
        <v>7069</v>
      </c>
      <c r="B681" s="130">
        <v>43767</v>
      </c>
      <c r="C681" s="129" t="s">
        <v>6397</v>
      </c>
      <c r="D681" s="129" t="s">
        <v>6398</v>
      </c>
      <c r="E681" s="129" t="s">
        <v>7070</v>
      </c>
      <c r="F681" s="129" t="s">
        <v>6312</v>
      </c>
      <c r="G681" s="129" t="s">
        <v>6390</v>
      </c>
      <c r="H681" s="129" t="s">
        <v>6391</v>
      </c>
      <c r="I681" s="129" t="s">
        <v>6392</v>
      </c>
      <c r="J681" s="129" t="s">
        <v>6354</v>
      </c>
      <c r="K681" s="129" t="s">
        <v>6400</v>
      </c>
      <c r="L681" s="129" t="s">
        <v>6401</v>
      </c>
      <c r="M681" s="129" t="s">
        <v>6402</v>
      </c>
      <c r="N681" s="129" t="s">
        <v>6354</v>
      </c>
      <c r="O681" s="129" t="s">
        <v>6403</v>
      </c>
      <c r="P681" s="129" t="s">
        <v>6404</v>
      </c>
      <c r="Q681" s="129" t="s">
        <v>6405</v>
      </c>
      <c r="R681" s="129" t="s">
        <v>6419</v>
      </c>
      <c r="S681" s="129" t="s">
        <v>6420</v>
      </c>
      <c r="T681" s="137">
        <v>5</v>
      </c>
      <c r="U681" s="137">
        <v>5</v>
      </c>
      <c r="V681" s="129" t="s">
        <v>6408</v>
      </c>
      <c r="W681" s="129" t="s">
        <v>6408</v>
      </c>
      <c r="X681" s="131">
        <v>300</v>
      </c>
      <c r="Y681" s="131">
        <v>300</v>
      </c>
      <c r="Z681" s="129" t="s">
        <v>6311</v>
      </c>
      <c r="AA681" s="132">
        <v>1500</v>
      </c>
      <c r="AB681" s="132">
        <v>0</v>
      </c>
      <c r="AC681" s="132">
        <v>150</v>
      </c>
      <c r="AD681" s="132">
        <v>1650</v>
      </c>
      <c r="AE681" s="129" t="s">
        <v>6316</v>
      </c>
      <c r="AF681" s="129" t="s">
        <v>6311</v>
      </c>
      <c r="AG681" s="129" t="s">
        <v>6311</v>
      </c>
      <c r="AH681" s="129" t="s">
        <v>7071</v>
      </c>
      <c r="AI681" s="129" t="s">
        <v>6311</v>
      </c>
      <c r="AJ681" s="129" t="s">
        <v>6355</v>
      </c>
      <c r="AK681" s="129" t="s">
        <v>6356</v>
      </c>
      <c r="AL681" s="129" t="s">
        <v>6410</v>
      </c>
      <c r="AM681" s="133" t="s">
        <v>13</v>
      </c>
      <c r="AN681" s="133" t="s">
        <v>6390</v>
      </c>
      <c r="AO681" s="133" t="s">
        <v>6311</v>
      </c>
      <c r="AP681" s="133" t="s">
        <v>6311</v>
      </c>
      <c r="AQ681" s="134">
        <v>5</v>
      </c>
      <c r="AR681" s="143" t="s">
        <v>95</v>
      </c>
      <c r="AS681" t="s">
        <v>72</v>
      </c>
    </row>
    <row r="682" spans="1:45" s="133" customFormat="1">
      <c r="A682" s="129" t="s">
        <v>7072</v>
      </c>
      <c r="B682" s="130">
        <v>43767</v>
      </c>
      <c r="C682" s="129" t="s">
        <v>6397</v>
      </c>
      <c r="D682" s="129" t="s">
        <v>6398</v>
      </c>
      <c r="E682" s="129" t="s">
        <v>7073</v>
      </c>
      <c r="F682" s="129" t="s">
        <v>6312</v>
      </c>
      <c r="G682" s="129" t="s">
        <v>6387</v>
      </c>
      <c r="H682" s="129" t="s">
        <v>6388</v>
      </c>
      <c r="I682" s="129" t="s">
        <v>6389</v>
      </c>
      <c r="J682" s="129" t="s">
        <v>6354</v>
      </c>
      <c r="K682" s="129" t="s">
        <v>6400</v>
      </c>
      <c r="L682" s="129" t="s">
        <v>6401</v>
      </c>
      <c r="M682" s="129" t="s">
        <v>6402</v>
      </c>
      <c r="N682" s="129" t="s">
        <v>6354</v>
      </c>
      <c r="O682" s="129" t="s">
        <v>6403</v>
      </c>
      <c r="P682" s="129" t="s">
        <v>6404</v>
      </c>
      <c r="Q682" s="129" t="s">
        <v>6405</v>
      </c>
      <c r="R682" s="129" t="s">
        <v>6411</v>
      </c>
      <c r="S682" s="129" t="s">
        <v>6412</v>
      </c>
      <c r="T682" s="137">
        <v>30</v>
      </c>
      <c r="U682" s="137">
        <v>30</v>
      </c>
      <c r="V682" s="129" t="s">
        <v>6408</v>
      </c>
      <c r="W682" s="129" t="s">
        <v>6408</v>
      </c>
      <c r="X682" s="131">
        <v>340</v>
      </c>
      <c r="Y682" s="131">
        <v>340</v>
      </c>
      <c r="Z682" s="129" t="s">
        <v>6311</v>
      </c>
      <c r="AA682" s="132">
        <v>10200</v>
      </c>
      <c r="AB682" s="132">
        <v>0</v>
      </c>
      <c r="AC682" s="132">
        <v>1020</v>
      </c>
      <c r="AD682" s="132">
        <v>11220</v>
      </c>
      <c r="AE682" s="129" t="s">
        <v>6316</v>
      </c>
      <c r="AF682" s="129" t="s">
        <v>6311</v>
      </c>
      <c r="AG682" s="129" t="s">
        <v>6311</v>
      </c>
      <c r="AH682" s="129" t="s">
        <v>7074</v>
      </c>
      <c r="AI682" s="129" t="s">
        <v>6311</v>
      </c>
      <c r="AJ682" s="129" t="s">
        <v>6355</v>
      </c>
      <c r="AK682" s="129" t="s">
        <v>6356</v>
      </c>
      <c r="AL682" s="129" t="s">
        <v>6410</v>
      </c>
      <c r="AM682" s="133" t="s">
        <v>13</v>
      </c>
      <c r="AN682" s="133" t="s">
        <v>6387</v>
      </c>
      <c r="AO682" s="133" t="s">
        <v>6311</v>
      </c>
      <c r="AP682" s="133" t="s">
        <v>6311</v>
      </c>
      <c r="AQ682" s="134">
        <v>30</v>
      </c>
      <c r="AR682" s="143" t="s">
        <v>94</v>
      </c>
      <c r="AS682" t="s">
        <v>72</v>
      </c>
    </row>
    <row r="683" spans="1:45" s="133" customFormat="1">
      <c r="A683" s="129" t="s">
        <v>7072</v>
      </c>
      <c r="B683" s="130">
        <v>43767</v>
      </c>
      <c r="C683" s="129" t="s">
        <v>6397</v>
      </c>
      <c r="D683" s="129" t="s">
        <v>6398</v>
      </c>
      <c r="E683" s="129" t="s">
        <v>7073</v>
      </c>
      <c r="F683" s="129" t="s">
        <v>6312</v>
      </c>
      <c r="G683" s="129" t="s">
        <v>6387</v>
      </c>
      <c r="H683" s="129" t="s">
        <v>6388</v>
      </c>
      <c r="I683" s="129" t="s">
        <v>6389</v>
      </c>
      <c r="J683" s="129" t="s">
        <v>6354</v>
      </c>
      <c r="K683" s="129" t="s">
        <v>6400</v>
      </c>
      <c r="L683" s="129" t="s">
        <v>6401</v>
      </c>
      <c r="M683" s="129" t="s">
        <v>6402</v>
      </c>
      <c r="N683" s="129" t="s">
        <v>6354</v>
      </c>
      <c r="O683" s="129" t="s">
        <v>6403</v>
      </c>
      <c r="P683" s="129" t="s">
        <v>6404</v>
      </c>
      <c r="Q683" s="129" t="s">
        <v>6405</v>
      </c>
      <c r="R683" s="129" t="s">
        <v>6415</v>
      </c>
      <c r="S683" s="129" t="s">
        <v>6416</v>
      </c>
      <c r="T683" s="137">
        <v>2</v>
      </c>
      <c r="U683" s="137">
        <v>2</v>
      </c>
      <c r="V683" s="129" t="s">
        <v>6408</v>
      </c>
      <c r="W683" s="129" t="s">
        <v>6408</v>
      </c>
      <c r="X683" s="131">
        <v>300</v>
      </c>
      <c r="Y683" s="131">
        <v>300</v>
      </c>
      <c r="Z683" s="129" t="s">
        <v>6311</v>
      </c>
      <c r="AA683" s="132">
        <v>600</v>
      </c>
      <c r="AB683" s="132">
        <v>0</v>
      </c>
      <c r="AC683" s="132">
        <v>60</v>
      </c>
      <c r="AD683" s="132">
        <v>660</v>
      </c>
      <c r="AE683" s="129" t="s">
        <v>6316</v>
      </c>
      <c r="AF683" s="129" t="s">
        <v>6311</v>
      </c>
      <c r="AG683" s="129" t="s">
        <v>6311</v>
      </c>
      <c r="AH683" s="129" t="s">
        <v>7074</v>
      </c>
      <c r="AI683" s="129" t="s">
        <v>6311</v>
      </c>
      <c r="AJ683" s="129" t="s">
        <v>6355</v>
      </c>
      <c r="AK683" s="129" t="s">
        <v>6356</v>
      </c>
      <c r="AL683" s="129" t="s">
        <v>6410</v>
      </c>
      <c r="AM683" s="133" t="s">
        <v>13</v>
      </c>
      <c r="AN683" s="133" t="s">
        <v>6387</v>
      </c>
      <c r="AO683" s="133" t="s">
        <v>6311</v>
      </c>
      <c r="AP683" s="133" t="s">
        <v>6311</v>
      </c>
      <c r="AQ683" s="134">
        <v>2</v>
      </c>
      <c r="AR683" s="143" t="s">
        <v>94</v>
      </c>
      <c r="AS683" t="s">
        <v>72</v>
      </c>
    </row>
    <row r="684" spans="1:45" s="133" customFormat="1">
      <c r="A684" s="129" t="s">
        <v>7072</v>
      </c>
      <c r="B684" s="130">
        <v>43767</v>
      </c>
      <c r="C684" s="129" t="s">
        <v>6397</v>
      </c>
      <c r="D684" s="129" t="s">
        <v>6398</v>
      </c>
      <c r="E684" s="129" t="s">
        <v>7073</v>
      </c>
      <c r="F684" s="129" t="s">
        <v>6312</v>
      </c>
      <c r="G684" s="129" t="s">
        <v>6387</v>
      </c>
      <c r="H684" s="129" t="s">
        <v>6388</v>
      </c>
      <c r="I684" s="129" t="s">
        <v>6389</v>
      </c>
      <c r="J684" s="129" t="s">
        <v>6354</v>
      </c>
      <c r="K684" s="129" t="s">
        <v>6400</v>
      </c>
      <c r="L684" s="129" t="s">
        <v>6401</v>
      </c>
      <c r="M684" s="129" t="s">
        <v>6402</v>
      </c>
      <c r="N684" s="129" t="s">
        <v>6354</v>
      </c>
      <c r="O684" s="129" t="s">
        <v>6403</v>
      </c>
      <c r="P684" s="129" t="s">
        <v>6404</v>
      </c>
      <c r="Q684" s="129" t="s">
        <v>6405</v>
      </c>
      <c r="R684" s="129" t="s">
        <v>6521</v>
      </c>
      <c r="S684" s="129" t="s">
        <v>6522</v>
      </c>
      <c r="T684" s="137">
        <v>5</v>
      </c>
      <c r="U684" s="137">
        <v>5</v>
      </c>
      <c r="V684" s="129" t="s">
        <v>6408</v>
      </c>
      <c r="W684" s="129" t="s">
        <v>6408</v>
      </c>
      <c r="X684" s="131">
        <v>300</v>
      </c>
      <c r="Y684" s="131">
        <v>300</v>
      </c>
      <c r="Z684" s="129" t="s">
        <v>6311</v>
      </c>
      <c r="AA684" s="132">
        <v>1500</v>
      </c>
      <c r="AB684" s="132">
        <v>0</v>
      </c>
      <c r="AC684" s="132">
        <v>150</v>
      </c>
      <c r="AD684" s="132">
        <v>1650</v>
      </c>
      <c r="AE684" s="129" t="s">
        <v>6316</v>
      </c>
      <c r="AF684" s="129" t="s">
        <v>6311</v>
      </c>
      <c r="AG684" s="129" t="s">
        <v>6311</v>
      </c>
      <c r="AH684" s="129" t="s">
        <v>7074</v>
      </c>
      <c r="AI684" s="129" t="s">
        <v>6311</v>
      </c>
      <c r="AJ684" s="129" t="s">
        <v>6355</v>
      </c>
      <c r="AK684" s="129" t="s">
        <v>6356</v>
      </c>
      <c r="AL684" s="129" t="s">
        <v>6410</v>
      </c>
      <c r="AM684" s="133" t="s">
        <v>13</v>
      </c>
      <c r="AN684" s="133" t="s">
        <v>6387</v>
      </c>
      <c r="AO684" s="133" t="s">
        <v>6311</v>
      </c>
      <c r="AP684" s="133" t="s">
        <v>6311</v>
      </c>
      <c r="AQ684" s="134">
        <v>5</v>
      </c>
      <c r="AR684" s="143" t="s">
        <v>94</v>
      </c>
      <c r="AS684" t="s">
        <v>72</v>
      </c>
    </row>
    <row r="685" spans="1:45" s="133" customFormat="1">
      <c r="A685" s="129" t="s">
        <v>7072</v>
      </c>
      <c r="B685" s="130">
        <v>43767</v>
      </c>
      <c r="C685" s="129" t="s">
        <v>6397</v>
      </c>
      <c r="D685" s="129" t="s">
        <v>6398</v>
      </c>
      <c r="E685" s="129" t="s">
        <v>7073</v>
      </c>
      <c r="F685" s="129" t="s">
        <v>6312</v>
      </c>
      <c r="G685" s="129" t="s">
        <v>6387</v>
      </c>
      <c r="H685" s="129" t="s">
        <v>6388</v>
      </c>
      <c r="I685" s="129" t="s">
        <v>6389</v>
      </c>
      <c r="J685" s="129" t="s">
        <v>6354</v>
      </c>
      <c r="K685" s="129" t="s">
        <v>6400</v>
      </c>
      <c r="L685" s="129" t="s">
        <v>6401</v>
      </c>
      <c r="M685" s="129" t="s">
        <v>6402</v>
      </c>
      <c r="N685" s="129" t="s">
        <v>6354</v>
      </c>
      <c r="O685" s="129" t="s">
        <v>6403</v>
      </c>
      <c r="P685" s="129" t="s">
        <v>6404</v>
      </c>
      <c r="Q685" s="129" t="s">
        <v>6405</v>
      </c>
      <c r="R685" s="129" t="s">
        <v>6519</v>
      </c>
      <c r="S685" s="129" t="s">
        <v>6520</v>
      </c>
      <c r="T685" s="137">
        <v>5</v>
      </c>
      <c r="U685" s="137">
        <v>5</v>
      </c>
      <c r="V685" s="129" t="s">
        <v>6408</v>
      </c>
      <c r="W685" s="129" t="s">
        <v>6408</v>
      </c>
      <c r="X685" s="131">
        <v>213.273</v>
      </c>
      <c r="Y685" s="131">
        <v>213.273</v>
      </c>
      <c r="Z685" s="129" t="s">
        <v>6311</v>
      </c>
      <c r="AA685" s="132">
        <v>1066.365</v>
      </c>
      <c r="AB685" s="132">
        <v>0</v>
      </c>
      <c r="AC685" s="132">
        <v>106.637</v>
      </c>
      <c r="AD685" s="132">
        <v>1173.002</v>
      </c>
      <c r="AE685" s="129" t="s">
        <v>6316</v>
      </c>
      <c r="AF685" s="129" t="s">
        <v>6311</v>
      </c>
      <c r="AG685" s="129" t="s">
        <v>6311</v>
      </c>
      <c r="AH685" s="129" t="s">
        <v>7074</v>
      </c>
      <c r="AI685" s="129" t="s">
        <v>6311</v>
      </c>
      <c r="AJ685" s="129" t="s">
        <v>6355</v>
      </c>
      <c r="AK685" s="129" t="s">
        <v>6356</v>
      </c>
      <c r="AL685" s="129" t="s">
        <v>6410</v>
      </c>
      <c r="AM685" s="133" t="s">
        <v>13</v>
      </c>
      <c r="AN685" s="133" t="s">
        <v>6387</v>
      </c>
      <c r="AO685" s="133" t="s">
        <v>6311</v>
      </c>
      <c r="AP685" s="133" t="s">
        <v>6311</v>
      </c>
      <c r="AQ685" s="134">
        <v>5</v>
      </c>
      <c r="AR685" s="143" t="s">
        <v>94</v>
      </c>
      <c r="AS685" t="s">
        <v>72</v>
      </c>
    </row>
    <row r="686" spans="1:45" s="133" customFormat="1">
      <c r="A686" s="129" t="s">
        <v>7075</v>
      </c>
      <c r="B686" s="130">
        <v>43767</v>
      </c>
      <c r="C686" s="129" t="s">
        <v>6397</v>
      </c>
      <c r="D686" s="129" t="s">
        <v>6398</v>
      </c>
      <c r="E686" s="129" t="s">
        <v>7076</v>
      </c>
      <c r="F686" s="129" t="s">
        <v>6312</v>
      </c>
      <c r="G686" s="129" t="s">
        <v>6313</v>
      </c>
      <c r="H686" s="129" t="s">
        <v>6314</v>
      </c>
      <c r="I686" s="129" t="str">
        <f t="shared" ref="I686:I703" si="15">+AO686</f>
        <v>BIG C - GO VAP</v>
      </c>
      <c r="J686" s="129" t="s">
        <v>6354</v>
      </c>
      <c r="K686" s="129" t="s">
        <v>6400</v>
      </c>
      <c r="L686" s="129" t="s">
        <v>6401</v>
      </c>
      <c r="M686" s="129" t="s">
        <v>6402</v>
      </c>
      <c r="N686" s="129" t="s">
        <v>6354</v>
      </c>
      <c r="O686" s="129" t="s">
        <v>6403</v>
      </c>
      <c r="P686" s="129" t="s">
        <v>6404</v>
      </c>
      <c r="Q686" s="129" t="s">
        <v>6405</v>
      </c>
      <c r="R686" s="129" t="s">
        <v>6406</v>
      </c>
      <c r="S686" s="129" t="s">
        <v>6407</v>
      </c>
      <c r="T686" s="137">
        <v>21</v>
      </c>
      <c r="U686" s="137">
        <v>21</v>
      </c>
      <c r="V686" s="129" t="s">
        <v>6408</v>
      </c>
      <c r="W686" s="129" t="s">
        <v>6408</v>
      </c>
      <c r="X686" s="131">
        <v>119.7</v>
      </c>
      <c r="Y686" s="131">
        <v>119.7</v>
      </c>
      <c r="Z686" s="129" t="s">
        <v>6311</v>
      </c>
      <c r="AA686" s="132">
        <v>2513.7069999999999</v>
      </c>
      <c r="AB686" s="132">
        <v>-750.84799999999996</v>
      </c>
      <c r="AC686" s="132">
        <v>251.37100000000001</v>
      </c>
      <c r="AD686" s="132">
        <v>2765.078</v>
      </c>
      <c r="AE686" s="129" t="s">
        <v>6316</v>
      </c>
      <c r="AF686" s="129" t="s">
        <v>6311</v>
      </c>
      <c r="AG686" s="129" t="s">
        <v>6311</v>
      </c>
      <c r="AH686" s="129" t="s">
        <v>7077</v>
      </c>
      <c r="AI686" s="129" t="s">
        <v>6311</v>
      </c>
      <c r="AJ686" s="129" t="s">
        <v>6355</v>
      </c>
      <c r="AK686" s="129" t="s">
        <v>6356</v>
      </c>
      <c r="AL686" s="129" t="s">
        <v>6410</v>
      </c>
      <c r="AM686" s="133" t="s">
        <v>6311</v>
      </c>
      <c r="AN686" s="133" t="s">
        <v>6538</v>
      </c>
      <c r="AO686" s="133" t="s">
        <v>6315</v>
      </c>
      <c r="AP686" s="133" t="s">
        <v>13</v>
      </c>
      <c r="AQ686" s="134">
        <v>21</v>
      </c>
      <c r="AR686" s="143" t="s">
        <v>95</v>
      </c>
      <c r="AS686" t="s">
        <v>72</v>
      </c>
    </row>
    <row r="687" spans="1:45" s="133" customFormat="1">
      <c r="A687" s="129" t="s">
        <v>7075</v>
      </c>
      <c r="B687" s="130">
        <v>43767</v>
      </c>
      <c r="C687" s="129" t="s">
        <v>6397</v>
      </c>
      <c r="D687" s="129" t="s">
        <v>6398</v>
      </c>
      <c r="E687" s="129" t="s">
        <v>7076</v>
      </c>
      <c r="F687" s="129" t="s">
        <v>6312</v>
      </c>
      <c r="G687" s="129" t="s">
        <v>6313</v>
      </c>
      <c r="H687" s="129" t="s">
        <v>6314</v>
      </c>
      <c r="I687" s="129" t="str">
        <f t="shared" si="15"/>
        <v>BIG C - GO VAP</v>
      </c>
      <c r="J687" s="129" t="s">
        <v>6354</v>
      </c>
      <c r="K687" s="129" t="s">
        <v>6400</v>
      </c>
      <c r="L687" s="129" t="s">
        <v>6401</v>
      </c>
      <c r="M687" s="129" t="s">
        <v>6402</v>
      </c>
      <c r="N687" s="129" t="s">
        <v>6354</v>
      </c>
      <c r="O687" s="129" t="s">
        <v>6403</v>
      </c>
      <c r="P687" s="129" t="s">
        <v>6404</v>
      </c>
      <c r="Q687" s="129" t="s">
        <v>6405</v>
      </c>
      <c r="R687" s="129" t="s">
        <v>6415</v>
      </c>
      <c r="S687" s="129" t="s">
        <v>6416</v>
      </c>
      <c r="T687" s="137">
        <v>2</v>
      </c>
      <c r="U687" s="137">
        <v>2</v>
      </c>
      <c r="V687" s="129" t="s">
        <v>6408</v>
      </c>
      <c r="W687" s="129" t="s">
        <v>6408</v>
      </c>
      <c r="X687" s="131">
        <v>313.63600000000002</v>
      </c>
      <c r="Y687" s="131">
        <v>313.63600000000002</v>
      </c>
      <c r="Z687" s="129" t="s">
        <v>6311</v>
      </c>
      <c r="AA687" s="132">
        <v>627.27200000000005</v>
      </c>
      <c r="AB687" s="132">
        <v>0</v>
      </c>
      <c r="AC687" s="132">
        <v>62.726999999999997</v>
      </c>
      <c r="AD687" s="132">
        <v>689.99900000000002</v>
      </c>
      <c r="AE687" s="129" t="s">
        <v>6316</v>
      </c>
      <c r="AF687" s="129" t="s">
        <v>6311</v>
      </c>
      <c r="AG687" s="129" t="s">
        <v>6311</v>
      </c>
      <c r="AH687" s="129" t="s">
        <v>7077</v>
      </c>
      <c r="AI687" s="129" t="s">
        <v>6311</v>
      </c>
      <c r="AJ687" s="129" t="s">
        <v>6355</v>
      </c>
      <c r="AK687" s="129" t="s">
        <v>6356</v>
      </c>
      <c r="AL687" s="129" t="s">
        <v>6410</v>
      </c>
      <c r="AM687" s="133" t="s">
        <v>6311</v>
      </c>
      <c r="AN687" s="133" t="s">
        <v>6538</v>
      </c>
      <c r="AO687" s="133" t="s">
        <v>6315</v>
      </c>
      <c r="AP687" s="133" t="s">
        <v>13</v>
      </c>
      <c r="AQ687" s="134">
        <v>2</v>
      </c>
      <c r="AR687" s="143" t="s">
        <v>95</v>
      </c>
      <c r="AS687" t="s">
        <v>72</v>
      </c>
    </row>
    <row r="688" spans="1:45" s="133" customFormat="1">
      <c r="A688" s="129" t="s">
        <v>7075</v>
      </c>
      <c r="B688" s="130">
        <v>43767</v>
      </c>
      <c r="C688" s="129" t="s">
        <v>6397</v>
      </c>
      <c r="D688" s="129" t="s">
        <v>6398</v>
      </c>
      <c r="E688" s="129" t="s">
        <v>7076</v>
      </c>
      <c r="F688" s="129" t="s">
        <v>6312</v>
      </c>
      <c r="G688" s="129" t="s">
        <v>6313</v>
      </c>
      <c r="H688" s="129" t="s">
        <v>6314</v>
      </c>
      <c r="I688" s="129" t="str">
        <f t="shared" si="15"/>
        <v>BIG C - GO VAP</v>
      </c>
      <c r="J688" s="129" t="s">
        <v>6354</v>
      </c>
      <c r="K688" s="129" t="s">
        <v>6400</v>
      </c>
      <c r="L688" s="129" t="s">
        <v>6401</v>
      </c>
      <c r="M688" s="129" t="s">
        <v>6402</v>
      </c>
      <c r="N688" s="129" t="s">
        <v>6354</v>
      </c>
      <c r="O688" s="129" t="s">
        <v>6403</v>
      </c>
      <c r="P688" s="129" t="s">
        <v>6404</v>
      </c>
      <c r="Q688" s="129" t="s">
        <v>6405</v>
      </c>
      <c r="R688" s="129" t="s">
        <v>6827</v>
      </c>
      <c r="S688" s="129" t="s">
        <v>6828</v>
      </c>
      <c r="T688" s="137">
        <v>2</v>
      </c>
      <c r="U688" s="137">
        <v>2</v>
      </c>
      <c r="V688" s="129" t="s">
        <v>6408</v>
      </c>
      <c r="W688" s="129" t="s">
        <v>6408</v>
      </c>
      <c r="X688" s="131">
        <v>313.63600000000002</v>
      </c>
      <c r="Y688" s="131">
        <v>313.63600000000002</v>
      </c>
      <c r="Z688" s="129" t="s">
        <v>6311</v>
      </c>
      <c r="AA688" s="132">
        <v>627.27200000000005</v>
      </c>
      <c r="AB688" s="132">
        <v>0</v>
      </c>
      <c r="AC688" s="132">
        <v>62.726999999999997</v>
      </c>
      <c r="AD688" s="132">
        <v>689.99900000000002</v>
      </c>
      <c r="AE688" s="129" t="s">
        <v>6316</v>
      </c>
      <c r="AF688" s="129" t="s">
        <v>6311</v>
      </c>
      <c r="AG688" s="129" t="s">
        <v>6311</v>
      </c>
      <c r="AH688" s="129" t="s">
        <v>7077</v>
      </c>
      <c r="AI688" s="129" t="s">
        <v>6311</v>
      </c>
      <c r="AJ688" s="129" t="s">
        <v>6355</v>
      </c>
      <c r="AK688" s="129" t="s">
        <v>6356</v>
      </c>
      <c r="AL688" s="129" t="s">
        <v>6410</v>
      </c>
      <c r="AM688" s="133" t="s">
        <v>6311</v>
      </c>
      <c r="AN688" s="133" t="s">
        <v>6538</v>
      </c>
      <c r="AO688" s="133" t="s">
        <v>6315</v>
      </c>
      <c r="AP688" s="133" t="s">
        <v>13</v>
      </c>
      <c r="AQ688" s="134">
        <v>2</v>
      </c>
      <c r="AR688" s="143" t="s">
        <v>95</v>
      </c>
      <c r="AS688" t="s">
        <v>72</v>
      </c>
    </row>
    <row r="689" spans="1:45" s="133" customFormat="1">
      <c r="A689" s="129" t="s">
        <v>7075</v>
      </c>
      <c r="B689" s="130">
        <v>43767</v>
      </c>
      <c r="C689" s="129" t="s">
        <v>6397</v>
      </c>
      <c r="D689" s="129" t="s">
        <v>6398</v>
      </c>
      <c r="E689" s="129" t="s">
        <v>7076</v>
      </c>
      <c r="F689" s="129" t="s">
        <v>6312</v>
      </c>
      <c r="G689" s="129" t="s">
        <v>6313</v>
      </c>
      <c r="H689" s="129" t="s">
        <v>6314</v>
      </c>
      <c r="I689" s="129" t="str">
        <f t="shared" si="15"/>
        <v>BIG C - GO VAP</v>
      </c>
      <c r="J689" s="129" t="s">
        <v>6354</v>
      </c>
      <c r="K689" s="129" t="s">
        <v>6400</v>
      </c>
      <c r="L689" s="129" t="s">
        <v>6401</v>
      </c>
      <c r="M689" s="129" t="s">
        <v>6402</v>
      </c>
      <c r="N689" s="129" t="s">
        <v>6354</v>
      </c>
      <c r="O689" s="129" t="s">
        <v>6403</v>
      </c>
      <c r="P689" s="129" t="s">
        <v>6404</v>
      </c>
      <c r="Q689" s="129" t="s">
        <v>6405</v>
      </c>
      <c r="R689" s="129" t="s">
        <v>6419</v>
      </c>
      <c r="S689" s="129" t="s">
        <v>6420</v>
      </c>
      <c r="T689" s="137">
        <v>1</v>
      </c>
      <c r="U689" s="137">
        <v>1</v>
      </c>
      <c r="V689" s="129" t="s">
        <v>6408</v>
      </c>
      <c r="W689" s="129" t="s">
        <v>6408</v>
      </c>
      <c r="X689" s="131">
        <v>313.63600000000002</v>
      </c>
      <c r="Y689" s="131">
        <v>313.63600000000002</v>
      </c>
      <c r="Z689" s="129" t="s">
        <v>6311</v>
      </c>
      <c r="AA689" s="132">
        <v>313.63600000000002</v>
      </c>
      <c r="AB689" s="132">
        <v>0</v>
      </c>
      <c r="AC689" s="132">
        <v>31.364000000000001</v>
      </c>
      <c r="AD689" s="132">
        <v>345</v>
      </c>
      <c r="AE689" s="129" t="s">
        <v>6316</v>
      </c>
      <c r="AF689" s="129" t="s">
        <v>6311</v>
      </c>
      <c r="AG689" s="129" t="s">
        <v>6311</v>
      </c>
      <c r="AH689" s="129" t="s">
        <v>7077</v>
      </c>
      <c r="AI689" s="129" t="s">
        <v>6311</v>
      </c>
      <c r="AJ689" s="129" t="s">
        <v>6355</v>
      </c>
      <c r="AK689" s="129" t="s">
        <v>6356</v>
      </c>
      <c r="AL689" s="129" t="s">
        <v>6410</v>
      </c>
      <c r="AM689" s="133" t="s">
        <v>6311</v>
      </c>
      <c r="AN689" s="133" t="s">
        <v>6538</v>
      </c>
      <c r="AO689" s="133" t="s">
        <v>6315</v>
      </c>
      <c r="AP689" s="133" t="s">
        <v>13</v>
      </c>
      <c r="AQ689" s="134">
        <v>1</v>
      </c>
      <c r="AR689" s="143" t="s">
        <v>95</v>
      </c>
      <c r="AS689" t="s">
        <v>72</v>
      </c>
    </row>
    <row r="690" spans="1:45" s="133" customFormat="1">
      <c r="A690" s="129" t="s">
        <v>7078</v>
      </c>
      <c r="B690" s="130">
        <v>43767</v>
      </c>
      <c r="C690" s="129" t="s">
        <v>6397</v>
      </c>
      <c r="D690" s="129" t="s">
        <v>6398</v>
      </c>
      <c r="E690" s="129" t="s">
        <v>7079</v>
      </c>
      <c r="F690" s="129" t="s">
        <v>6312</v>
      </c>
      <c r="G690" s="129" t="s">
        <v>6313</v>
      </c>
      <c r="H690" s="129" t="s">
        <v>6314</v>
      </c>
      <c r="I690" s="129" t="str">
        <f t="shared" si="15"/>
        <v>BIG C - BINH DUONG</v>
      </c>
      <c r="J690" s="129" t="s">
        <v>6354</v>
      </c>
      <c r="K690" s="129" t="s">
        <v>6400</v>
      </c>
      <c r="L690" s="129" t="s">
        <v>6401</v>
      </c>
      <c r="M690" s="129" t="s">
        <v>6402</v>
      </c>
      <c r="N690" s="129" t="s">
        <v>6354</v>
      </c>
      <c r="O690" s="129" t="s">
        <v>6403</v>
      </c>
      <c r="P690" s="129" t="s">
        <v>6404</v>
      </c>
      <c r="Q690" s="129" t="s">
        <v>6405</v>
      </c>
      <c r="R690" s="129" t="s">
        <v>6406</v>
      </c>
      <c r="S690" s="129" t="s">
        <v>6407</v>
      </c>
      <c r="T690" s="137">
        <v>6</v>
      </c>
      <c r="U690" s="137">
        <v>6</v>
      </c>
      <c r="V690" s="129" t="s">
        <v>6408</v>
      </c>
      <c r="W690" s="129" t="s">
        <v>6408</v>
      </c>
      <c r="X690" s="131">
        <v>119.7</v>
      </c>
      <c r="Y690" s="131">
        <v>119.7</v>
      </c>
      <c r="Z690" s="129" t="s">
        <v>6311</v>
      </c>
      <c r="AA690" s="132">
        <v>718.202</v>
      </c>
      <c r="AB690" s="132">
        <v>-214.52799999999999</v>
      </c>
      <c r="AC690" s="132">
        <v>71.819999999999993</v>
      </c>
      <c r="AD690" s="132">
        <v>790.02200000000005</v>
      </c>
      <c r="AE690" s="129" t="s">
        <v>6316</v>
      </c>
      <c r="AF690" s="129" t="s">
        <v>6311</v>
      </c>
      <c r="AG690" s="129" t="s">
        <v>6311</v>
      </c>
      <c r="AH690" s="129" t="s">
        <v>7080</v>
      </c>
      <c r="AI690" s="129" t="s">
        <v>6311</v>
      </c>
      <c r="AJ690" s="129" t="s">
        <v>6355</v>
      </c>
      <c r="AK690" s="129" t="s">
        <v>6356</v>
      </c>
      <c r="AL690" s="129" t="s">
        <v>6410</v>
      </c>
      <c r="AM690" s="133" t="s">
        <v>6311</v>
      </c>
      <c r="AN690" s="133" t="s">
        <v>6709</v>
      </c>
      <c r="AO690" s="133" t="s">
        <v>6710</v>
      </c>
      <c r="AP690" s="133" t="s">
        <v>13</v>
      </c>
      <c r="AQ690" s="134">
        <v>6</v>
      </c>
      <c r="AR690" s="143" t="s">
        <v>94</v>
      </c>
      <c r="AS690" t="s">
        <v>72</v>
      </c>
    </row>
    <row r="691" spans="1:45" s="133" customFormat="1">
      <c r="A691" s="129" t="s">
        <v>7078</v>
      </c>
      <c r="B691" s="130">
        <v>43767</v>
      </c>
      <c r="C691" s="129" t="s">
        <v>6397</v>
      </c>
      <c r="D691" s="129" t="s">
        <v>6398</v>
      </c>
      <c r="E691" s="129" t="s">
        <v>7079</v>
      </c>
      <c r="F691" s="129" t="s">
        <v>6312</v>
      </c>
      <c r="G691" s="129" t="s">
        <v>6313</v>
      </c>
      <c r="H691" s="129" t="s">
        <v>6314</v>
      </c>
      <c r="I691" s="129" t="str">
        <f t="shared" si="15"/>
        <v>BIG C - BINH DUONG</v>
      </c>
      <c r="J691" s="129" t="s">
        <v>6354</v>
      </c>
      <c r="K691" s="129" t="s">
        <v>6400</v>
      </c>
      <c r="L691" s="129" t="s">
        <v>6401</v>
      </c>
      <c r="M691" s="129" t="s">
        <v>6402</v>
      </c>
      <c r="N691" s="129" t="s">
        <v>6354</v>
      </c>
      <c r="O691" s="129" t="s">
        <v>6403</v>
      </c>
      <c r="P691" s="129" t="s">
        <v>6404</v>
      </c>
      <c r="Q691" s="129" t="s">
        <v>6405</v>
      </c>
      <c r="R691" s="129" t="s">
        <v>6411</v>
      </c>
      <c r="S691" s="129" t="s">
        <v>6412</v>
      </c>
      <c r="T691" s="137">
        <v>8</v>
      </c>
      <c r="U691" s="137">
        <v>8</v>
      </c>
      <c r="V691" s="129" t="s">
        <v>6408</v>
      </c>
      <c r="W691" s="129" t="s">
        <v>6408</v>
      </c>
      <c r="X691" s="131">
        <v>355.45499999999998</v>
      </c>
      <c r="Y691" s="131">
        <v>355.45499999999998</v>
      </c>
      <c r="Z691" s="129" t="s">
        <v>6311</v>
      </c>
      <c r="AA691" s="132">
        <v>2843.64</v>
      </c>
      <c r="AB691" s="132">
        <v>0</v>
      </c>
      <c r="AC691" s="132">
        <v>284.36399999999998</v>
      </c>
      <c r="AD691" s="132">
        <v>3128.0039999999999</v>
      </c>
      <c r="AE691" s="129" t="s">
        <v>6316</v>
      </c>
      <c r="AF691" s="129" t="s">
        <v>6311</v>
      </c>
      <c r="AG691" s="129" t="s">
        <v>6311</v>
      </c>
      <c r="AH691" s="129" t="s">
        <v>7080</v>
      </c>
      <c r="AI691" s="129" t="s">
        <v>6311</v>
      </c>
      <c r="AJ691" s="129" t="s">
        <v>6355</v>
      </c>
      <c r="AK691" s="129" t="s">
        <v>6356</v>
      </c>
      <c r="AL691" s="129" t="s">
        <v>6410</v>
      </c>
      <c r="AM691" s="133" t="s">
        <v>6311</v>
      </c>
      <c r="AN691" s="133" t="s">
        <v>6709</v>
      </c>
      <c r="AO691" s="133" t="s">
        <v>6710</v>
      </c>
      <c r="AP691" s="133" t="s">
        <v>13</v>
      </c>
      <c r="AQ691" s="134">
        <v>8</v>
      </c>
      <c r="AR691" s="143" t="s">
        <v>94</v>
      </c>
      <c r="AS691" t="s">
        <v>72</v>
      </c>
    </row>
    <row r="692" spans="1:45" s="133" customFormat="1">
      <c r="A692" s="129" t="s">
        <v>7078</v>
      </c>
      <c r="B692" s="130">
        <v>43767</v>
      </c>
      <c r="C692" s="129" t="s">
        <v>6397</v>
      </c>
      <c r="D692" s="129" t="s">
        <v>6398</v>
      </c>
      <c r="E692" s="129" t="s">
        <v>7079</v>
      </c>
      <c r="F692" s="129" t="s">
        <v>6312</v>
      </c>
      <c r="G692" s="129" t="s">
        <v>6313</v>
      </c>
      <c r="H692" s="129" t="s">
        <v>6314</v>
      </c>
      <c r="I692" s="129" t="str">
        <f t="shared" si="15"/>
        <v>BIG C - BINH DUONG</v>
      </c>
      <c r="J692" s="129" t="s">
        <v>6354</v>
      </c>
      <c r="K692" s="129" t="s">
        <v>6400</v>
      </c>
      <c r="L692" s="129" t="s">
        <v>6401</v>
      </c>
      <c r="M692" s="129" t="s">
        <v>6402</v>
      </c>
      <c r="N692" s="129" t="s">
        <v>6354</v>
      </c>
      <c r="O692" s="129" t="s">
        <v>6403</v>
      </c>
      <c r="P692" s="129" t="s">
        <v>6404</v>
      </c>
      <c r="Q692" s="129" t="s">
        <v>6405</v>
      </c>
      <c r="R692" s="129" t="s">
        <v>6419</v>
      </c>
      <c r="S692" s="129" t="s">
        <v>6420</v>
      </c>
      <c r="T692" s="137">
        <v>3</v>
      </c>
      <c r="U692" s="137">
        <v>3</v>
      </c>
      <c r="V692" s="129" t="s">
        <v>6408</v>
      </c>
      <c r="W692" s="129" t="s">
        <v>6408</v>
      </c>
      <c r="X692" s="131">
        <v>313.63600000000002</v>
      </c>
      <c r="Y692" s="131">
        <v>313.63600000000002</v>
      </c>
      <c r="Z692" s="129" t="s">
        <v>6311</v>
      </c>
      <c r="AA692" s="132">
        <v>940.90800000000002</v>
      </c>
      <c r="AB692" s="132">
        <v>0</v>
      </c>
      <c r="AC692" s="132">
        <v>94.090999999999994</v>
      </c>
      <c r="AD692" s="132">
        <v>1034.999</v>
      </c>
      <c r="AE692" s="129" t="s">
        <v>6316</v>
      </c>
      <c r="AF692" s="129" t="s">
        <v>6311</v>
      </c>
      <c r="AG692" s="129" t="s">
        <v>6311</v>
      </c>
      <c r="AH692" s="129" t="s">
        <v>7080</v>
      </c>
      <c r="AI692" s="129" t="s">
        <v>6311</v>
      </c>
      <c r="AJ692" s="129" t="s">
        <v>6355</v>
      </c>
      <c r="AK692" s="129" t="s">
        <v>6356</v>
      </c>
      <c r="AL692" s="129" t="s">
        <v>6410</v>
      </c>
      <c r="AM692" s="133" t="s">
        <v>6311</v>
      </c>
      <c r="AN692" s="133" t="s">
        <v>6709</v>
      </c>
      <c r="AO692" s="133" t="s">
        <v>6710</v>
      </c>
      <c r="AP692" s="133" t="s">
        <v>13</v>
      </c>
      <c r="AQ692" s="134">
        <v>3</v>
      </c>
      <c r="AR692" s="143" t="s">
        <v>94</v>
      </c>
      <c r="AS692" t="s">
        <v>72</v>
      </c>
    </row>
    <row r="693" spans="1:45" s="133" customFormat="1">
      <c r="A693" s="129" t="s">
        <v>7081</v>
      </c>
      <c r="B693" s="130">
        <v>43767</v>
      </c>
      <c r="C693" s="129" t="s">
        <v>6397</v>
      </c>
      <c r="D693" s="129" t="s">
        <v>6398</v>
      </c>
      <c r="E693" s="129" t="s">
        <v>7082</v>
      </c>
      <c r="F693" s="129" t="s">
        <v>6312</v>
      </c>
      <c r="G693" s="129" t="s">
        <v>6313</v>
      </c>
      <c r="H693" s="129" t="s">
        <v>6314</v>
      </c>
      <c r="I693" s="129" t="str">
        <f t="shared" si="15"/>
        <v>BIG C - DI AN</v>
      </c>
      <c r="J693" s="129" t="s">
        <v>6354</v>
      </c>
      <c r="K693" s="129" t="s">
        <v>6400</v>
      </c>
      <c r="L693" s="129" t="s">
        <v>6401</v>
      </c>
      <c r="M693" s="129" t="s">
        <v>6402</v>
      </c>
      <c r="N693" s="129" t="s">
        <v>6354</v>
      </c>
      <c r="O693" s="129" t="s">
        <v>6403</v>
      </c>
      <c r="P693" s="129" t="s">
        <v>6404</v>
      </c>
      <c r="Q693" s="129" t="s">
        <v>6405</v>
      </c>
      <c r="R693" s="129" t="s">
        <v>6406</v>
      </c>
      <c r="S693" s="129" t="s">
        <v>6407</v>
      </c>
      <c r="T693" s="137">
        <v>7</v>
      </c>
      <c r="U693" s="137">
        <v>7</v>
      </c>
      <c r="V693" s="129" t="s">
        <v>6408</v>
      </c>
      <c r="W693" s="129" t="s">
        <v>6408</v>
      </c>
      <c r="X693" s="131">
        <v>119.7</v>
      </c>
      <c r="Y693" s="131">
        <v>119.7</v>
      </c>
      <c r="Z693" s="129" t="s">
        <v>6311</v>
      </c>
      <c r="AA693" s="132">
        <v>837.90200000000004</v>
      </c>
      <c r="AB693" s="132">
        <v>-250.28299999999999</v>
      </c>
      <c r="AC693" s="132">
        <v>83.79</v>
      </c>
      <c r="AD693" s="132">
        <v>921.69200000000001</v>
      </c>
      <c r="AE693" s="129" t="s">
        <v>6316</v>
      </c>
      <c r="AF693" s="129" t="s">
        <v>6311</v>
      </c>
      <c r="AG693" s="129" t="s">
        <v>6311</v>
      </c>
      <c r="AH693" s="129" t="s">
        <v>7083</v>
      </c>
      <c r="AI693" s="129" t="s">
        <v>6311</v>
      </c>
      <c r="AJ693" s="129" t="s">
        <v>6355</v>
      </c>
      <c r="AK693" s="129" t="s">
        <v>6356</v>
      </c>
      <c r="AL693" s="129" t="s">
        <v>6410</v>
      </c>
      <c r="AM693" s="133" t="s">
        <v>6311</v>
      </c>
      <c r="AN693" s="133" t="s">
        <v>6714</v>
      </c>
      <c r="AO693" s="133" t="s">
        <v>6338</v>
      </c>
      <c r="AP693" s="133" t="s">
        <v>13</v>
      </c>
      <c r="AQ693" s="134">
        <v>7</v>
      </c>
      <c r="AR693" s="143" t="s">
        <v>94</v>
      </c>
      <c r="AS693" t="s">
        <v>72</v>
      </c>
    </row>
    <row r="694" spans="1:45" s="133" customFormat="1">
      <c r="A694" s="129" t="s">
        <v>7081</v>
      </c>
      <c r="B694" s="130">
        <v>43767</v>
      </c>
      <c r="C694" s="129" t="s">
        <v>6397</v>
      </c>
      <c r="D694" s="129" t="s">
        <v>6398</v>
      </c>
      <c r="E694" s="129" t="s">
        <v>7082</v>
      </c>
      <c r="F694" s="129" t="s">
        <v>6312</v>
      </c>
      <c r="G694" s="129" t="s">
        <v>6313</v>
      </c>
      <c r="H694" s="129" t="s">
        <v>6314</v>
      </c>
      <c r="I694" s="129" t="str">
        <f t="shared" si="15"/>
        <v>BIG C - DI AN</v>
      </c>
      <c r="J694" s="129" t="s">
        <v>6354</v>
      </c>
      <c r="K694" s="129" t="s">
        <v>6400</v>
      </c>
      <c r="L694" s="129" t="s">
        <v>6401</v>
      </c>
      <c r="M694" s="129" t="s">
        <v>6402</v>
      </c>
      <c r="N694" s="129" t="s">
        <v>6354</v>
      </c>
      <c r="O694" s="129" t="s">
        <v>6403</v>
      </c>
      <c r="P694" s="129" t="s">
        <v>6404</v>
      </c>
      <c r="Q694" s="129" t="s">
        <v>6405</v>
      </c>
      <c r="R694" s="129" t="s">
        <v>6411</v>
      </c>
      <c r="S694" s="129" t="s">
        <v>6412</v>
      </c>
      <c r="T694" s="137">
        <v>4</v>
      </c>
      <c r="U694" s="137">
        <v>4</v>
      </c>
      <c r="V694" s="129" t="s">
        <v>6408</v>
      </c>
      <c r="W694" s="129" t="s">
        <v>6408</v>
      </c>
      <c r="X694" s="131">
        <v>355.45499999999998</v>
      </c>
      <c r="Y694" s="131">
        <v>355.45499999999998</v>
      </c>
      <c r="Z694" s="129" t="s">
        <v>6311</v>
      </c>
      <c r="AA694" s="132">
        <v>1421.82</v>
      </c>
      <c r="AB694" s="132">
        <v>0</v>
      </c>
      <c r="AC694" s="132">
        <v>142.18199999999999</v>
      </c>
      <c r="AD694" s="132">
        <v>1564.002</v>
      </c>
      <c r="AE694" s="129" t="s">
        <v>6316</v>
      </c>
      <c r="AF694" s="129" t="s">
        <v>6311</v>
      </c>
      <c r="AG694" s="129" t="s">
        <v>6311</v>
      </c>
      <c r="AH694" s="129" t="s">
        <v>7083</v>
      </c>
      <c r="AI694" s="129" t="s">
        <v>6311</v>
      </c>
      <c r="AJ694" s="129" t="s">
        <v>6355</v>
      </c>
      <c r="AK694" s="129" t="s">
        <v>6356</v>
      </c>
      <c r="AL694" s="129" t="s">
        <v>6410</v>
      </c>
      <c r="AM694" s="133" t="s">
        <v>6311</v>
      </c>
      <c r="AN694" s="133" t="s">
        <v>6714</v>
      </c>
      <c r="AO694" s="133" t="s">
        <v>6338</v>
      </c>
      <c r="AP694" s="133" t="s">
        <v>13</v>
      </c>
      <c r="AQ694" s="134">
        <v>4</v>
      </c>
      <c r="AR694" s="143" t="s">
        <v>94</v>
      </c>
      <c r="AS694" t="s">
        <v>72</v>
      </c>
    </row>
    <row r="695" spans="1:45" s="133" customFormat="1">
      <c r="A695" s="129" t="s">
        <v>7081</v>
      </c>
      <c r="B695" s="130">
        <v>43767</v>
      </c>
      <c r="C695" s="129" t="s">
        <v>6397</v>
      </c>
      <c r="D695" s="129" t="s">
        <v>6398</v>
      </c>
      <c r="E695" s="129" t="s">
        <v>7082</v>
      </c>
      <c r="F695" s="129" t="s">
        <v>6312</v>
      </c>
      <c r="G695" s="129" t="s">
        <v>6313</v>
      </c>
      <c r="H695" s="129" t="s">
        <v>6314</v>
      </c>
      <c r="I695" s="129" t="str">
        <f t="shared" si="15"/>
        <v>BIG C - DI AN</v>
      </c>
      <c r="J695" s="129" t="s">
        <v>6354</v>
      </c>
      <c r="K695" s="129" t="s">
        <v>6400</v>
      </c>
      <c r="L695" s="129" t="s">
        <v>6401</v>
      </c>
      <c r="M695" s="129" t="s">
        <v>6402</v>
      </c>
      <c r="N695" s="129" t="s">
        <v>6354</v>
      </c>
      <c r="O695" s="129" t="s">
        <v>6403</v>
      </c>
      <c r="P695" s="129" t="s">
        <v>6404</v>
      </c>
      <c r="Q695" s="129" t="s">
        <v>6405</v>
      </c>
      <c r="R695" s="129" t="s">
        <v>6519</v>
      </c>
      <c r="S695" s="129" t="s">
        <v>6520</v>
      </c>
      <c r="T695" s="137">
        <v>11</v>
      </c>
      <c r="U695" s="137">
        <v>11</v>
      </c>
      <c r="V695" s="129" t="s">
        <v>6408</v>
      </c>
      <c r="W695" s="129" t="s">
        <v>6408</v>
      </c>
      <c r="X695" s="131">
        <v>213.273</v>
      </c>
      <c r="Y695" s="131">
        <v>213.273</v>
      </c>
      <c r="Z695" s="129" t="s">
        <v>6311</v>
      </c>
      <c r="AA695" s="132">
        <v>2346.0030000000002</v>
      </c>
      <c r="AB695" s="132">
        <v>0</v>
      </c>
      <c r="AC695" s="132">
        <v>234.601</v>
      </c>
      <c r="AD695" s="132">
        <v>2580.6039999999998</v>
      </c>
      <c r="AE695" s="129" t="s">
        <v>6316</v>
      </c>
      <c r="AF695" s="129" t="s">
        <v>6311</v>
      </c>
      <c r="AG695" s="129" t="s">
        <v>6311</v>
      </c>
      <c r="AH695" s="129" t="s">
        <v>7083</v>
      </c>
      <c r="AI695" s="129" t="s">
        <v>6311</v>
      </c>
      <c r="AJ695" s="129" t="s">
        <v>6355</v>
      </c>
      <c r="AK695" s="129" t="s">
        <v>6356</v>
      </c>
      <c r="AL695" s="129" t="s">
        <v>6410</v>
      </c>
      <c r="AM695" s="133" t="s">
        <v>6311</v>
      </c>
      <c r="AN695" s="133" t="s">
        <v>6714</v>
      </c>
      <c r="AO695" s="133" t="s">
        <v>6338</v>
      </c>
      <c r="AP695" s="133" t="s">
        <v>13</v>
      </c>
      <c r="AQ695" s="134">
        <v>11</v>
      </c>
      <c r="AR695" s="143" t="s">
        <v>94</v>
      </c>
      <c r="AS695" t="s">
        <v>72</v>
      </c>
    </row>
    <row r="696" spans="1:45" s="133" customFormat="1">
      <c r="A696" s="129" t="s">
        <v>7081</v>
      </c>
      <c r="B696" s="130">
        <v>43767</v>
      </c>
      <c r="C696" s="129" t="s">
        <v>6397</v>
      </c>
      <c r="D696" s="129" t="s">
        <v>6398</v>
      </c>
      <c r="E696" s="129" t="s">
        <v>7082</v>
      </c>
      <c r="F696" s="129" t="s">
        <v>6312</v>
      </c>
      <c r="G696" s="129" t="s">
        <v>6313</v>
      </c>
      <c r="H696" s="129" t="s">
        <v>6314</v>
      </c>
      <c r="I696" s="129" t="str">
        <f t="shared" si="15"/>
        <v>BIG C - DI AN</v>
      </c>
      <c r="J696" s="129" t="s">
        <v>6354</v>
      </c>
      <c r="K696" s="129" t="s">
        <v>6400</v>
      </c>
      <c r="L696" s="129" t="s">
        <v>6401</v>
      </c>
      <c r="M696" s="129" t="s">
        <v>6402</v>
      </c>
      <c r="N696" s="129" t="s">
        <v>6354</v>
      </c>
      <c r="O696" s="129" t="s">
        <v>6403</v>
      </c>
      <c r="P696" s="129" t="s">
        <v>6404</v>
      </c>
      <c r="Q696" s="129" t="s">
        <v>6405</v>
      </c>
      <c r="R696" s="129" t="s">
        <v>6415</v>
      </c>
      <c r="S696" s="129" t="s">
        <v>6416</v>
      </c>
      <c r="T696" s="137">
        <v>2</v>
      </c>
      <c r="U696" s="137">
        <v>2</v>
      </c>
      <c r="V696" s="129" t="s">
        <v>6408</v>
      </c>
      <c r="W696" s="129" t="s">
        <v>6408</v>
      </c>
      <c r="X696" s="131">
        <v>313.63600000000002</v>
      </c>
      <c r="Y696" s="131">
        <v>313.63600000000002</v>
      </c>
      <c r="Z696" s="129" t="s">
        <v>6311</v>
      </c>
      <c r="AA696" s="132">
        <v>627.27200000000005</v>
      </c>
      <c r="AB696" s="132">
        <v>0</v>
      </c>
      <c r="AC696" s="132">
        <v>62.726999999999997</v>
      </c>
      <c r="AD696" s="132">
        <v>689.99900000000002</v>
      </c>
      <c r="AE696" s="129" t="s">
        <v>6316</v>
      </c>
      <c r="AF696" s="129" t="s">
        <v>6311</v>
      </c>
      <c r="AG696" s="129" t="s">
        <v>6311</v>
      </c>
      <c r="AH696" s="129" t="s">
        <v>7083</v>
      </c>
      <c r="AI696" s="129" t="s">
        <v>6311</v>
      </c>
      <c r="AJ696" s="129" t="s">
        <v>6355</v>
      </c>
      <c r="AK696" s="129" t="s">
        <v>6356</v>
      </c>
      <c r="AL696" s="129" t="s">
        <v>6410</v>
      </c>
      <c r="AM696" s="133" t="s">
        <v>6311</v>
      </c>
      <c r="AN696" s="133" t="s">
        <v>6714</v>
      </c>
      <c r="AO696" s="133" t="s">
        <v>6338</v>
      </c>
      <c r="AP696" s="133" t="s">
        <v>13</v>
      </c>
      <c r="AQ696" s="134">
        <v>2</v>
      </c>
      <c r="AR696" s="143" t="s">
        <v>94</v>
      </c>
      <c r="AS696" t="s">
        <v>72</v>
      </c>
    </row>
    <row r="697" spans="1:45" s="133" customFormat="1">
      <c r="A697" s="129" t="s">
        <v>7081</v>
      </c>
      <c r="B697" s="130">
        <v>43767</v>
      </c>
      <c r="C697" s="129" t="s">
        <v>6397</v>
      </c>
      <c r="D697" s="129" t="s">
        <v>6398</v>
      </c>
      <c r="E697" s="129" t="s">
        <v>7082</v>
      </c>
      <c r="F697" s="129" t="s">
        <v>6312</v>
      </c>
      <c r="G697" s="129" t="s">
        <v>6313</v>
      </c>
      <c r="H697" s="129" t="s">
        <v>6314</v>
      </c>
      <c r="I697" s="129" t="str">
        <f t="shared" si="15"/>
        <v>BIG C - DI AN</v>
      </c>
      <c r="J697" s="129" t="s">
        <v>6354</v>
      </c>
      <c r="K697" s="129" t="s">
        <v>6400</v>
      </c>
      <c r="L697" s="129" t="s">
        <v>6401</v>
      </c>
      <c r="M697" s="129" t="s">
        <v>6402</v>
      </c>
      <c r="N697" s="129" t="s">
        <v>6354</v>
      </c>
      <c r="O697" s="129" t="s">
        <v>6403</v>
      </c>
      <c r="P697" s="129" t="s">
        <v>6404</v>
      </c>
      <c r="Q697" s="129" t="s">
        <v>6405</v>
      </c>
      <c r="R697" s="129" t="s">
        <v>6827</v>
      </c>
      <c r="S697" s="129" t="s">
        <v>6828</v>
      </c>
      <c r="T697" s="137">
        <v>2</v>
      </c>
      <c r="U697" s="137">
        <v>2</v>
      </c>
      <c r="V697" s="129" t="s">
        <v>6408</v>
      </c>
      <c r="W697" s="129" t="s">
        <v>6408</v>
      </c>
      <c r="X697" s="131">
        <v>313.63600000000002</v>
      </c>
      <c r="Y697" s="131">
        <v>313.63600000000002</v>
      </c>
      <c r="Z697" s="129" t="s">
        <v>6311</v>
      </c>
      <c r="AA697" s="132">
        <v>627.27200000000005</v>
      </c>
      <c r="AB697" s="132">
        <v>0</v>
      </c>
      <c r="AC697" s="132">
        <v>62.726999999999997</v>
      </c>
      <c r="AD697" s="132">
        <v>689.99900000000002</v>
      </c>
      <c r="AE697" s="129" t="s">
        <v>6316</v>
      </c>
      <c r="AF697" s="129" t="s">
        <v>6311</v>
      </c>
      <c r="AG697" s="129" t="s">
        <v>6311</v>
      </c>
      <c r="AH697" s="129" t="s">
        <v>7083</v>
      </c>
      <c r="AI697" s="129" t="s">
        <v>6311</v>
      </c>
      <c r="AJ697" s="129" t="s">
        <v>6355</v>
      </c>
      <c r="AK697" s="129" t="s">
        <v>6356</v>
      </c>
      <c r="AL697" s="129" t="s">
        <v>6410</v>
      </c>
      <c r="AM697" s="133" t="s">
        <v>6311</v>
      </c>
      <c r="AN697" s="133" t="s">
        <v>6714</v>
      </c>
      <c r="AO697" s="133" t="s">
        <v>6338</v>
      </c>
      <c r="AP697" s="133" t="s">
        <v>13</v>
      </c>
      <c r="AQ697" s="134">
        <v>2</v>
      </c>
      <c r="AR697" s="143" t="s">
        <v>94</v>
      </c>
      <c r="AS697" t="s">
        <v>72</v>
      </c>
    </row>
    <row r="698" spans="1:45" s="133" customFormat="1">
      <c r="A698" s="129" t="s">
        <v>7081</v>
      </c>
      <c r="B698" s="130">
        <v>43767</v>
      </c>
      <c r="C698" s="129" t="s">
        <v>6397</v>
      </c>
      <c r="D698" s="129" t="s">
        <v>6398</v>
      </c>
      <c r="E698" s="129" t="s">
        <v>7082</v>
      </c>
      <c r="F698" s="129" t="s">
        <v>6312</v>
      </c>
      <c r="G698" s="129" t="s">
        <v>6313</v>
      </c>
      <c r="H698" s="129" t="s">
        <v>6314</v>
      </c>
      <c r="I698" s="129" t="str">
        <f t="shared" si="15"/>
        <v>BIG C - DI AN</v>
      </c>
      <c r="J698" s="129" t="s">
        <v>6354</v>
      </c>
      <c r="K698" s="129" t="s">
        <v>6400</v>
      </c>
      <c r="L698" s="129" t="s">
        <v>6401</v>
      </c>
      <c r="M698" s="129" t="s">
        <v>6402</v>
      </c>
      <c r="N698" s="129" t="s">
        <v>6354</v>
      </c>
      <c r="O698" s="129" t="s">
        <v>6403</v>
      </c>
      <c r="P698" s="129" t="s">
        <v>6404</v>
      </c>
      <c r="Q698" s="129" t="s">
        <v>6405</v>
      </c>
      <c r="R698" s="129" t="s">
        <v>6419</v>
      </c>
      <c r="S698" s="129" t="s">
        <v>6420</v>
      </c>
      <c r="T698" s="137">
        <v>1</v>
      </c>
      <c r="U698" s="137">
        <v>1</v>
      </c>
      <c r="V698" s="129" t="s">
        <v>6408</v>
      </c>
      <c r="W698" s="129" t="s">
        <v>6408</v>
      </c>
      <c r="X698" s="131">
        <v>313.63600000000002</v>
      </c>
      <c r="Y698" s="131">
        <v>313.63600000000002</v>
      </c>
      <c r="Z698" s="129" t="s">
        <v>6311</v>
      </c>
      <c r="AA698" s="132">
        <v>313.63600000000002</v>
      </c>
      <c r="AB698" s="132">
        <v>0</v>
      </c>
      <c r="AC698" s="132">
        <v>31.364000000000001</v>
      </c>
      <c r="AD698" s="132">
        <v>345</v>
      </c>
      <c r="AE698" s="129" t="s">
        <v>6316</v>
      </c>
      <c r="AF698" s="129" t="s">
        <v>6311</v>
      </c>
      <c r="AG698" s="129" t="s">
        <v>6311</v>
      </c>
      <c r="AH698" s="129" t="s">
        <v>7083</v>
      </c>
      <c r="AI698" s="129" t="s">
        <v>6311</v>
      </c>
      <c r="AJ698" s="129" t="s">
        <v>6355</v>
      </c>
      <c r="AK698" s="129" t="s">
        <v>6356</v>
      </c>
      <c r="AL698" s="129" t="s">
        <v>6410</v>
      </c>
      <c r="AM698" s="133" t="s">
        <v>6311</v>
      </c>
      <c r="AN698" s="133" t="s">
        <v>6714</v>
      </c>
      <c r="AO698" s="133" t="s">
        <v>6338</v>
      </c>
      <c r="AP698" s="133" t="s">
        <v>13</v>
      </c>
      <c r="AQ698" s="134">
        <v>1</v>
      </c>
      <c r="AR698" s="143" t="s">
        <v>94</v>
      </c>
      <c r="AS698" t="s">
        <v>72</v>
      </c>
    </row>
    <row r="699" spans="1:45" s="133" customFormat="1">
      <c r="A699" s="129" t="s">
        <v>7084</v>
      </c>
      <c r="B699" s="130">
        <v>43767</v>
      </c>
      <c r="C699" s="129" t="s">
        <v>6397</v>
      </c>
      <c r="D699" s="129" t="s">
        <v>6398</v>
      </c>
      <c r="E699" s="129" t="s">
        <v>7085</v>
      </c>
      <c r="F699" s="129" t="s">
        <v>6312</v>
      </c>
      <c r="G699" s="129" t="s">
        <v>6313</v>
      </c>
      <c r="H699" s="129" t="s">
        <v>6314</v>
      </c>
      <c r="I699" s="129" t="str">
        <f t="shared" si="15"/>
        <v>BIG C - AN PHU</v>
      </c>
      <c r="J699" s="129" t="s">
        <v>6354</v>
      </c>
      <c r="K699" s="129" t="s">
        <v>6400</v>
      </c>
      <c r="L699" s="129" t="s">
        <v>6401</v>
      </c>
      <c r="M699" s="129" t="s">
        <v>6402</v>
      </c>
      <c r="N699" s="129" t="s">
        <v>6354</v>
      </c>
      <c r="O699" s="129" t="s">
        <v>6403</v>
      </c>
      <c r="P699" s="129" t="s">
        <v>6404</v>
      </c>
      <c r="Q699" s="129" t="s">
        <v>6405</v>
      </c>
      <c r="R699" s="129" t="s">
        <v>6406</v>
      </c>
      <c r="S699" s="129" t="s">
        <v>6407</v>
      </c>
      <c r="T699" s="137">
        <v>8</v>
      </c>
      <c r="U699" s="137">
        <v>8</v>
      </c>
      <c r="V699" s="129" t="s">
        <v>6408</v>
      </c>
      <c r="W699" s="129" t="s">
        <v>6408</v>
      </c>
      <c r="X699" s="131">
        <v>119.7</v>
      </c>
      <c r="Y699" s="131">
        <v>119.7</v>
      </c>
      <c r="Z699" s="129" t="s">
        <v>6311</v>
      </c>
      <c r="AA699" s="132">
        <v>957.60299999999995</v>
      </c>
      <c r="AB699" s="132">
        <v>-286.03699999999998</v>
      </c>
      <c r="AC699" s="132">
        <v>95.759</v>
      </c>
      <c r="AD699" s="132">
        <v>1053.3620000000001</v>
      </c>
      <c r="AE699" s="129" t="s">
        <v>6316</v>
      </c>
      <c r="AF699" s="129" t="s">
        <v>6311</v>
      </c>
      <c r="AG699" s="129" t="s">
        <v>6311</v>
      </c>
      <c r="AH699" s="129" t="s">
        <v>7086</v>
      </c>
      <c r="AI699" s="129" t="s">
        <v>6311</v>
      </c>
      <c r="AJ699" s="129" t="s">
        <v>6355</v>
      </c>
      <c r="AK699" s="129" t="s">
        <v>6356</v>
      </c>
      <c r="AL699" s="129" t="s">
        <v>6410</v>
      </c>
      <c r="AM699" s="133" t="s">
        <v>6311</v>
      </c>
      <c r="AN699" s="133" t="s">
        <v>6534</v>
      </c>
      <c r="AO699" s="133" t="s">
        <v>6332</v>
      </c>
      <c r="AP699" s="133" t="s">
        <v>13</v>
      </c>
      <c r="AQ699" s="134">
        <v>8</v>
      </c>
      <c r="AR699" s="143" t="s">
        <v>95</v>
      </c>
      <c r="AS699" t="s">
        <v>72</v>
      </c>
    </row>
    <row r="700" spans="1:45" s="133" customFormat="1">
      <c r="A700" s="129" t="s">
        <v>7084</v>
      </c>
      <c r="B700" s="130">
        <v>43767</v>
      </c>
      <c r="C700" s="129" t="s">
        <v>6397</v>
      </c>
      <c r="D700" s="129" t="s">
        <v>6398</v>
      </c>
      <c r="E700" s="129" t="s">
        <v>7085</v>
      </c>
      <c r="F700" s="129" t="s">
        <v>6312</v>
      </c>
      <c r="G700" s="129" t="s">
        <v>6313</v>
      </c>
      <c r="H700" s="129" t="s">
        <v>6314</v>
      </c>
      <c r="I700" s="129" t="str">
        <f t="shared" si="15"/>
        <v>BIG C - AN PHU</v>
      </c>
      <c r="J700" s="129" t="s">
        <v>6354</v>
      </c>
      <c r="K700" s="129" t="s">
        <v>6400</v>
      </c>
      <c r="L700" s="129" t="s">
        <v>6401</v>
      </c>
      <c r="M700" s="129" t="s">
        <v>6402</v>
      </c>
      <c r="N700" s="129" t="s">
        <v>6354</v>
      </c>
      <c r="O700" s="129" t="s">
        <v>6403</v>
      </c>
      <c r="P700" s="129" t="s">
        <v>6404</v>
      </c>
      <c r="Q700" s="129" t="s">
        <v>6405</v>
      </c>
      <c r="R700" s="129" t="s">
        <v>6411</v>
      </c>
      <c r="S700" s="129" t="s">
        <v>6412</v>
      </c>
      <c r="T700" s="137">
        <v>1</v>
      </c>
      <c r="U700" s="137">
        <v>1</v>
      </c>
      <c r="V700" s="129" t="s">
        <v>6408</v>
      </c>
      <c r="W700" s="129" t="s">
        <v>6408</v>
      </c>
      <c r="X700" s="131">
        <v>355.45499999999998</v>
      </c>
      <c r="Y700" s="131">
        <v>355.45499999999998</v>
      </c>
      <c r="Z700" s="129" t="s">
        <v>6311</v>
      </c>
      <c r="AA700" s="132">
        <v>355.45499999999998</v>
      </c>
      <c r="AB700" s="132">
        <v>0</v>
      </c>
      <c r="AC700" s="132">
        <v>35.545999999999999</v>
      </c>
      <c r="AD700" s="132">
        <v>391.00099999999998</v>
      </c>
      <c r="AE700" s="129" t="s">
        <v>6316</v>
      </c>
      <c r="AF700" s="129" t="s">
        <v>6311</v>
      </c>
      <c r="AG700" s="129" t="s">
        <v>6311</v>
      </c>
      <c r="AH700" s="129" t="s">
        <v>7086</v>
      </c>
      <c r="AI700" s="129" t="s">
        <v>6311</v>
      </c>
      <c r="AJ700" s="129" t="s">
        <v>6355</v>
      </c>
      <c r="AK700" s="129" t="s">
        <v>6356</v>
      </c>
      <c r="AL700" s="129" t="s">
        <v>6410</v>
      </c>
      <c r="AM700" s="133" t="s">
        <v>6311</v>
      </c>
      <c r="AN700" s="133" t="s">
        <v>6534</v>
      </c>
      <c r="AO700" s="133" t="s">
        <v>6332</v>
      </c>
      <c r="AP700" s="133" t="s">
        <v>13</v>
      </c>
      <c r="AQ700" s="134">
        <v>1</v>
      </c>
      <c r="AR700" s="143" t="s">
        <v>95</v>
      </c>
      <c r="AS700" t="s">
        <v>72</v>
      </c>
    </row>
    <row r="701" spans="1:45" s="133" customFormat="1">
      <c r="A701" s="129" t="s">
        <v>7084</v>
      </c>
      <c r="B701" s="130">
        <v>43767</v>
      </c>
      <c r="C701" s="129" t="s">
        <v>6397</v>
      </c>
      <c r="D701" s="129" t="s">
        <v>6398</v>
      </c>
      <c r="E701" s="129" t="s">
        <v>7085</v>
      </c>
      <c r="F701" s="129" t="s">
        <v>6312</v>
      </c>
      <c r="G701" s="129" t="s">
        <v>6313</v>
      </c>
      <c r="H701" s="129" t="s">
        <v>6314</v>
      </c>
      <c r="I701" s="129" t="str">
        <f t="shared" si="15"/>
        <v>BIG C - AN PHU</v>
      </c>
      <c r="J701" s="129" t="s">
        <v>6354</v>
      </c>
      <c r="K701" s="129" t="s">
        <v>6400</v>
      </c>
      <c r="L701" s="129" t="s">
        <v>6401</v>
      </c>
      <c r="M701" s="129" t="s">
        <v>6402</v>
      </c>
      <c r="N701" s="129" t="s">
        <v>6354</v>
      </c>
      <c r="O701" s="129" t="s">
        <v>6403</v>
      </c>
      <c r="P701" s="129" t="s">
        <v>6404</v>
      </c>
      <c r="Q701" s="129" t="s">
        <v>6405</v>
      </c>
      <c r="R701" s="129" t="s">
        <v>6519</v>
      </c>
      <c r="S701" s="129" t="s">
        <v>6520</v>
      </c>
      <c r="T701" s="137">
        <v>2</v>
      </c>
      <c r="U701" s="137">
        <v>2</v>
      </c>
      <c r="V701" s="129" t="s">
        <v>6408</v>
      </c>
      <c r="W701" s="129" t="s">
        <v>6408</v>
      </c>
      <c r="X701" s="131">
        <v>213.273</v>
      </c>
      <c r="Y701" s="131">
        <v>213.273</v>
      </c>
      <c r="Z701" s="129" t="s">
        <v>6311</v>
      </c>
      <c r="AA701" s="132">
        <v>426.54599999999999</v>
      </c>
      <c r="AB701" s="132">
        <v>0</v>
      </c>
      <c r="AC701" s="132">
        <v>42.655000000000001</v>
      </c>
      <c r="AD701" s="132">
        <v>469.20100000000002</v>
      </c>
      <c r="AE701" s="129" t="s">
        <v>6316</v>
      </c>
      <c r="AF701" s="129" t="s">
        <v>6311</v>
      </c>
      <c r="AG701" s="129" t="s">
        <v>6311</v>
      </c>
      <c r="AH701" s="129" t="s">
        <v>7086</v>
      </c>
      <c r="AI701" s="129" t="s">
        <v>6311</v>
      </c>
      <c r="AJ701" s="129" t="s">
        <v>6355</v>
      </c>
      <c r="AK701" s="129" t="s">
        <v>6356</v>
      </c>
      <c r="AL701" s="129" t="s">
        <v>6410</v>
      </c>
      <c r="AM701" s="133" t="s">
        <v>6311</v>
      </c>
      <c r="AN701" s="133" t="s">
        <v>6534</v>
      </c>
      <c r="AO701" s="133" t="s">
        <v>6332</v>
      </c>
      <c r="AP701" s="133" t="s">
        <v>13</v>
      </c>
      <c r="AQ701" s="134">
        <v>2</v>
      </c>
      <c r="AR701" s="143" t="s">
        <v>95</v>
      </c>
      <c r="AS701" t="s">
        <v>72</v>
      </c>
    </row>
    <row r="702" spans="1:45" s="133" customFormat="1">
      <c r="A702" s="129" t="s">
        <v>7084</v>
      </c>
      <c r="B702" s="130">
        <v>43767</v>
      </c>
      <c r="C702" s="129" t="s">
        <v>6397</v>
      </c>
      <c r="D702" s="129" t="s">
        <v>6398</v>
      </c>
      <c r="E702" s="129" t="s">
        <v>7085</v>
      </c>
      <c r="F702" s="129" t="s">
        <v>6312</v>
      </c>
      <c r="G702" s="129" t="s">
        <v>6313</v>
      </c>
      <c r="H702" s="129" t="s">
        <v>6314</v>
      </c>
      <c r="I702" s="129" t="str">
        <f t="shared" si="15"/>
        <v>BIG C - AN PHU</v>
      </c>
      <c r="J702" s="129" t="s">
        <v>6354</v>
      </c>
      <c r="K702" s="129" t="s">
        <v>6400</v>
      </c>
      <c r="L702" s="129" t="s">
        <v>6401</v>
      </c>
      <c r="M702" s="129" t="s">
        <v>6402</v>
      </c>
      <c r="N702" s="129" t="s">
        <v>6354</v>
      </c>
      <c r="O702" s="129" t="s">
        <v>6403</v>
      </c>
      <c r="P702" s="129" t="s">
        <v>6404</v>
      </c>
      <c r="Q702" s="129" t="s">
        <v>6405</v>
      </c>
      <c r="R702" s="129" t="s">
        <v>6415</v>
      </c>
      <c r="S702" s="129" t="s">
        <v>6416</v>
      </c>
      <c r="T702" s="137">
        <v>1</v>
      </c>
      <c r="U702" s="137">
        <v>1</v>
      </c>
      <c r="V702" s="129" t="s">
        <v>6408</v>
      </c>
      <c r="W702" s="129" t="s">
        <v>6408</v>
      </c>
      <c r="X702" s="131">
        <v>313.63600000000002</v>
      </c>
      <c r="Y702" s="131">
        <v>313.63600000000002</v>
      </c>
      <c r="Z702" s="129" t="s">
        <v>6311</v>
      </c>
      <c r="AA702" s="132">
        <v>313.63600000000002</v>
      </c>
      <c r="AB702" s="132">
        <v>0</v>
      </c>
      <c r="AC702" s="132">
        <v>31.364000000000001</v>
      </c>
      <c r="AD702" s="132">
        <v>345</v>
      </c>
      <c r="AE702" s="129" t="s">
        <v>6316</v>
      </c>
      <c r="AF702" s="129" t="s">
        <v>6311</v>
      </c>
      <c r="AG702" s="129" t="s">
        <v>6311</v>
      </c>
      <c r="AH702" s="129" t="s">
        <v>7086</v>
      </c>
      <c r="AI702" s="129" t="s">
        <v>6311</v>
      </c>
      <c r="AJ702" s="129" t="s">
        <v>6355</v>
      </c>
      <c r="AK702" s="129" t="s">
        <v>6356</v>
      </c>
      <c r="AL702" s="129" t="s">
        <v>6410</v>
      </c>
      <c r="AM702" s="133" t="s">
        <v>6311</v>
      </c>
      <c r="AN702" s="133" t="s">
        <v>6534</v>
      </c>
      <c r="AO702" s="133" t="s">
        <v>6332</v>
      </c>
      <c r="AP702" s="133" t="s">
        <v>13</v>
      </c>
      <c r="AQ702" s="134">
        <v>1</v>
      </c>
      <c r="AR702" s="143" t="s">
        <v>95</v>
      </c>
      <c r="AS702" t="s">
        <v>72</v>
      </c>
    </row>
    <row r="703" spans="1:45" s="133" customFormat="1">
      <c r="A703" s="129" t="s">
        <v>7084</v>
      </c>
      <c r="B703" s="130">
        <v>43767</v>
      </c>
      <c r="C703" s="129" t="s">
        <v>6397</v>
      </c>
      <c r="D703" s="129" t="s">
        <v>6398</v>
      </c>
      <c r="E703" s="129" t="s">
        <v>7085</v>
      </c>
      <c r="F703" s="129" t="s">
        <v>6312</v>
      </c>
      <c r="G703" s="129" t="s">
        <v>6313</v>
      </c>
      <c r="H703" s="129" t="s">
        <v>6314</v>
      </c>
      <c r="I703" s="129" t="str">
        <f t="shared" si="15"/>
        <v>BIG C - AN PHU</v>
      </c>
      <c r="J703" s="129" t="s">
        <v>6354</v>
      </c>
      <c r="K703" s="129" t="s">
        <v>6400</v>
      </c>
      <c r="L703" s="129" t="s">
        <v>6401</v>
      </c>
      <c r="M703" s="129" t="s">
        <v>6402</v>
      </c>
      <c r="N703" s="129" t="s">
        <v>6354</v>
      </c>
      <c r="O703" s="129" t="s">
        <v>6403</v>
      </c>
      <c r="P703" s="129" t="s">
        <v>6404</v>
      </c>
      <c r="Q703" s="129" t="s">
        <v>6405</v>
      </c>
      <c r="R703" s="129" t="s">
        <v>6827</v>
      </c>
      <c r="S703" s="129" t="s">
        <v>6828</v>
      </c>
      <c r="T703" s="137">
        <v>3</v>
      </c>
      <c r="U703" s="137">
        <v>3</v>
      </c>
      <c r="V703" s="129" t="s">
        <v>6408</v>
      </c>
      <c r="W703" s="129" t="s">
        <v>6408</v>
      </c>
      <c r="X703" s="131">
        <v>313.63600000000002</v>
      </c>
      <c r="Y703" s="131">
        <v>313.63600000000002</v>
      </c>
      <c r="Z703" s="129" t="s">
        <v>6311</v>
      </c>
      <c r="AA703" s="132">
        <v>940.90800000000002</v>
      </c>
      <c r="AB703" s="132">
        <v>0</v>
      </c>
      <c r="AC703" s="132">
        <v>94.090999999999994</v>
      </c>
      <c r="AD703" s="132">
        <v>1034.999</v>
      </c>
      <c r="AE703" s="129" t="s">
        <v>6316</v>
      </c>
      <c r="AF703" s="129" t="s">
        <v>6311</v>
      </c>
      <c r="AG703" s="129" t="s">
        <v>6311</v>
      </c>
      <c r="AH703" s="129" t="s">
        <v>7086</v>
      </c>
      <c r="AI703" s="129" t="s">
        <v>6311</v>
      </c>
      <c r="AJ703" s="129" t="s">
        <v>6355</v>
      </c>
      <c r="AK703" s="129" t="s">
        <v>6356</v>
      </c>
      <c r="AL703" s="129" t="s">
        <v>6410</v>
      </c>
      <c r="AM703" s="133" t="s">
        <v>6311</v>
      </c>
      <c r="AN703" s="133" t="s">
        <v>6534</v>
      </c>
      <c r="AO703" s="133" t="s">
        <v>6332</v>
      </c>
      <c r="AP703" s="133" t="s">
        <v>13</v>
      </c>
      <c r="AQ703" s="134">
        <v>3</v>
      </c>
      <c r="AR703" s="143" t="s">
        <v>95</v>
      </c>
      <c r="AS703" t="s">
        <v>72</v>
      </c>
    </row>
    <row r="704" spans="1:45" s="133" customFormat="1">
      <c r="A704" s="129" t="s">
        <v>7087</v>
      </c>
      <c r="B704" s="130">
        <v>43767</v>
      </c>
      <c r="C704" s="129" t="s">
        <v>6397</v>
      </c>
      <c r="D704" s="129" t="s">
        <v>6398</v>
      </c>
      <c r="E704" s="129" t="s">
        <v>7088</v>
      </c>
      <c r="F704" s="129" t="s">
        <v>6312</v>
      </c>
      <c r="G704" s="129" t="s">
        <v>6666</v>
      </c>
      <c r="H704" s="129" t="s">
        <v>6667</v>
      </c>
      <c r="I704" s="129" t="s">
        <v>6668</v>
      </c>
      <c r="J704" s="129" t="s">
        <v>6354</v>
      </c>
      <c r="K704" s="129" t="s">
        <v>6400</v>
      </c>
      <c r="L704" s="129" t="s">
        <v>6401</v>
      </c>
      <c r="M704" s="129" t="s">
        <v>6402</v>
      </c>
      <c r="N704" s="129" t="s">
        <v>6354</v>
      </c>
      <c r="O704" s="129" t="s">
        <v>6403</v>
      </c>
      <c r="P704" s="129" t="s">
        <v>6404</v>
      </c>
      <c r="Q704" s="129" t="s">
        <v>6405</v>
      </c>
      <c r="R704" s="129" t="s">
        <v>6417</v>
      </c>
      <c r="S704" s="129" t="s">
        <v>6418</v>
      </c>
      <c r="T704" s="137">
        <v>450</v>
      </c>
      <c r="U704" s="137">
        <v>450</v>
      </c>
      <c r="V704" s="129" t="s">
        <v>6408</v>
      </c>
      <c r="W704" s="129" t="s">
        <v>6408</v>
      </c>
      <c r="X704" s="131">
        <v>255</v>
      </c>
      <c r="Y704" s="131">
        <v>255</v>
      </c>
      <c r="Z704" s="129" t="s">
        <v>6311</v>
      </c>
      <c r="AA704" s="132">
        <v>114750</v>
      </c>
      <c r="AB704" s="132">
        <v>-20250</v>
      </c>
      <c r="AC704" s="132">
        <v>11475</v>
      </c>
      <c r="AD704" s="132">
        <v>126225</v>
      </c>
      <c r="AE704" s="129" t="s">
        <v>6316</v>
      </c>
      <c r="AF704" s="129" t="s">
        <v>6311</v>
      </c>
      <c r="AG704" s="129" t="s">
        <v>6311</v>
      </c>
      <c r="AH704" s="129" t="s">
        <v>7089</v>
      </c>
      <c r="AI704" s="129" t="s">
        <v>6311</v>
      </c>
      <c r="AJ704" s="129" t="s">
        <v>6355</v>
      </c>
      <c r="AK704" s="129" t="s">
        <v>6356</v>
      </c>
      <c r="AL704" s="129" t="s">
        <v>6410</v>
      </c>
      <c r="AM704" s="133" t="s">
        <v>6311</v>
      </c>
      <c r="AN704" s="133" t="s">
        <v>6666</v>
      </c>
      <c r="AO704" s="133" t="s">
        <v>6311</v>
      </c>
      <c r="AP704" s="133" t="s">
        <v>6311</v>
      </c>
      <c r="AQ704" s="134">
        <v>450</v>
      </c>
      <c r="AR704" s="143">
        <v>0</v>
      </c>
      <c r="AS704" t="s">
        <v>19</v>
      </c>
    </row>
    <row r="705" spans="1:45" s="133" customFormat="1">
      <c r="A705" s="129" t="s">
        <v>7087</v>
      </c>
      <c r="B705" s="130">
        <v>43767</v>
      </c>
      <c r="C705" s="129" t="s">
        <v>6397</v>
      </c>
      <c r="D705" s="129" t="s">
        <v>6398</v>
      </c>
      <c r="E705" s="129" t="s">
        <v>7088</v>
      </c>
      <c r="F705" s="129" t="s">
        <v>6312</v>
      </c>
      <c r="G705" s="129" t="s">
        <v>6666</v>
      </c>
      <c r="H705" s="129" t="s">
        <v>6667</v>
      </c>
      <c r="I705" s="129" t="s">
        <v>6668</v>
      </c>
      <c r="J705" s="129" t="s">
        <v>6354</v>
      </c>
      <c r="K705" s="129" t="s">
        <v>6400</v>
      </c>
      <c r="L705" s="129" t="s">
        <v>6401</v>
      </c>
      <c r="M705" s="129" t="s">
        <v>6402</v>
      </c>
      <c r="N705" s="129" t="s">
        <v>6354</v>
      </c>
      <c r="O705" s="129" t="s">
        <v>6403</v>
      </c>
      <c r="P705" s="129" t="s">
        <v>6404</v>
      </c>
      <c r="Q705" s="129" t="s">
        <v>6405</v>
      </c>
      <c r="R705" s="129" t="s">
        <v>6415</v>
      </c>
      <c r="S705" s="129" t="s">
        <v>6416</v>
      </c>
      <c r="T705" s="137">
        <v>173</v>
      </c>
      <c r="U705" s="137">
        <v>173</v>
      </c>
      <c r="V705" s="129" t="s">
        <v>6408</v>
      </c>
      <c r="W705" s="129" t="s">
        <v>6408</v>
      </c>
      <c r="X705" s="131">
        <v>255</v>
      </c>
      <c r="Y705" s="131">
        <v>255</v>
      </c>
      <c r="Z705" s="129" t="s">
        <v>6311</v>
      </c>
      <c r="AA705" s="132">
        <v>44115</v>
      </c>
      <c r="AB705" s="132">
        <v>-7785</v>
      </c>
      <c r="AC705" s="132">
        <v>4411.5</v>
      </c>
      <c r="AD705" s="132">
        <v>48526.5</v>
      </c>
      <c r="AE705" s="129" t="s">
        <v>6316</v>
      </c>
      <c r="AF705" s="129" t="s">
        <v>6311</v>
      </c>
      <c r="AG705" s="129" t="s">
        <v>6311</v>
      </c>
      <c r="AH705" s="129" t="s">
        <v>7089</v>
      </c>
      <c r="AI705" s="129" t="s">
        <v>6311</v>
      </c>
      <c r="AJ705" s="129" t="s">
        <v>6355</v>
      </c>
      <c r="AK705" s="129" t="s">
        <v>6356</v>
      </c>
      <c r="AL705" s="129" t="s">
        <v>6410</v>
      </c>
      <c r="AM705" s="133" t="s">
        <v>6311</v>
      </c>
      <c r="AN705" s="133" t="s">
        <v>6666</v>
      </c>
      <c r="AO705" s="133" t="s">
        <v>6311</v>
      </c>
      <c r="AP705" s="133" t="s">
        <v>6311</v>
      </c>
      <c r="AQ705" s="134">
        <v>173</v>
      </c>
      <c r="AR705" s="143">
        <v>0</v>
      </c>
      <c r="AS705" t="s">
        <v>19</v>
      </c>
    </row>
    <row r="706" spans="1:45" s="133" customFormat="1">
      <c r="A706" s="129" t="s">
        <v>7090</v>
      </c>
      <c r="B706" s="130">
        <v>43767</v>
      </c>
      <c r="C706" s="129" t="s">
        <v>6397</v>
      </c>
      <c r="D706" s="129" t="s">
        <v>6398</v>
      </c>
      <c r="E706" s="129" t="s">
        <v>7091</v>
      </c>
      <c r="F706" s="129" t="s">
        <v>6312</v>
      </c>
      <c r="G706" s="129" t="s">
        <v>6666</v>
      </c>
      <c r="H706" s="129" t="s">
        <v>6667</v>
      </c>
      <c r="I706" s="129" t="s">
        <v>6668</v>
      </c>
      <c r="J706" s="129" t="s">
        <v>6354</v>
      </c>
      <c r="K706" s="129" t="s">
        <v>6400</v>
      </c>
      <c r="L706" s="129" t="s">
        <v>6401</v>
      </c>
      <c r="M706" s="129" t="s">
        <v>6402</v>
      </c>
      <c r="N706" s="129" t="s">
        <v>6354</v>
      </c>
      <c r="O706" s="129" t="s">
        <v>6403</v>
      </c>
      <c r="P706" s="129" t="s">
        <v>6404</v>
      </c>
      <c r="Q706" s="129" t="s">
        <v>6405</v>
      </c>
      <c r="R706" s="129" t="s">
        <v>6406</v>
      </c>
      <c r="S706" s="129" t="s">
        <v>6407</v>
      </c>
      <c r="T706" s="137">
        <v>336</v>
      </c>
      <c r="U706" s="137">
        <v>336</v>
      </c>
      <c r="V706" s="129" t="s">
        <v>6408</v>
      </c>
      <c r="W706" s="129" t="s">
        <v>6408</v>
      </c>
      <c r="X706" s="131">
        <v>152.727</v>
      </c>
      <c r="Y706" s="131">
        <v>152.727</v>
      </c>
      <c r="Z706" s="129" t="s">
        <v>6311</v>
      </c>
      <c r="AA706" s="132">
        <v>51316.271999999997</v>
      </c>
      <c r="AB706" s="132">
        <v>0</v>
      </c>
      <c r="AC706" s="132">
        <v>5131.6270000000004</v>
      </c>
      <c r="AD706" s="132">
        <v>56447.898999999998</v>
      </c>
      <c r="AE706" s="129" t="s">
        <v>6316</v>
      </c>
      <c r="AF706" s="129" t="s">
        <v>6311</v>
      </c>
      <c r="AG706" s="129" t="s">
        <v>6311</v>
      </c>
      <c r="AH706" s="129" t="s">
        <v>7092</v>
      </c>
      <c r="AI706" s="129" t="s">
        <v>6311</v>
      </c>
      <c r="AJ706" s="129" t="s">
        <v>6355</v>
      </c>
      <c r="AK706" s="129" t="s">
        <v>6356</v>
      </c>
      <c r="AL706" s="129" t="s">
        <v>6548</v>
      </c>
      <c r="AM706" s="133" t="s">
        <v>6311</v>
      </c>
      <c r="AN706" s="133" t="s">
        <v>6311</v>
      </c>
      <c r="AO706" s="133" t="s">
        <v>6311</v>
      </c>
      <c r="AP706" s="133" t="s">
        <v>6311</v>
      </c>
      <c r="AQ706" s="134">
        <v>336</v>
      </c>
      <c r="AR706" s="143">
        <v>0</v>
      </c>
      <c r="AS706" t="s">
        <v>19</v>
      </c>
    </row>
    <row r="707" spans="1:45" s="133" customFormat="1">
      <c r="A707" s="129" t="s">
        <v>7090</v>
      </c>
      <c r="B707" s="130">
        <v>43767</v>
      </c>
      <c r="C707" s="129" t="s">
        <v>6397</v>
      </c>
      <c r="D707" s="129" t="s">
        <v>6398</v>
      </c>
      <c r="E707" s="129" t="s">
        <v>7091</v>
      </c>
      <c r="F707" s="129" t="s">
        <v>6312</v>
      </c>
      <c r="G707" s="129" t="s">
        <v>6666</v>
      </c>
      <c r="H707" s="129" t="s">
        <v>6667</v>
      </c>
      <c r="I707" s="129" t="s">
        <v>6668</v>
      </c>
      <c r="J707" s="129" t="s">
        <v>6354</v>
      </c>
      <c r="K707" s="129" t="s">
        <v>6400</v>
      </c>
      <c r="L707" s="129" t="s">
        <v>6401</v>
      </c>
      <c r="M707" s="129" t="s">
        <v>6402</v>
      </c>
      <c r="N707" s="129" t="s">
        <v>6354</v>
      </c>
      <c r="O707" s="129" t="s">
        <v>6403</v>
      </c>
      <c r="P707" s="129" t="s">
        <v>6404</v>
      </c>
      <c r="Q707" s="129" t="s">
        <v>6405</v>
      </c>
      <c r="R707" s="129" t="s">
        <v>6411</v>
      </c>
      <c r="S707" s="129" t="s">
        <v>6412</v>
      </c>
      <c r="T707" s="137">
        <v>120</v>
      </c>
      <c r="U707" s="137">
        <v>120</v>
      </c>
      <c r="V707" s="129" t="s">
        <v>6408</v>
      </c>
      <c r="W707" s="129" t="s">
        <v>6408</v>
      </c>
      <c r="X707" s="131">
        <v>340</v>
      </c>
      <c r="Y707" s="131">
        <v>340</v>
      </c>
      <c r="Z707" s="129" t="s">
        <v>6311</v>
      </c>
      <c r="AA707" s="132">
        <v>40800</v>
      </c>
      <c r="AB707" s="132">
        <v>0</v>
      </c>
      <c r="AC707" s="132">
        <v>4080</v>
      </c>
      <c r="AD707" s="132">
        <v>44880</v>
      </c>
      <c r="AE707" s="129" t="s">
        <v>6316</v>
      </c>
      <c r="AF707" s="129" t="s">
        <v>6311</v>
      </c>
      <c r="AG707" s="129" t="s">
        <v>6311</v>
      </c>
      <c r="AH707" s="129" t="s">
        <v>7092</v>
      </c>
      <c r="AI707" s="129" t="s">
        <v>6311</v>
      </c>
      <c r="AJ707" s="129" t="s">
        <v>6355</v>
      </c>
      <c r="AK707" s="129" t="s">
        <v>6356</v>
      </c>
      <c r="AL707" s="129" t="s">
        <v>6548</v>
      </c>
      <c r="AM707" s="133" t="s">
        <v>6311</v>
      </c>
      <c r="AN707" s="133" t="s">
        <v>6311</v>
      </c>
      <c r="AO707" s="133" t="s">
        <v>6311</v>
      </c>
      <c r="AP707" s="133" t="s">
        <v>6311</v>
      </c>
      <c r="AQ707" s="134">
        <v>120</v>
      </c>
      <c r="AR707" s="143">
        <v>0</v>
      </c>
      <c r="AS707" t="s">
        <v>19</v>
      </c>
    </row>
    <row r="708" spans="1:45" s="133" customFormat="1">
      <c r="A708" s="129" t="s">
        <v>7090</v>
      </c>
      <c r="B708" s="130">
        <v>43767</v>
      </c>
      <c r="C708" s="129" t="s">
        <v>6397</v>
      </c>
      <c r="D708" s="129" t="s">
        <v>6398</v>
      </c>
      <c r="E708" s="129" t="s">
        <v>7091</v>
      </c>
      <c r="F708" s="129" t="s">
        <v>6312</v>
      </c>
      <c r="G708" s="129" t="s">
        <v>6666</v>
      </c>
      <c r="H708" s="129" t="s">
        <v>6667</v>
      </c>
      <c r="I708" s="129" t="s">
        <v>6668</v>
      </c>
      <c r="J708" s="129" t="s">
        <v>6354</v>
      </c>
      <c r="K708" s="129" t="s">
        <v>6400</v>
      </c>
      <c r="L708" s="129" t="s">
        <v>6401</v>
      </c>
      <c r="M708" s="129" t="s">
        <v>6402</v>
      </c>
      <c r="N708" s="129" t="s">
        <v>6354</v>
      </c>
      <c r="O708" s="129" t="s">
        <v>6403</v>
      </c>
      <c r="P708" s="129" t="s">
        <v>6404</v>
      </c>
      <c r="Q708" s="129" t="s">
        <v>6405</v>
      </c>
      <c r="R708" s="129" t="s">
        <v>6413</v>
      </c>
      <c r="S708" s="129" t="s">
        <v>6414</v>
      </c>
      <c r="T708" s="137">
        <v>70</v>
      </c>
      <c r="U708" s="137">
        <v>70</v>
      </c>
      <c r="V708" s="129" t="s">
        <v>6408</v>
      </c>
      <c r="W708" s="129" t="s">
        <v>6408</v>
      </c>
      <c r="X708" s="131">
        <v>204</v>
      </c>
      <c r="Y708" s="131">
        <v>204</v>
      </c>
      <c r="Z708" s="129" t="s">
        <v>6311</v>
      </c>
      <c r="AA708" s="132">
        <v>14280</v>
      </c>
      <c r="AB708" s="132">
        <v>0</v>
      </c>
      <c r="AC708" s="132">
        <v>1428</v>
      </c>
      <c r="AD708" s="132">
        <v>15708</v>
      </c>
      <c r="AE708" s="129" t="s">
        <v>6316</v>
      </c>
      <c r="AF708" s="129" t="s">
        <v>6311</v>
      </c>
      <c r="AG708" s="129" t="s">
        <v>6311</v>
      </c>
      <c r="AH708" s="129" t="s">
        <v>7092</v>
      </c>
      <c r="AI708" s="129" t="s">
        <v>6311</v>
      </c>
      <c r="AJ708" s="129" t="s">
        <v>6355</v>
      </c>
      <c r="AK708" s="129" t="s">
        <v>6356</v>
      </c>
      <c r="AL708" s="129" t="s">
        <v>6548</v>
      </c>
      <c r="AM708" s="133" t="s">
        <v>6311</v>
      </c>
      <c r="AN708" s="133" t="s">
        <v>6311</v>
      </c>
      <c r="AO708" s="133" t="s">
        <v>6311</v>
      </c>
      <c r="AP708" s="133" t="s">
        <v>6311</v>
      </c>
      <c r="AQ708" s="134">
        <v>70</v>
      </c>
      <c r="AR708" s="143">
        <v>0</v>
      </c>
      <c r="AS708" t="s">
        <v>19</v>
      </c>
    </row>
    <row r="709" spans="1:45" s="133" customFormat="1">
      <c r="A709" s="129" t="s">
        <v>7090</v>
      </c>
      <c r="B709" s="130">
        <v>43767</v>
      </c>
      <c r="C709" s="129" t="s">
        <v>6397</v>
      </c>
      <c r="D709" s="129" t="s">
        <v>6398</v>
      </c>
      <c r="E709" s="129" t="s">
        <v>7091</v>
      </c>
      <c r="F709" s="129" t="s">
        <v>6312</v>
      </c>
      <c r="G709" s="129" t="s">
        <v>6666</v>
      </c>
      <c r="H709" s="129" t="s">
        <v>6667</v>
      </c>
      <c r="I709" s="129" t="s">
        <v>6668</v>
      </c>
      <c r="J709" s="129" t="s">
        <v>6354</v>
      </c>
      <c r="K709" s="129" t="s">
        <v>6400</v>
      </c>
      <c r="L709" s="129" t="s">
        <v>6401</v>
      </c>
      <c r="M709" s="129" t="s">
        <v>6402</v>
      </c>
      <c r="N709" s="129" t="s">
        <v>6354</v>
      </c>
      <c r="O709" s="129" t="s">
        <v>6403</v>
      </c>
      <c r="P709" s="129" t="s">
        <v>6404</v>
      </c>
      <c r="Q709" s="129" t="s">
        <v>6405</v>
      </c>
      <c r="R709" s="129" t="s">
        <v>6415</v>
      </c>
      <c r="S709" s="129" t="s">
        <v>6416</v>
      </c>
      <c r="T709" s="137">
        <v>20</v>
      </c>
      <c r="U709" s="137">
        <v>20</v>
      </c>
      <c r="V709" s="129" t="s">
        <v>6408</v>
      </c>
      <c r="W709" s="129" t="s">
        <v>6408</v>
      </c>
      <c r="X709" s="131">
        <v>255</v>
      </c>
      <c r="Y709" s="131">
        <v>255</v>
      </c>
      <c r="Z709" s="129" t="s">
        <v>6311</v>
      </c>
      <c r="AA709" s="132">
        <v>5100</v>
      </c>
      <c r="AB709" s="132">
        <v>-900</v>
      </c>
      <c r="AC709" s="132">
        <v>510</v>
      </c>
      <c r="AD709" s="132">
        <v>5610</v>
      </c>
      <c r="AE709" s="129" t="s">
        <v>6316</v>
      </c>
      <c r="AF709" s="129" t="s">
        <v>6311</v>
      </c>
      <c r="AG709" s="129" t="s">
        <v>6311</v>
      </c>
      <c r="AH709" s="129" t="s">
        <v>7092</v>
      </c>
      <c r="AI709" s="129" t="s">
        <v>6311</v>
      </c>
      <c r="AJ709" s="129" t="s">
        <v>6355</v>
      </c>
      <c r="AK709" s="129" t="s">
        <v>6356</v>
      </c>
      <c r="AL709" s="129" t="s">
        <v>6548</v>
      </c>
      <c r="AM709" s="133" t="s">
        <v>6311</v>
      </c>
      <c r="AN709" s="133" t="s">
        <v>6311</v>
      </c>
      <c r="AO709" s="133" t="s">
        <v>6311</v>
      </c>
      <c r="AP709" s="133" t="s">
        <v>6311</v>
      </c>
      <c r="AQ709" s="134">
        <v>20</v>
      </c>
      <c r="AR709" s="143">
        <v>0</v>
      </c>
      <c r="AS709" t="s">
        <v>19</v>
      </c>
    </row>
    <row r="710" spans="1:45" s="133" customFormat="1">
      <c r="A710" s="129" t="s">
        <v>7090</v>
      </c>
      <c r="B710" s="130">
        <v>43767</v>
      </c>
      <c r="C710" s="129" t="s">
        <v>6397</v>
      </c>
      <c r="D710" s="129" t="s">
        <v>6398</v>
      </c>
      <c r="E710" s="129" t="s">
        <v>7091</v>
      </c>
      <c r="F710" s="129" t="s">
        <v>6312</v>
      </c>
      <c r="G710" s="129" t="s">
        <v>6666</v>
      </c>
      <c r="H710" s="129" t="s">
        <v>6667</v>
      </c>
      <c r="I710" s="129" t="s">
        <v>6668</v>
      </c>
      <c r="J710" s="129" t="s">
        <v>6354</v>
      </c>
      <c r="K710" s="129" t="s">
        <v>6400</v>
      </c>
      <c r="L710" s="129" t="s">
        <v>6401</v>
      </c>
      <c r="M710" s="129" t="s">
        <v>6402</v>
      </c>
      <c r="N710" s="129" t="s">
        <v>6354</v>
      </c>
      <c r="O710" s="129" t="s">
        <v>6403</v>
      </c>
      <c r="P710" s="129" t="s">
        <v>6404</v>
      </c>
      <c r="Q710" s="129" t="s">
        <v>6405</v>
      </c>
      <c r="R710" s="129" t="s">
        <v>6419</v>
      </c>
      <c r="S710" s="129" t="s">
        <v>6420</v>
      </c>
      <c r="T710" s="137">
        <v>80</v>
      </c>
      <c r="U710" s="137">
        <v>80</v>
      </c>
      <c r="V710" s="129" t="s">
        <v>6408</v>
      </c>
      <c r="W710" s="129" t="s">
        <v>6408</v>
      </c>
      <c r="X710" s="131">
        <v>300</v>
      </c>
      <c r="Y710" s="131">
        <v>300</v>
      </c>
      <c r="Z710" s="129" t="s">
        <v>6311</v>
      </c>
      <c r="AA710" s="132">
        <v>24000</v>
      </c>
      <c r="AB710" s="132">
        <v>0</v>
      </c>
      <c r="AC710" s="132">
        <v>2400</v>
      </c>
      <c r="AD710" s="132">
        <v>26400</v>
      </c>
      <c r="AE710" s="129" t="s">
        <v>6316</v>
      </c>
      <c r="AF710" s="129" t="s">
        <v>6311</v>
      </c>
      <c r="AG710" s="129" t="s">
        <v>6311</v>
      </c>
      <c r="AH710" s="129" t="s">
        <v>7092</v>
      </c>
      <c r="AI710" s="129" t="s">
        <v>6311</v>
      </c>
      <c r="AJ710" s="129" t="s">
        <v>6355</v>
      </c>
      <c r="AK710" s="129" t="s">
        <v>6356</v>
      </c>
      <c r="AL710" s="129" t="s">
        <v>6548</v>
      </c>
      <c r="AM710" s="133" t="s">
        <v>6311</v>
      </c>
      <c r="AN710" s="133" t="s">
        <v>6311</v>
      </c>
      <c r="AO710" s="133" t="s">
        <v>6311</v>
      </c>
      <c r="AP710" s="133" t="s">
        <v>6311</v>
      </c>
      <c r="AQ710" s="134">
        <v>80</v>
      </c>
      <c r="AR710" s="143">
        <v>0</v>
      </c>
      <c r="AS710" t="s">
        <v>19</v>
      </c>
    </row>
    <row r="711" spans="1:45" s="133" customFormat="1">
      <c r="A711" s="129" t="s">
        <v>7093</v>
      </c>
      <c r="B711" s="130">
        <v>43767</v>
      </c>
      <c r="C711" s="129" t="s">
        <v>6397</v>
      </c>
      <c r="D711" s="129" t="s">
        <v>6398</v>
      </c>
      <c r="E711" s="129" t="s">
        <v>7094</v>
      </c>
      <c r="F711" s="129" t="s">
        <v>6312</v>
      </c>
      <c r="G711" s="129" t="s">
        <v>6666</v>
      </c>
      <c r="H711" s="129" t="s">
        <v>6667</v>
      </c>
      <c r="I711" s="129" t="s">
        <v>6668</v>
      </c>
      <c r="J711" s="129" t="s">
        <v>6354</v>
      </c>
      <c r="K711" s="129" t="s">
        <v>6400</v>
      </c>
      <c r="L711" s="129" t="s">
        <v>6401</v>
      </c>
      <c r="M711" s="129" t="s">
        <v>6402</v>
      </c>
      <c r="N711" s="129" t="s">
        <v>6354</v>
      </c>
      <c r="O711" s="129" t="s">
        <v>6403</v>
      </c>
      <c r="P711" s="129" t="s">
        <v>6404</v>
      </c>
      <c r="Q711" s="129" t="s">
        <v>6405</v>
      </c>
      <c r="R711" s="129" t="s">
        <v>6413</v>
      </c>
      <c r="S711" s="129" t="s">
        <v>6414</v>
      </c>
      <c r="T711" s="137">
        <v>30</v>
      </c>
      <c r="U711" s="137">
        <v>30</v>
      </c>
      <c r="V711" s="129" t="s">
        <v>6408</v>
      </c>
      <c r="W711" s="129" t="s">
        <v>6408</v>
      </c>
      <c r="X711" s="131">
        <v>204</v>
      </c>
      <c r="Y711" s="131">
        <v>204</v>
      </c>
      <c r="Z711" s="129" t="s">
        <v>6311</v>
      </c>
      <c r="AA711" s="132">
        <v>6120</v>
      </c>
      <c r="AB711" s="132">
        <v>0</v>
      </c>
      <c r="AC711" s="132">
        <v>612</v>
      </c>
      <c r="AD711" s="132">
        <v>6732</v>
      </c>
      <c r="AE711" s="129" t="s">
        <v>6316</v>
      </c>
      <c r="AF711" s="129" t="s">
        <v>6311</v>
      </c>
      <c r="AG711" s="129" t="s">
        <v>6311</v>
      </c>
      <c r="AH711" s="129" t="s">
        <v>7095</v>
      </c>
      <c r="AI711" s="129" t="s">
        <v>6311</v>
      </c>
      <c r="AJ711" s="129" t="s">
        <v>6355</v>
      </c>
      <c r="AK711" s="129" t="s">
        <v>6356</v>
      </c>
      <c r="AL711" s="129" t="s">
        <v>6410</v>
      </c>
      <c r="AM711" s="133" t="s">
        <v>6311</v>
      </c>
      <c r="AN711" s="133" t="s">
        <v>6670</v>
      </c>
      <c r="AO711" s="133" t="s">
        <v>6311</v>
      </c>
      <c r="AP711" s="133" t="s">
        <v>6311</v>
      </c>
      <c r="AQ711" s="134">
        <v>30</v>
      </c>
      <c r="AR711" s="143">
        <v>0</v>
      </c>
      <c r="AS711" t="s">
        <v>19</v>
      </c>
    </row>
    <row r="712" spans="1:45" s="133" customFormat="1">
      <c r="A712" s="129" t="s">
        <v>7093</v>
      </c>
      <c r="B712" s="130">
        <v>43767</v>
      </c>
      <c r="C712" s="129" t="s">
        <v>6397</v>
      </c>
      <c r="D712" s="129" t="s">
        <v>6398</v>
      </c>
      <c r="E712" s="129" t="s">
        <v>7094</v>
      </c>
      <c r="F712" s="129" t="s">
        <v>6312</v>
      </c>
      <c r="G712" s="129" t="s">
        <v>6666</v>
      </c>
      <c r="H712" s="129" t="s">
        <v>6667</v>
      </c>
      <c r="I712" s="129" t="s">
        <v>6668</v>
      </c>
      <c r="J712" s="129" t="s">
        <v>6354</v>
      </c>
      <c r="K712" s="129" t="s">
        <v>6400</v>
      </c>
      <c r="L712" s="129" t="s">
        <v>6401</v>
      </c>
      <c r="M712" s="129" t="s">
        <v>6402</v>
      </c>
      <c r="N712" s="129" t="s">
        <v>6354</v>
      </c>
      <c r="O712" s="129" t="s">
        <v>6403</v>
      </c>
      <c r="P712" s="129" t="s">
        <v>6404</v>
      </c>
      <c r="Q712" s="129" t="s">
        <v>6405</v>
      </c>
      <c r="R712" s="129" t="s">
        <v>6417</v>
      </c>
      <c r="S712" s="129" t="s">
        <v>6418</v>
      </c>
      <c r="T712" s="137">
        <v>90</v>
      </c>
      <c r="U712" s="137">
        <v>90</v>
      </c>
      <c r="V712" s="129" t="s">
        <v>6408</v>
      </c>
      <c r="W712" s="129" t="s">
        <v>6408</v>
      </c>
      <c r="X712" s="131">
        <v>255</v>
      </c>
      <c r="Y712" s="131">
        <v>255</v>
      </c>
      <c r="Z712" s="129" t="s">
        <v>6311</v>
      </c>
      <c r="AA712" s="132">
        <v>22950</v>
      </c>
      <c r="AB712" s="132">
        <v>-4050</v>
      </c>
      <c r="AC712" s="132">
        <v>2295</v>
      </c>
      <c r="AD712" s="132">
        <v>25245</v>
      </c>
      <c r="AE712" s="129" t="s">
        <v>6316</v>
      </c>
      <c r="AF712" s="129" t="s">
        <v>6311</v>
      </c>
      <c r="AG712" s="129" t="s">
        <v>6311</v>
      </c>
      <c r="AH712" s="129" t="s">
        <v>7095</v>
      </c>
      <c r="AI712" s="129" t="s">
        <v>6311</v>
      </c>
      <c r="AJ712" s="129" t="s">
        <v>6355</v>
      </c>
      <c r="AK712" s="129" t="s">
        <v>6356</v>
      </c>
      <c r="AL712" s="129" t="s">
        <v>6410</v>
      </c>
      <c r="AM712" s="133" t="s">
        <v>6311</v>
      </c>
      <c r="AN712" s="133" t="s">
        <v>6670</v>
      </c>
      <c r="AO712" s="133" t="s">
        <v>6311</v>
      </c>
      <c r="AP712" s="133" t="s">
        <v>6311</v>
      </c>
      <c r="AQ712" s="134">
        <v>90</v>
      </c>
      <c r="AR712" s="143">
        <v>0</v>
      </c>
      <c r="AS712" t="s">
        <v>19</v>
      </c>
    </row>
    <row r="713" spans="1:45" s="133" customFormat="1">
      <c r="A713" s="129" t="s">
        <v>7093</v>
      </c>
      <c r="B713" s="130">
        <v>43767</v>
      </c>
      <c r="C713" s="129" t="s">
        <v>6397</v>
      </c>
      <c r="D713" s="129" t="s">
        <v>6398</v>
      </c>
      <c r="E713" s="129" t="s">
        <v>7094</v>
      </c>
      <c r="F713" s="129" t="s">
        <v>6312</v>
      </c>
      <c r="G713" s="129" t="s">
        <v>6666</v>
      </c>
      <c r="H713" s="129" t="s">
        <v>6667</v>
      </c>
      <c r="I713" s="129" t="s">
        <v>6668</v>
      </c>
      <c r="J713" s="129" t="s">
        <v>6354</v>
      </c>
      <c r="K713" s="129" t="s">
        <v>6400</v>
      </c>
      <c r="L713" s="129" t="s">
        <v>6401</v>
      </c>
      <c r="M713" s="129" t="s">
        <v>6402</v>
      </c>
      <c r="N713" s="129" t="s">
        <v>6354</v>
      </c>
      <c r="O713" s="129" t="s">
        <v>6403</v>
      </c>
      <c r="P713" s="129" t="s">
        <v>6404</v>
      </c>
      <c r="Q713" s="129" t="s">
        <v>6405</v>
      </c>
      <c r="R713" s="129" t="s">
        <v>6415</v>
      </c>
      <c r="S713" s="129" t="s">
        <v>6416</v>
      </c>
      <c r="T713" s="137">
        <v>70</v>
      </c>
      <c r="U713" s="137">
        <v>70</v>
      </c>
      <c r="V713" s="129" t="s">
        <v>6408</v>
      </c>
      <c r="W713" s="129" t="s">
        <v>6408</v>
      </c>
      <c r="X713" s="131">
        <v>255</v>
      </c>
      <c r="Y713" s="131">
        <v>255</v>
      </c>
      <c r="Z713" s="129" t="s">
        <v>6311</v>
      </c>
      <c r="AA713" s="132">
        <v>17850</v>
      </c>
      <c r="AB713" s="132">
        <v>-3150</v>
      </c>
      <c r="AC713" s="132">
        <v>1785</v>
      </c>
      <c r="AD713" s="132">
        <v>19635</v>
      </c>
      <c r="AE713" s="129" t="s">
        <v>6316</v>
      </c>
      <c r="AF713" s="129" t="s">
        <v>6311</v>
      </c>
      <c r="AG713" s="129" t="s">
        <v>6311</v>
      </c>
      <c r="AH713" s="129" t="s">
        <v>7095</v>
      </c>
      <c r="AI713" s="129" t="s">
        <v>6311</v>
      </c>
      <c r="AJ713" s="129" t="s">
        <v>6355</v>
      </c>
      <c r="AK713" s="129" t="s">
        <v>6356</v>
      </c>
      <c r="AL713" s="129" t="s">
        <v>6410</v>
      </c>
      <c r="AM713" s="133" t="s">
        <v>6311</v>
      </c>
      <c r="AN713" s="133" t="s">
        <v>6670</v>
      </c>
      <c r="AO713" s="133" t="s">
        <v>6311</v>
      </c>
      <c r="AP713" s="133" t="s">
        <v>6311</v>
      </c>
      <c r="AQ713" s="134">
        <v>70</v>
      </c>
      <c r="AR713" s="143">
        <v>0</v>
      </c>
      <c r="AS713" t="s">
        <v>19</v>
      </c>
    </row>
    <row r="714" spans="1:45" s="133" customFormat="1">
      <c r="A714" s="129" t="s">
        <v>7093</v>
      </c>
      <c r="B714" s="130">
        <v>43767</v>
      </c>
      <c r="C714" s="129" t="s">
        <v>6397</v>
      </c>
      <c r="D714" s="129" t="s">
        <v>6398</v>
      </c>
      <c r="E714" s="129" t="s">
        <v>7094</v>
      </c>
      <c r="F714" s="129" t="s">
        <v>6312</v>
      </c>
      <c r="G714" s="129" t="s">
        <v>6666</v>
      </c>
      <c r="H714" s="129" t="s">
        <v>6667</v>
      </c>
      <c r="I714" s="129" t="s">
        <v>6668</v>
      </c>
      <c r="J714" s="129" t="s">
        <v>6354</v>
      </c>
      <c r="K714" s="129" t="s">
        <v>6400</v>
      </c>
      <c r="L714" s="129" t="s">
        <v>6401</v>
      </c>
      <c r="M714" s="129" t="s">
        <v>6402</v>
      </c>
      <c r="N714" s="129" t="s">
        <v>6354</v>
      </c>
      <c r="O714" s="129" t="s">
        <v>6403</v>
      </c>
      <c r="P714" s="129" t="s">
        <v>6404</v>
      </c>
      <c r="Q714" s="129" t="s">
        <v>6405</v>
      </c>
      <c r="R714" s="129" t="s">
        <v>6419</v>
      </c>
      <c r="S714" s="129" t="s">
        <v>6420</v>
      </c>
      <c r="T714" s="137">
        <v>10</v>
      </c>
      <c r="U714" s="137">
        <v>10</v>
      </c>
      <c r="V714" s="129" t="s">
        <v>6408</v>
      </c>
      <c r="W714" s="129" t="s">
        <v>6408</v>
      </c>
      <c r="X714" s="131">
        <v>300</v>
      </c>
      <c r="Y714" s="131">
        <v>300</v>
      </c>
      <c r="Z714" s="129" t="s">
        <v>6311</v>
      </c>
      <c r="AA714" s="132">
        <v>3000</v>
      </c>
      <c r="AB714" s="132">
        <v>0</v>
      </c>
      <c r="AC714" s="132">
        <v>300</v>
      </c>
      <c r="AD714" s="132">
        <v>3300</v>
      </c>
      <c r="AE714" s="129" t="s">
        <v>6316</v>
      </c>
      <c r="AF714" s="129" t="s">
        <v>6311</v>
      </c>
      <c r="AG714" s="129" t="s">
        <v>6311</v>
      </c>
      <c r="AH714" s="129" t="s">
        <v>7095</v>
      </c>
      <c r="AI714" s="129" t="s">
        <v>6311</v>
      </c>
      <c r="AJ714" s="129" t="s">
        <v>6355</v>
      </c>
      <c r="AK714" s="129" t="s">
        <v>6356</v>
      </c>
      <c r="AL714" s="129" t="s">
        <v>6410</v>
      </c>
      <c r="AM714" s="133" t="s">
        <v>6311</v>
      </c>
      <c r="AN714" s="133" t="s">
        <v>6670</v>
      </c>
      <c r="AO714" s="133" t="s">
        <v>6311</v>
      </c>
      <c r="AP714" s="133" t="s">
        <v>6311</v>
      </c>
      <c r="AQ714" s="134">
        <v>10</v>
      </c>
      <c r="AR714" s="143">
        <v>0</v>
      </c>
      <c r="AS714" t="s">
        <v>19</v>
      </c>
    </row>
    <row r="715" spans="1:45" s="133" customFormat="1">
      <c r="A715" s="129" t="s">
        <v>7096</v>
      </c>
      <c r="B715" s="130">
        <v>43767</v>
      </c>
      <c r="C715" s="129" t="s">
        <v>6397</v>
      </c>
      <c r="D715" s="129" t="s">
        <v>6398</v>
      </c>
      <c r="E715" s="129" t="s">
        <v>7097</v>
      </c>
      <c r="F715" s="129" t="s">
        <v>6312</v>
      </c>
      <c r="G715" s="129" t="s">
        <v>6376</v>
      </c>
      <c r="H715" s="129" t="s">
        <v>6377</v>
      </c>
      <c r="I715" s="129" t="s">
        <v>6378</v>
      </c>
      <c r="J715" s="129" t="s">
        <v>6354</v>
      </c>
      <c r="K715" s="129" t="s">
        <v>6400</v>
      </c>
      <c r="L715" s="129" t="s">
        <v>6401</v>
      </c>
      <c r="M715" s="129" t="s">
        <v>6402</v>
      </c>
      <c r="N715" s="129" t="s">
        <v>6354</v>
      </c>
      <c r="O715" s="129" t="s">
        <v>6403</v>
      </c>
      <c r="P715" s="129" t="s">
        <v>6404</v>
      </c>
      <c r="Q715" s="129" t="s">
        <v>6405</v>
      </c>
      <c r="R715" s="129" t="s">
        <v>6406</v>
      </c>
      <c r="S715" s="129" t="s">
        <v>6407</v>
      </c>
      <c r="T715" s="137">
        <v>5</v>
      </c>
      <c r="U715" s="137">
        <v>5</v>
      </c>
      <c r="V715" s="129" t="s">
        <v>6408</v>
      </c>
      <c r="W715" s="129" t="s">
        <v>6408</v>
      </c>
      <c r="X715" s="131">
        <v>155.45500000000001</v>
      </c>
      <c r="Y715" s="131">
        <v>155.45500000000001</v>
      </c>
      <c r="Z715" s="129" t="s">
        <v>6311</v>
      </c>
      <c r="AA715" s="132">
        <v>777.27499999999998</v>
      </c>
      <c r="AB715" s="132">
        <v>0</v>
      </c>
      <c r="AC715" s="132">
        <v>77.727999999999994</v>
      </c>
      <c r="AD715" s="132">
        <v>855.00300000000004</v>
      </c>
      <c r="AE715" s="129" t="s">
        <v>6316</v>
      </c>
      <c r="AF715" s="129" t="s">
        <v>6311</v>
      </c>
      <c r="AG715" s="129" t="s">
        <v>6311</v>
      </c>
      <c r="AH715" s="129" t="s">
        <v>7098</v>
      </c>
      <c r="AI715" s="129" t="s">
        <v>6311</v>
      </c>
      <c r="AJ715" s="129" t="s">
        <v>6355</v>
      </c>
      <c r="AK715" s="129" t="s">
        <v>6356</v>
      </c>
      <c r="AL715" s="129" t="s">
        <v>6410</v>
      </c>
      <c r="AM715" s="133" t="s">
        <v>13</v>
      </c>
      <c r="AN715" s="133" t="s">
        <v>6376</v>
      </c>
      <c r="AO715" s="133" t="s">
        <v>6311</v>
      </c>
      <c r="AP715" s="133" t="s">
        <v>6311</v>
      </c>
      <c r="AQ715" s="134">
        <v>5</v>
      </c>
      <c r="AR715" s="143" t="s">
        <v>94</v>
      </c>
      <c r="AS715" t="s">
        <v>72</v>
      </c>
    </row>
    <row r="716" spans="1:45" s="133" customFormat="1">
      <c r="A716" s="129" t="s">
        <v>7096</v>
      </c>
      <c r="B716" s="130">
        <v>43767</v>
      </c>
      <c r="C716" s="129" t="s">
        <v>6397</v>
      </c>
      <c r="D716" s="129" t="s">
        <v>6398</v>
      </c>
      <c r="E716" s="129" t="s">
        <v>7097</v>
      </c>
      <c r="F716" s="129" t="s">
        <v>6312</v>
      </c>
      <c r="G716" s="129" t="s">
        <v>6376</v>
      </c>
      <c r="H716" s="129" t="s">
        <v>6377</v>
      </c>
      <c r="I716" s="129" t="s">
        <v>6378</v>
      </c>
      <c r="J716" s="129" t="s">
        <v>6354</v>
      </c>
      <c r="K716" s="129" t="s">
        <v>6400</v>
      </c>
      <c r="L716" s="129" t="s">
        <v>6401</v>
      </c>
      <c r="M716" s="129" t="s">
        <v>6402</v>
      </c>
      <c r="N716" s="129" t="s">
        <v>6354</v>
      </c>
      <c r="O716" s="129" t="s">
        <v>6403</v>
      </c>
      <c r="P716" s="129" t="s">
        <v>6404</v>
      </c>
      <c r="Q716" s="129" t="s">
        <v>6405</v>
      </c>
      <c r="R716" s="129" t="s">
        <v>6413</v>
      </c>
      <c r="S716" s="129" t="s">
        <v>6414</v>
      </c>
      <c r="T716" s="137">
        <v>5</v>
      </c>
      <c r="U716" s="137">
        <v>5</v>
      </c>
      <c r="V716" s="129" t="s">
        <v>6408</v>
      </c>
      <c r="W716" s="129" t="s">
        <v>6408</v>
      </c>
      <c r="X716" s="131">
        <v>213.273</v>
      </c>
      <c r="Y716" s="131">
        <v>213.273</v>
      </c>
      <c r="Z716" s="129" t="s">
        <v>6311</v>
      </c>
      <c r="AA716" s="132">
        <v>1066.365</v>
      </c>
      <c r="AB716" s="132">
        <v>0</v>
      </c>
      <c r="AC716" s="132">
        <v>106.637</v>
      </c>
      <c r="AD716" s="132">
        <v>1173.002</v>
      </c>
      <c r="AE716" s="129" t="s">
        <v>6316</v>
      </c>
      <c r="AF716" s="129" t="s">
        <v>6311</v>
      </c>
      <c r="AG716" s="129" t="s">
        <v>6311</v>
      </c>
      <c r="AH716" s="129" t="s">
        <v>7098</v>
      </c>
      <c r="AI716" s="129" t="s">
        <v>6311</v>
      </c>
      <c r="AJ716" s="129" t="s">
        <v>6355</v>
      </c>
      <c r="AK716" s="129" t="s">
        <v>6356</v>
      </c>
      <c r="AL716" s="129" t="s">
        <v>6410</v>
      </c>
      <c r="AM716" s="133" t="s">
        <v>13</v>
      </c>
      <c r="AN716" s="133" t="s">
        <v>6376</v>
      </c>
      <c r="AO716" s="133" t="s">
        <v>6311</v>
      </c>
      <c r="AP716" s="133" t="s">
        <v>6311</v>
      </c>
      <c r="AQ716" s="134">
        <v>5</v>
      </c>
      <c r="AR716" s="143" t="s">
        <v>94</v>
      </c>
      <c r="AS716" t="s">
        <v>72</v>
      </c>
    </row>
    <row r="717" spans="1:45" s="133" customFormat="1">
      <c r="A717" s="129" t="s">
        <v>7096</v>
      </c>
      <c r="B717" s="130">
        <v>43767</v>
      </c>
      <c r="C717" s="129" t="s">
        <v>6397</v>
      </c>
      <c r="D717" s="129" t="s">
        <v>6398</v>
      </c>
      <c r="E717" s="129" t="s">
        <v>7097</v>
      </c>
      <c r="F717" s="129" t="s">
        <v>6312</v>
      </c>
      <c r="G717" s="129" t="s">
        <v>6376</v>
      </c>
      <c r="H717" s="129" t="s">
        <v>6377</v>
      </c>
      <c r="I717" s="129" t="s">
        <v>6378</v>
      </c>
      <c r="J717" s="129" t="s">
        <v>6354</v>
      </c>
      <c r="K717" s="129" t="s">
        <v>6400</v>
      </c>
      <c r="L717" s="129" t="s">
        <v>6401</v>
      </c>
      <c r="M717" s="129" t="s">
        <v>6402</v>
      </c>
      <c r="N717" s="129" t="s">
        <v>6354</v>
      </c>
      <c r="O717" s="129" t="s">
        <v>6403</v>
      </c>
      <c r="P717" s="129" t="s">
        <v>6404</v>
      </c>
      <c r="Q717" s="129" t="s">
        <v>6405</v>
      </c>
      <c r="R717" s="129" t="s">
        <v>6415</v>
      </c>
      <c r="S717" s="129" t="s">
        <v>6416</v>
      </c>
      <c r="T717" s="137">
        <v>2</v>
      </c>
      <c r="U717" s="137">
        <v>2</v>
      </c>
      <c r="V717" s="129" t="s">
        <v>6408</v>
      </c>
      <c r="W717" s="129" t="s">
        <v>6408</v>
      </c>
      <c r="X717" s="131">
        <v>300</v>
      </c>
      <c r="Y717" s="131">
        <v>300</v>
      </c>
      <c r="Z717" s="129" t="s">
        <v>6311</v>
      </c>
      <c r="AA717" s="132">
        <v>600</v>
      </c>
      <c r="AB717" s="132">
        <v>0</v>
      </c>
      <c r="AC717" s="132">
        <v>60</v>
      </c>
      <c r="AD717" s="132">
        <v>660</v>
      </c>
      <c r="AE717" s="129" t="s">
        <v>6316</v>
      </c>
      <c r="AF717" s="129" t="s">
        <v>6311</v>
      </c>
      <c r="AG717" s="129" t="s">
        <v>6311</v>
      </c>
      <c r="AH717" s="129" t="s">
        <v>7098</v>
      </c>
      <c r="AI717" s="129" t="s">
        <v>6311</v>
      </c>
      <c r="AJ717" s="129" t="s">
        <v>6355</v>
      </c>
      <c r="AK717" s="129" t="s">
        <v>6356</v>
      </c>
      <c r="AL717" s="129" t="s">
        <v>6410</v>
      </c>
      <c r="AM717" s="133" t="s">
        <v>13</v>
      </c>
      <c r="AN717" s="133" t="s">
        <v>6376</v>
      </c>
      <c r="AO717" s="133" t="s">
        <v>6311</v>
      </c>
      <c r="AP717" s="133" t="s">
        <v>6311</v>
      </c>
      <c r="AQ717" s="134">
        <v>2</v>
      </c>
      <c r="AR717" s="143" t="s">
        <v>94</v>
      </c>
      <c r="AS717" t="s">
        <v>72</v>
      </c>
    </row>
    <row r="718" spans="1:45" s="133" customFormat="1">
      <c r="A718" s="129" t="s">
        <v>7096</v>
      </c>
      <c r="B718" s="130">
        <v>43767</v>
      </c>
      <c r="C718" s="129" t="s">
        <v>6397</v>
      </c>
      <c r="D718" s="129" t="s">
        <v>6398</v>
      </c>
      <c r="E718" s="129" t="s">
        <v>7097</v>
      </c>
      <c r="F718" s="129" t="s">
        <v>6312</v>
      </c>
      <c r="G718" s="129" t="s">
        <v>6376</v>
      </c>
      <c r="H718" s="129" t="s">
        <v>6377</v>
      </c>
      <c r="I718" s="129" t="s">
        <v>6378</v>
      </c>
      <c r="J718" s="129" t="s">
        <v>6354</v>
      </c>
      <c r="K718" s="129" t="s">
        <v>6400</v>
      </c>
      <c r="L718" s="129" t="s">
        <v>6401</v>
      </c>
      <c r="M718" s="129" t="s">
        <v>6402</v>
      </c>
      <c r="N718" s="129" t="s">
        <v>6354</v>
      </c>
      <c r="O718" s="129" t="s">
        <v>6403</v>
      </c>
      <c r="P718" s="129" t="s">
        <v>6404</v>
      </c>
      <c r="Q718" s="129" t="s">
        <v>6405</v>
      </c>
      <c r="R718" s="129" t="s">
        <v>6521</v>
      </c>
      <c r="S718" s="129" t="s">
        <v>6522</v>
      </c>
      <c r="T718" s="137">
        <v>2</v>
      </c>
      <c r="U718" s="137">
        <v>2</v>
      </c>
      <c r="V718" s="129" t="s">
        <v>6408</v>
      </c>
      <c r="W718" s="129" t="s">
        <v>6408</v>
      </c>
      <c r="X718" s="131">
        <v>300</v>
      </c>
      <c r="Y718" s="131">
        <v>300</v>
      </c>
      <c r="Z718" s="129" t="s">
        <v>6311</v>
      </c>
      <c r="AA718" s="132">
        <v>600</v>
      </c>
      <c r="AB718" s="132">
        <v>0</v>
      </c>
      <c r="AC718" s="132">
        <v>60</v>
      </c>
      <c r="AD718" s="132">
        <v>660</v>
      </c>
      <c r="AE718" s="129" t="s">
        <v>6316</v>
      </c>
      <c r="AF718" s="129" t="s">
        <v>6311</v>
      </c>
      <c r="AG718" s="129" t="s">
        <v>6311</v>
      </c>
      <c r="AH718" s="129" t="s">
        <v>7098</v>
      </c>
      <c r="AI718" s="129" t="s">
        <v>6311</v>
      </c>
      <c r="AJ718" s="129" t="s">
        <v>6355</v>
      </c>
      <c r="AK718" s="129" t="s">
        <v>6356</v>
      </c>
      <c r="AL718" s="129" t="s">
        <v>6410</v>
      </c>
      <c r="AM718" s="133" t="s">
        <v>13</v>
      </c>
      <c r="AN718" s="133" t="s">
        <v>6376</v>
      </c>
      <c r="AO718" s="133" t="s">
        <v>6311</v>
      </c>
      <c r="AP718" s="133" t="s">
        <v>6311</v>
      </c>
      <c r="AQ718" s="134">
        <v>2</v>
      </c>
      <c r="AR718" s="143" t="s">
        <v>94</v>
      </c>
      <c r="AS718" t="s">
        <v>72</v>
      </c>
    </row>
    <row r="719" spans="1:45" s="133" customFormat="1">
      <c r="A719" s="129" t="s">
        <v>7096</v>
      </c>
      <c r="B719" s="130">
        <v>43767</v>
      </c>
      <c r="C719" s="129" t="s">
        <v>6397</v>
      </c>
      <c r="D719" s="129" t="s">
        <v>6398</v>
      </c>
      <c r="E719" s="129" t="s">
        <v>7097</v>
      </c>
      <c r="F719" s="129" t="s">
        <v>6312</v>
      </c>
      <c r="G719" s="129" t="s">
        <v>6376</v>
      </c>
      <c r="H719" s="129" t="s">
        <v>6377</v>
      </c>
      <c r="I719" s="129" t="s">
        <v>6378</v>
      </c>
      <c r="J719" s="129" t="s">
        <v>6354</v>
      </c>
      <c r="K719" s="129" t="s">
        <v>6400</v>
      </c>
      <c r="L719" s="129" t="s">
        <v>6401</v>
      </c>
      <c r="M719" s="129" t="s">
        <v>6402</v>
      </c>
      <c r="N719" s="129" t="s">
        <v>6354</v>
      </c>
      <c r="O719" s="129" t="s">
        <v>6403</v>
      </c>
      <c r="P719" s="129" t="s">
        <v>6404</v>
      </c>
      <c r="Q719" s="129" t="s">
        <v>6405</v>
      </c>
      <c r="R719" s="129" t="s">
        <v>6519</v>
      </c>
      <c r="S719" s="129" t="s">
        <v>6520</v>
      </c>
      <c r="T719" s="137">
        <v>10</v>
      </c>
      <c r="U719" s="137">
        <v>10</v>
      </c>
      <c r="V719" s="129" t="s">
        <v>6408</v>
      </c>
      <c r="W719" s="129" t="s">
        <v>6408</v>
      </c>
      <c r="X719" s="131">
        <v>213.273</v>
      </c>
      <c r="Y719" s="131">
        <v>213.273</v>
      </c>
      <c r="Z719" s="129" t="s">
        <v>6311</v>
      </c>
      <c r="AA719" s="132">
        <v>2132.73</v>
      </c>
      <c r="AB719" s="132">
        <v>0</v>
      </c>
      <c r="AC719" s="132">
        <v>213.27199999999999</v>
      </c>
      <c r="AD719" s="132">
        <v>2346.002</v>
      </c>
      <c r="AE719" s="129" t="s">
        <v>6316</v>
      </c>
      <c r="AF719" s="129" t="s">
        <v>6311</v>
      </c>
      <c r="AG719" s="129" t="s">
        <v>6311</v>
      </c>
      <c r="AH719" s="129" t="s">
        <v>7098</v>
      </c>
      <c r="AI719" s="129" t="s">
        <v>6311</v>
      </c>
      <c r="AJ719" s="129" t="s">
        <v>6355</v>
      </c>
      <c r="AK719" s="129" t="s">
        <v>6356</v>
      </c>
      <c r="AL719" s="129" t="s">
        <v>6410</v>
      </c>
      <c r="AM719" s="133" t="s">
        <v>13</v>
      </c>
      <c r="AN719" s="133" t="s">
        <v>6376</v>
      </c>
      <c r="AO719" s="133" t="s">
        <v>6311</v>
      </c>
      <c r="AP719" s="133" t="s">
        <v>6311</v>
      </c>
      <c r="AQ719" s="134">
        <v>10</v>
      </c>
      <c r="AR719" s="143" t="s">
        <v>94</v>
      </c>
      <c r="AS719" t="s">
        <v>72</v>
      </c>
    </row>
    <row r="720" spans="1:45" s="133" customFormat="1">
      <c r="A720" s="129" t="s">
        <v>7096</v>
      </c>
      <c r="B720" s="130">
        <v>43767</v>
      </c>
      <c r="C720" s="129" t="s">
        <v>6397</v>
      </c>
      <c r="D720" s="129" t="s">
        <v>6398</v>
      </c>
      <c r="E720" s="129" t="s">
        <v>7097</v>
      </c>
      <c r="F720" s="129" t="s">
        <v>6312</v>
      </c>
      <c r="G720" s="129" t="s">
        <v>6376</v>
      </c>
      <c r="H720" s="129" t="s">
        <v>6377</v>
      </c>
      <c r="I720" s="129" t="s">
        <v>6378</v>
      </c>
      <c r="J720" s="129" t="s">
        <v>6354</v>
      </c>
      <c r="K720" s="129" t="s">
        <v>6400</v>
      </c>
      <c r="L720" s="129" t="s">
        <v>6401</v>
      </c>
      <c r="M720" s="129" t="s">
        <v>6402</v>
      </c>
      <c r="N720" s="129" t="s">
        <v>6354</v>
      </c>
      <c r="O720" s="129" t="s">
        <v>6403</v>
      </c>
      <c r="P720" s="129" t="s">
        <v>6404</v>
      </c>
      <c r="Q720" s="129" t="s">
        <v>6405</v>
      </c>
      <c r="R720" s="129" t="s">
        <v>6419</v>
      </c>
      <c r="S720" s="129" t="s">
        <v>6420</v>
      </c>
      <c r="T720" s="137">
        <v>2</v>
      </c>
      <c r="U720" s="137">
        <v>2</v>
      </c>
      <c r="V720" s="129" t="s">
        <v>6408</v>
      </c>
      <c r="W720" s="129" t="s">
        <v>6408</v>
      </c>
      <c r="X720" s="131">
        <v>300</v>
      </c>
      <c r="Y720" s="131">
        <v>300</v>
      </c>
      <c r="Z720" s="129" t="s">
        <v>6311</v>
      </c>
      <c r="AA720" s="132">
        <v>600</v>
      </c>
      <c r="AB720" s="132">
        <v>0</v>
      </c>
      <c r="AC720" s="132">
        <v>60</v>
      </c>
      <c r="AD720" s="132">
        <v>660</v>
      </c>
      <c r="AE720" s="129" t="s">
        <v>6316</v>
      </c>
      <c r="AF720" s="129" t="s">
        <v>6311</v>
      </c>
      <c r="AG720" s="129" t="s">
        <v>6311</v>
      </c>
      <c r="AH720" s="129" t="s">
        <v>7098</v>
      </c>
      <c r="AI720" s="129" t="s">
        <v>6311</v>
      </c>
      <c r="AJ720" s="129" t="s">
        <v>6355</v>
      </c>
      <c r="AK720" s="129" t="s">
        <v>6356</v>
      </c>
      <c r="AL720" s="129" t="s">
        <v>6410</v>
      </c>
      <c r="AM720" s="133" t="s">
        <v>13</v>
      </c>
      <c r="AN720" s="133" t="s">
        <v>6376</v>
      </c>
      <c r="AO720" s="133" t="s">
        <v>6311</v>
      </c>
      <c r="AP720" s="133" t="s">
        <v>6311</v>
      </c>
      <c r="AQ720" s="134">
        <v>2</v>
      </c>
      <c r="AR720" s="143" t="s">
        <v>94</v>
      </c>
      <c r="AS720" t="s">
        <v>72</v>
      </c>
    </row>
    <row r="721" spans="1:45" s="133" customFormat="1">
      <c r="A721" s="129" t="s">
        <v>7099</v>
      </c>
      <c r="B721" s="130">
        <v>43767</v>
      </c>
      <c r="C721" s="129" t="s">
        <v>6397</v>
      </c>
      <c r="D721" s="129" t="s">
        <v>6398</v>
      </c>
      <c r="E721" s="129" t="s">
        <v>7100</v>
      </c>
      <c r="F721" s="129" t="s">
        <v>6312</v>
      </c>
      <c r="G721" s="129" t="s">
        <v>6373</v>
      </c>
      <c r="H721" s="129" t="s">
        <v>6374</v>
      </c>
      <c r="I721" s="129" t="s">
        <v>6375</v>
      </c>
      <c r="J721" s="129" t="s">
        <v>6354</v>
      </c>
      <c r="K721" s="129" t="s">
        <v>6400</v>
      </c>
      <c r="L721" s="129" t="s">
        <v>6401</v>
      </c>
      <c r="M721" s="129" t="s">
        <v>6402</v>
      </c>
      <c r="N721" s="129" t="s">
        <v>6354</v>
      </c>
      <c r="O721" s="129" t="s">
        <v>6403</v>
      </c>
      <c r="P721" s="129" t="s">
        <v>6404</v>
      </c>
      <c r="Q721" s="129" t="s">
        <v>6405</v>
      </c>
      <c r="R721" s="129" t="s">
        <v>6406</v>
      </c>
      <c r="S721" s="129" t="s">
        <v>6407</v>
      </c>
      <c r="T721" s="137">
        <v>20</v>
      </c>
      <c r="U721" s="137">
        <v>20</v>
      </c>
      <c r="V721" s="129" t="s">
        <v>6408</v>
      </c>
      <c r="W721" s="129" t="s">
        <v>6408</v>
      </c>
      <c r="X721" s="131">
        <v>155.45500000000001</v>
      </c>
      <c r="Y721" s="131">
        <v>155.45500000000001</v>
      </c>
      <c r="Z721" s="129" t="s">
        <v>6311</v>
      </c>
      <c r="AA721" s="132">
        <v>3109.1</v>
      </c>
      <c r="AB721" s="132">
        <v>0</v>
      </c>
      <c r="AC721" s="132">
        <v>310.91000000000003</v>
      </c>
      <c r="AD721" s="132">
        <v>3420.01</v>
      </c>
      <c r="AE721" s="129" t="s">
        <v>6316</v>
      </c>
      <c r="AF721" s="129" t="s">
        <v>6311</v>
      </c>
      <c r="AG721" s="129" t="s">
        <v>6311</v>
      </c>
      <c r="AH721" s="129" t="s">
        <v>7101</v>
      </c>
      <c r="AI721" s="129" t="s">
        <v>6311</v>
      </c>
      <c r="AJ721" s="129" t="s">
        <v>6355</v>
      </c>
      <c r="AK721" s="129" t="s">
        <v>6356</v>
      </c>
      <c r="AL721" s="129" t="s">
        <v>6410</v>
      </c>
      <c r="AM721" s="133" t="s">
        <v>13</v>
      </c>
      <c r="AN721" s="133" t="s">
        <v>6373</v>
      </c>
      <c r="AO721" s="133" t="s">
        <v>6311</v>
      </c>
      <c r="AP721" s="133" t="s">
        <v>6311</v>
      </c>
      <c r="AQ721" s="134">
        <v>20</v>
      </c>
      <c r="AR721" s="143" t="s">
        <v>95</v>
      </c>
      <c r="AS721" t="s">
        <v>72</v>
      </c>
    </row>
    <row r="722" spans="1:45" s="133" customFormat="1">
      <c r="A722" s="129" t="s">
        <v>7099</v>
      </c>
      <c r="B722" s="130">
        <v>43767</v>
      </c>
      <c r="C722" s="129" t="s">
        <v>6397</v>
      </c>
      <c r="D722" s="129" t="s">
        <v>6398</v>
      </c>
      <c r="E722" s="129" t="s">
        <v>7100</v>
      </c>
      <c r="F722" s="129" t="s">
        <v>6312</v>
      </c>
      <c r="G722" s="129" t="s">
        <v>6373</v>
      </c>
      <c r="H722" s="129" t="s">
        <v>6374</v>
      </c>
      <c r="I722" s="129" t="s">
        <v>6375</v>
      </c>
      <c r="J722" s="129" t="s">
        <v>6354</v>
      </c>
      <c r="K722" s="129" t="s">
        <v>6400</v>
      </c>
      <c r="L722" s="129" t="s">
        <v>6401</v>
      </c>
      <c r="M722" s="129" t="s">
        <v>6402</v>
      </c>
      <c r="N722" s="129" t="s">
        <v>6354</v>
      </c>
      <c r="O722" s="129" t="s">
        <v>6403</v>
      </c>
      <c r="P722" s="129" t="s">
        <v>6404</v>
      </c>
      <c r="Q722" s="129" t="s">
        <v>6405</v>
      </c>
      <c r="R722" s="129" t="s">
        <v>6413</v>
      </c>
      <c r="S722" s="129" t="s">
        <v>6414</v>
      </c>
      <c r="T722" s="137">
        <v>3</v>
      </c>
      <c r="U722" s="137">
        <v>3</v>
      </c>
      <c r="V722" s="129" t="s">
        <v>6408</v>
      </c>
      <c r="W722" s="129" t="s">
        <v>6408</v>
      </c>
      <c r="X722" s="131">
        <v>213.273</v>
      </c>
      <c r="Y722" s="131">
        <v>213.273</v>
      </c>
      <c r="Z722" s="129" t="s">
        <v>6311</v>
      </c>
      <c r="AA722" s="132">
        <v>639.81899999999996</v>
      </c>
      <c r="AB722" s="132">
        <v>0</v>
      </c>
      <c r="AC722" s="132">
        <v>63.981999999999999</v>
      </c>
      <c r="AD722" s="132">
        <v>703.80100000000004</v>
      </c>
      <c r="AE722" s="129" t="s">
        <v>6316</v>
      </c>
      <c r="AF722" s="129" t="s">
        <v>6311</v>
      </c>
      <c r="AG722" s="129" t="s">
        <v>6311</v>
      </c>
      <c r="AH722" s="129" t="s">
        <v>7101</v>
      </c>
      <c r="AI722" s="129" t="s">
        <v>6311</v>
      </c>
      <c r="AJ722" s="129" t="s">
        <v>6355</v>
      </c>
      <c r="AK722" s="129" t="s">
        <v>6356</v>
      </c>
      <c r="AL722" s="129" t="s">
        <v>6410</v>
      </c>
      <c r="AM722" s="133" t="s">
        <v>13</v>
      </c>
      <c r="AN722" s="133" t="s">
        <v>6373</v>
      </c>
      <c r="AO722" s="133" t="s">
        <v>6311</v>
      </c>
      <c r="AP722" s="133" t="s">
        <v>6311</v>
      </c>
      <c r="AQ722" s="134">
        <v>3</v>
      </c>
      <c r="AR722" s="143" t="s">
        <v>95</v>
      </c>
      <c r="AS722" t="s">
        <v>72</v>
      </c>
    </row>
    <row r="723" spans="1:45" s="133" customFormat="1">
      <c r="A723" s="129" t="s">
        <v>7099</v>
      </c>
      <c r="B723" s="130">
        <v>43767</v>
      </c>
      <c r="C723" s="129" t="s">
        <v>6397</v>
      </c>
      <c r="D723" s="129" t="s">
        <v>6398</v>
      </c>
      <c r="E723" s="129" t="s">
        <v>7100</v>
      </c>
      <c r="F723" s="129" t="s">
        <v>6312</v>
      </c>
      <c r="G723" s="129" t="s">
        <v>6373</v>
      </c>
      <c r="H723" s="129" t="s">
        <v>6374</v>
      </c>
      <c r="I723" s="129" t="s">
        <v>6375</v>
      </c>
      <c r="J723" s="129" t="s">
        <v>6354</v>
      </c>
      <c r="K723" s="129" t="s">
        <v>6400</v>
      </c>
      <c r="L723" s="129" t="s">
        <v>6401</v>
      </c>
      <c r="M723" s="129" t="s">
        <v>6402</v>
      </c>
      <c r="N723" s="129" t="s">
        <v>6354</v>
      </c>
      <c r="O723" s="129" t="s">
        <v>6403</v>
      </c>
      <c r="P723" s="129" t="s">
        <v>6404</v>
      </c>
      <c r="Q723" s="129" t="s">
        <v>6405</v>
      </c>
      <c r="R723" s="129" t="s">
        <v>6415</v>
      </c>
      <c r="S723" s="129" t="s">
        <v>6416</v>
      </c>
      <c r="T723" s="137">
        <v>2</v>
      </c>
      <c r="U723" s="137">
        <v>2</v>
      </c>
      <c r="V723" s="129" t="s">
        <v>6408</v>
      </c>
      <c r="W723" s="129" t="s">
        <v>6408</v>
      </c>
      <c r="X723" s="131">
        <v>300</v>
      </c>
      <c r="Y723" s="131">
        <v>300</v>
      </c>
      <c r="Z723" s="129" t="s">
        <v>6311</v>
      </c>
      <c r="AA723" s="132">
        <v>600</v>
      </c>
      <c r="AB723" s="132">
        <v>0</v>
      </c>
      <c r="AC723" s="132">
        <v>60</v>
      </c>
      <c r="AD723" s="132">
        <v>660</v>
      </c>
      <c r="AE723" s="129" t="s">
        <v>6316</v>
      </c>
      <c r="AF723" s="129" t="s">
        <v>6311</v>
      </c>
      <c r="AG723" s="129" t="s">
        <v>6311</v>
      </c>
      <c r="AH723" s="129" t="s">
        <v>7101</v>
      </c>
      <c r="AI723" s="129" t="s">
        <v>6311</v>
      </c>
      <c r="AJ723" s="129" t="s">
        <v>6355</v>
      </c>
      <c r="AK723" s="129" t="s">
        <v>6356</v>
      </c>
      <c r="AL723" s="129" t="s">
        <v>6410</v>
      </c>
      <c r="AM723" s="133" t="s">
        <v>13</v>
      </c>
      <c r="AN723" s="133" t="s">
        <v>6373</v>
      </c>
      <c r="AO723" s="133" t="s">
        <v>6311</v>
      </c>
      <c r="AP723" s="133" t="s">
        <v>6311</v>
      </c>
      <c r="AQ723" s="134">
        <v>2</v>
      </c>
      <c r="AR723" s="143" t="s">
        <v>95</v>
      </c>
      <c r="AS723" t="s">
        <v>72</v>
      </c>
    </row>
    <row r="724" spans="1:45" s="133" customFormat="1">
      <c r="A724" s="129" t="s">
        <v>7099</v>
      </c>
      <c r="B724" s="130">
        <v>43767</v>
      </c>
      <c r="C724" s="129" t="s">
        <v>6397</v>
      </c>
      <c r="D724" s="129" t="s">
        <v>6398</v>
      </c>
      <c r="E724" s="129" t="s">
        <v>7100</v>
      </c>
      <c r="F724" s="129" t="s">
        <v>6312</v>
      </c>
      <c r="G724" s="129" t="s">
        <v>6373</v>
      </c>
      <c r="H724" s="129" t="s">
        <v>6374</v>
      </c>
      <c r="I724" s="129" t="s">
        <v>6375</v>
      </c>
      <c r="J724" s="129" t="s">
        <v>6354</v>
      </c>
      <c r="K724" s="129" t="s">
        <v>6400</v>
      </c>
      <c r="L724" s="129" t="s">
        <v>6401</v>
      </c>
      <c r="M724" s="129" t="s">
        <v>6402</v>
      </c>
      <c r="N724" s="129" t="s">
        <v>6354</v>
      </c>
      <c r="O724" s="129" t="s">
        <v>6403</v>
      </c>
      <c r="P724" s="129" t="s">
        <v>6404</v>
      </c>
      <c r="Q724" s="129" t="s">
        <v>6405</v>
      </c>
      <c r="R724" s="129" t="s">
        <v>6521</v>
      </c>
      <c r="S724" s="129" t="s">
        <v>6522</v>
      </c>
      <c r="T724" s="137">
        <v>3</v>
      </c>
      <c r="U724" s="137">
        <v>3</v>
      </c>
      <c r="V724" s="129" t="s">
        <v>6408</v>
      </c>
      <c r="W724" s="129" t="s">
        <v>6408</v>
      </c>
      <c r="X724" s="131">
        <v>300</v>
      </c>
      <c r="Y724" s="131">
        <v>300</v>
      </c>
      <c r="Z724" s="129" t="s">
        <v>6311</v>
      </c>
      <c r="AA724" s="132">
        <v>900</v>
      </c>
      <c r="AB724" s="132">
        <v>0</v>
      </c>
      <c r="AC724" s="132">
        <v>90</v>
      </c>
      <c r="AD724" s="132">
        <v>990</v>
      </c>
      <c r="AE724" s="129" t="s">
        <v>6316</v>
      </c>
      <c r="AF724" s="129" t="s">
        <v>6311</v>
      </c>
      <c r="AG724" s="129" t="s">
        <v>6311</v>
      </c>
      <c r="AH724" s="129" t="s">
        <v>7101</v>
      </c>
      <c r="AI724" s="129" t="s">
        <v>6311</v>
      </c>
      <c r="AJ724" s="129" t="s">
        <v>6355</v>
      </c>
      <c r="AK724" s="129" t="s">
        <v>6356</v>
      </c>
      <c r="AL724" s="129" t="s">
        <v>6410</v>
      </c>
      <c r="AM724" s="133" t="s">
        <v>13</v>
      </c>
      <c r="AN724" s="133" t="s">
        <v>6373</v>
      </c>
      <c r="AO724" s="133" t="s">
        <v>6311</v>
      </c>
      <c r="AP724" s="133" t="s">
        <v>6311</v>
      </c>
      <c r="AQ724" s="134">
        <v>3</v>
      </c>
      <c r="AR724" s="143" t="s">
        <v>95</v>
      </c>
      <c r="AS724" t="s">
        <v>72</v>
      </c>
    </row>
    <row r="725" spans="1:45" s="133" customFormat="1">
      <c r="A725" s="129" t="s">
        <v>7099</v>
      </c>
      <c r="B725" s="130">
        <v>43767</v>
      </c>
      <c r="C725" s="129" t="s">
        <v>6397</v>
      </c>
      <c r="D725" s="129" t="s">
        <v>6398</v>
      </c>
      <c r="E725" s="129" t="s">
        <v>7100</v>
      </c>
      <c r="F725" s="129" t="s">
        <v>6312</v>
      </c>
      <c r="G725" s="129" t="s">
        <v>6373</v>
      </c>
      <c r="H725" s="129" t="s">
        <v>6374</v>
      </c>
      <c r="I725" s="129" t="s">
        <v>6375</v>
      </c>
      <c r="J725" s="129" t="s">
        <v>6354</v>
      </c>
      <c r="K725" s="129" t="s">
        <v>6400</v>
      </c>
      <c r="L725" s="129" t="s">
        <v>6401</v>
      </c>
      <c r="M725" s="129" t="s">
        <v>6402</v>
      </c>
      <c r="N725" s="129" t="s">
        <v>6354</v>
      </c>
      <c r="O725" s="129" t="s">
        <v>6403</v>
      </c>
      <c r="P725" s="129" t="s">
        <v>6404</v>
      </c>
      <c r="Q725" s="129" t="s">
        <v>6405</v>
      </c>
      <c r="R725" s="129" t="s">
        <v>6519</v>
      </c>
      <c r="S725" s="129" t="s">
        <v>6520</v>
      </c>
      <c r="T725" s="137">
        <v>20</v>
      </c>
      <c r="U725" s="137">
        <v>20</v>
      </c>
      <c r="V725" s="129" t="s">
        <v>6408</v>
      </c>
      <c r="W725" s="129" t="s">
        <v>6408</v>
      </c>
      <c r="X725" s="131">
        <v>213.273</v>
      </c>
      <c r="Y725" s="131">
        <v>213.273</v>
      </c>
      <c r="Z725" s="129" t="s">
        <v>6311</v>
      </c>
      <c r="AA725" s="132">
        <v>4265.46</v>
      </c>
      <c r="AB725" s="132">
        <v>0</v>
      </c>
      <c r="AC725" s="132">
        <v>426.54599999999999</v>
      </c>
      <c r="AD725" s="132">
        <v>4692.0060000000003</v>
      </c>
      <c r="AE725" s="129" t="s">
        <v>6316</v>
      </c>
      <c r="AF725" s="129" t="s">
        <v>6311</v>
      </c>
      <c r="AG725" s="129" t="s">
        <v>6311</v>
      </c>
      <c r="AH725" s="129" t="s">
        <v>7101</v>
      </c>
      <c r="AI725" s="129" t="s">
        <v>6311</v>
      </c>
      <c r="AJ725" s="129" t="s">
        <v>6355</v>
      </c>
      <c r="AK725" s="129" t="s">
        <v>6356</v>
      </c>
      <c r="AL725" s="129" t="s">
        <v>6410</v>
      </c>
      <c r="AM725" s="133" t="s">
        <v>13</v>
      </c>
      <c r="AN725" s="133" t="s">
        <v>6373</v>
      </c>
      <c r="AO725" s="133" t="s">
        <v>6311</v>
      </c>
      <c r="AP725" s="133" t="s">
        <v>6311</v>
      </c>
      <c r="AQ725" s="134">
        <v>20</v>
      </c>
      <c r="AR725" s="143" t="s">
        <v>95</v>
      </c>
      <c r="AS725" t="s">
        <v>72</v>
      </c>
    </row>
    <row r="726" spans="1:45" s="133" customFormat="1">
      <c r="A726" s="129" t="s">
        <v>7099</v>
      </c>
      <c r="B726" s="130">
        <v>43767</v>
      </c>
      <c r="C726" s="129" t="s">
        <v>6397</v>
      </c>
      <c r="D726" s="129" t="s">
        <v>6398</v>
      </c>
      <c r="E726" s="129" t="s">
        <v>7100</v>
      </c>
      <c r="F726" s="129" t="s">
        <v>6312</v>
      </c>
      <c r="G726" s="129" t="s">
        <v>6373</v>
      </c>
      <c r="H726" s="129" t="s">
        <v>6374</v>
      </c>
      <c r="I726" s="129" t="s">
        <v>6375</v>
      </c>
      <c r="J726" s="129" t="s">
        <v>6354</v>
      </c>
      <c r="K726" s="129" t="s">
        <v>6400</v>
      </c>
      <c r="L726" s="129" t="s">
        <v>6401</v>
      </c>
      <c r="M726" s="129" t="s">
        <v>6402</v>
      </c>
      <c r="N726" s="129" t="s">
        <v>6354</v>
      </c>
      <c r="O726" s="129" t="s">
        <v>6403</v>
      </c>
      <c r="P726" s="129" t="s">
        <v>6404</v>
      </c>
      <c r="Q726" s="129" t="s">
        <v>6405</v>
      </c>
      <c r="R726" s="129" t="s">
        <v>6419</v>
      </c>
      <c r="S726" s="129" t="s">
        <v>6420</v>
      </c>
      <c r="T726" s="137">
        <v>2</v>
      </c>
      <c r="U726" s="137">
        <v>2</v>
      </c>
      <c r="V726" s="129" t="s">
        <v>6408</v>
      </c>
      <c r="W726" s="129" t="s">
        <v>6408</v>
      </c>
      <c r="X726" s="131">
        <v>300</v>
      </c>
      <c r="Y726" s="131">
        <v>300</v>
      </c>
      <c r="Z726" s="129" t="s">
        <v>6311</v>
      </c>
      <c r="AA726" s="132">
        <v>600</v>
      </c>
      <c r="AB726" s="132">
        <v>0</v>
      </c>
      <c r="AC726" s="132">
        <v>60</v>
      </c>
      <c r="AD726" s="132">
        <v>660</v>
      </c>
      <c r="AE726" s="129" t="s">
        <v>6316</v>
      </c>
      <c r="AF726" s="129" t="s">
        <v>6311</v>
      </c>
      <c r="AG726" s="129" t="s">
        <v>6311</v>
      </c>
      <c r="AH726" s="129" t="s">
        <v>7101</v>
      </c>
      <c r="AI726" s="129" t="s">
        <v>6311</v>
      </c>
      <c r="AJ726" s="129" t="s">
        <v>6355</v>
      </c>
      <c r="AK726" s="129" t="s">
        <v>6356</v>
      </c>
      <c r="AL726" s="129" t="s">
        <v>6410</v>
      </c>
      <c r="AM726" s="133" t="s">
        <v>13</v>
      </c>
      <c r="AN726" s="133" t="s">
        <v>6373</v>
      </c>
      <c r="AO726" s="133" t="s">
        <v>6311</v>
      </c>
      <c r="AP726" s="133" t="s">
        <v>6311</v>
      </c>
      <c r="AQ726" s="134">
        <v>2</v>
      </c>
      <c r="AR726" s="143" t="s">
        <v>95</v>
      </c>
      <c r="AS726" t="s">
        <v>72</v>
      </c>
    </row>
    <row r="727" spans="1:45" s="133" customFormat="1">
      <c r="A727" s="129" t="s">
        <v>7102</v>
      </c>
      <c r="B727" s="130">
        <v>43768</v>
      </c>
      <c r="C727" s="129" t="s">
        <v>6397</v>
      </c>
      <c r="D727" s="129" t="s">
        <v>6398</v>
      </c>
      <c r="E727" s="129" t="s">
        <v>7103</v>
      </c>
      <c r="F727" s="129" t="s">
        <v>6312</v>
      </c>
      <c r="G727" s="129" t="s">
        <v>6475</v>
      </c>
      <c r="H727" s="129" t="s">
        <v>5299</v>
      </c>
      <c r="I727" s="129" t="s">
        <v>6476</v>
      </c>
      <c r="J727" s="129" t="s">
        <v>6354</v>
      </c>
      <c r="K727" s="129" t="s">
        <v>6477</v>
      </c>
      <c r="L727" s="129" t="s">
        <v>6478</v>
      </c>
      <c r="M727" s="129" t="s">
        <v>6402</v>
      </c>
      <c r="N727" s="129" t="s">
        <v>6354</v>
      </c>
      <c r="O727" s="129" t="s">
        <v>6403</v>
      </c>
      <c r="P727" s="129" t="s">
        <v>6479</v>
      </c>
      <c r="Q727" s="129" t="s">
        <v>6480</v>
      </c>
      <c r="R727" s="129" t="s">
        <v>6411</v>
      </c>
      <c r="S727" s="129" t="s">
        <v>6412</v>
      </c>
      <c r="T727" s="137">
        <v>70</v>
      </c>
      <c r="U727" s="137">
        <v>70</v>
      </c>
      <c r="V727" s="129" t="s">
        <v>6408</v>
      </c>
      <c r="W727" s="129" t="s">
        <v>6408</v>
      </c>
      <c r="X727" s="131">
        <v>309.39999999999998</v>
      </c>
      <c r="Y727" s="131">
        <v>309.39999999999998</v>
      </c>
      <c r="Z727" s="129" t="s">
        <v>6311</v>
      </c>
      <c r="AA727" s="132">
        <v>21658</v>
      </c>
      <c r="AB727" s="132">
        <v>0</v>
      </c>
      <c r="AC727" s="132">
        <v>2165.8000000000002</v>
      </c>
      <c r="AD727" s="132">
        <v>23823.8</v>
      </c>
      <c r="AE727" s="129" t="s">
        <v>6316</v>
      </c>
      <c r="AF727" s="129" t="s">
        <v>6311</v>
      </c>
      <c r="AG727" s="129" t="s">
        <v>6311</v>
      </c>
      <c r="AH727" s="129" t="s">
        <v>7104</v>
      </c>
      <c r="AI727" s="129" t="s">
        <v>6311</v>
      </c>
      <c r="AJ727" s="129" t="s">
        <v>6355</v>
      </c>
      <c r="AK727" s="129" t="s">
        <v>6356</v>
      </c>
      <c r="AL727" s="129" t="s">
        <v>6410</v>
      </c>
      <c r="AM727" s="133" t="s">
        <v>6311</v>
      </c>
      <c r="AN727" s="133" t="s">
        <v>6475</v>
      </c>
      <c r="AO727" s="133" t="s">
        <v>6311</v>
      </c>
      <c r="AP727" s="133" t="s">
        <v>6311</v>
      </c>
      <c r="AQ727" s="134">
        <v>70</v>
      </c>
      <c r="AR727" s="143">
        <v>0</v>
      </c>
      <c r="AS727" t="s">
        <v>27</v>
      </c>
    </row>
    <row r="728" spans="1:45" s="133" customFormat="1">
      <c r="A728" s="129" t="s">
        <v>7102</v>
      </c>
      <c r="B728" s="130">
        <v>43768</v>
      </c>
      <c r="C728" s="129" t="s">
        <v>6397</v>
      </c>
      <c r="D728" s="129" t="s">
        <v>6398</v>
      </c>
      <c r="E728" s="129" t="s">
        <v>7103</v>
      </c>
      <c r="F728" s="129" t="s">
        <v>6312</v>
      </c>
      <c r="G728" s="129" t="s">
        <v>6475</v>
      </c>
      <c r="H728" s="129" t="s">
        <v>5299</v>
      </c>
      <c r="I728" s="129" t="s">
        <v>6476</v>
      </c>
      <c r="J728" s="129" t="s">
        <v>6354</v>
      </c>
      <c r="K728" s="129" t="s">
        <v>6477</v>
      </c>
      <c r="L728" s="129" t="s">
        <v>6478</v>
      </c>
      <c r="M728" s="129" t="s">
        <v>6402</v>
      </c>
      <c r="N728" s="129" t="s">
        <v>6354</v>
      </c>
      <c r="O728" s="129" t="s">
        <v>6403</v>
      </c>
      <c r="P728" s="129" t="s">
        <v>6479</v>
      </c>
      <c r="Q728" s="129" t="s">
        <v>6480</v>
      </c>
      <c r="R728" s="129" t="s">
        <v>6413</v>
      </c>
      <c r="S728" s="129" t="s">
        <v>6414</v>
      </c>
      <c r="T728" s="137">
        <v>100</v>
      </c>
      <c r="U728" s="137">
        <v>100</v>
      </c>
      <c r="V728" s="129" t="s">
        <v>6408</v>
      </c>
      <c r="W728" s="129" t="s">
        <v>6408</v>
      </c>
      <c r="X728" s="131">
        <v>185.64</v>
      </c>
      <c r="Y728" s="131">
        <v>185.64</v>
      </c>
      <c r="Z728" s="129" t="s">
        <v>6311</v>
      </c>
      <c r="AA728" s="132">
        <v>18564</v>
      </c>
      <c r="AB728" s="132">
        <v>0</v>
      </c>
      <c r="AC728" s="132">
        <v>1856.4</v>
      </c>
      <c r="AD728" s="132">
        <v>20420.400000000001</v>
      </c>
      <c r="AE728" s="129" t="s">
        <v>6316</v>
      </c>
      <c r="AF728" s="129" t="s">
        <v>6311</v>
      </c>
      <c r="AG728" s="129" t="s">
        <v>6311</v>
      </c>
      <c r="AH728" s="129" t="s">
        <v>7104</v>
      </c>
      <c r="AI728" s="129" t="s">
        <v>6311</v>
      </c>
      <c r="AJ728" s="129" t="s">
        <v>6355</v>
      </c>
      <c r="AK728" s="129" t="s">
        <v>6356</v>
      </c>
      <c r="AL728" s="129" t="s">
        <v>6410</v>
      </c>
      <c r="AM728" s="133" t="s">
        <v>6311</v>
      </c>
      <c r="AN728" s="133" t="s">
        <v>6475</v>
      </c>
      <c r="AO728" s="133" t="s">
        <v>6311</v>
      </c>
      <c r="AP728" s="133" t="s">
        <v>6311</v>
      </c>
      <c r="AQ728" s="134">
        <v>100</v>
      </c>
      <c r="AR728" s="143">
        <v>0</v>
      </c>
      <c r="AS728" t="s">
        <v>27</v>
      </c>
    </row>
    <row r="729" spans="1:45" s="133" customFormat="1">
      <c r="A729" s="129" t="s">
        <v>7102</v>
      </c>
      <c r="B729" s="130">
        <v>43768</v>
      </c>
      <c r="C729" s="129" t="s">
        <v>6397</v>
      </c>
      <c r="D729" s="129" t="s">
        <v>6398</v>
      </c>
      <c r="E729" s="129" t="s">
        <v>7103</v>
      </c>
      <c r="F729" s="129" t="s">
        <v>6312</v>
      </c>
      <c r="G729" s="129" t="s">
        <v>6475</v>
      </c>
      <c r="H729" s="129" t="s">
        <v>5299</v>
      </c>
      <c r="I729" s="129" t="s">
        <v>6476</v>
      </c>
      <c r="J729" s="129" t="s">
        <v>6354</v>
      </c>
      <c r="K729" s="129" t="s">
        <v>6477</v>
      </c>
      <c r="L729" s="129" t="s">
        <v>6478</v>
      </c>
      <c r="M729" s="129" t="s">
        <v>6402</v>
      </c>
      <c r="N729" s="129" t="s">
        <v>6354</v>
      </c>
      <c r="O729" s="129" t="s">
        <v>6403</v>
      </c>
      <c r="P729" s="129" t="s">
        <v>6479</v>
      </c>
      <c r="Q729" s="129" t="s">
        <v>6480</v>
      </c>
      <c r="R729" s="129" t="s">
        <v>6827</v>
      </c>
      <c r="S729" s="129" t="s">
        <v>6828</v>
      </c>
      <c r="T729" s="137">
        <v>500</v>
      </c>
      <c r="U729" s="137">
        <v>500</v>
      </c>
      <c r="V729" s="129" t="s">
        <v>6408</v>
      </c>
      <c r="W729" s="129" t="s">
        <v>6408</v>
      </c>
      <c r="X729" s="131">
        <v>273</v>
      </c>
      <c r="Y729" s="131">
        <v>273</v>
      </c>
      <c r="Z729" s="129" t="s">
        <v>6311</v>
      </c>
      <c r="AA729" s="132">
        <v>136500</v>
      </c>
      <c r="AB729" s="132">
        <v>0</v>
      </c>
      <c r="AC729" s="132">
        <v>13650</v>
      </c>
      <c r="AD729" s="132">
        <v>150150</v>
      </c>
      <c r="AE729" s="129" t="s">
        <v>6316</v>
      </c>
      <c r="AF729" s="129" t="s">
        <v>6311</v>
      </c>
      <c r="AG729" s="129" t="s">
        <v>6311</v>
      </c>
      <c r="AH729" s="129" t="s">
        <v>7104</v>
      </c>
      <c r="AI729" s="129" t="s">
        <v>6311</v>
      </c>
      <c r="AJ729" s="129" t="s">
        <v>6355</v>
      </c>
      <c r="AK729" s="129" t="s">
        <v>6356</v>
      </c>
      <c r="AL729" s="129" t="s">
        <v>6410</v>
      </c>
      <c r="AM729" s="133" t="s">
        <v>6311</v>
      </c>
      <c r="AN729" s="133" t="s">
        <v>6475</v>
      </c>
      <c r="AO729" s="133" t="s">
        <v>6311</v>
      </c>
      <c r="AP729" s="133" t="s">
        <v>6311</v>
      </c>
      <c r="AQ729" s="134">
        <v>500</v>
      </c>
      <c r="AR729" s="143">
        <v>0</v>
      </c>
      <c r="AS729" t="s">
        <v>27</v>
      </c>
    </row>
    <row r="730" spans="1:45" s="133" customFormat="1">
      <c r="A730" s="129" t="s">
        <v>7102</v>
      </c>
      <c r="B730" s="130">
        <v>43768</v>
      </c>
      <c r="C730" s="129" t="s">
        <v>6397</v>
      </c>
      <c r="D730" s="129" t="s">
        <v>6398</v>
      </c>
      <c r="E730" s="129" t="s">
        <v>7103</v>
      </c>
      <c r="F730" s="129" t="s">
        <v>6312</v>
      </c>
      <c r="G730" s="129" t="s">
        <v>6475</v>
      </c>
      <c r="H730" s="129" t="s">
        <v>5299</v>
      </c>
      <c r="I730" s="129" t="s">
        <v>6476</v>
      </c>
      <c r="J730" s="129" t="s">
        <v>6354</v>
      </c>
      <c r="K730" s="129" t="s">
        <v>6477</v>
      </c>
      <c r="L730" s="129" t="s">
        <v>6478</v>
      </c>
      <c r="M730" s="129" t="s">
        <v>6402</v>
      </c>
      <c r="N730" s="129" t="s">
        <v>6354</v>
      </c>
      <c r="O730" s="129" t="s">
        <v>6403</v>
      </c>
      <c r="P730" s="129" t="s">
        <v>6479</v>
      </c>
      <c r="Q730" s="129" t="s">
        <v>6480</v>
      </c>
      <c r="R730" s="129" t="s">
        <v>6415</v>
      </c>
      <c r="S730" s="129" t="s">
        <v>6416</v>
      </c>
      <c r="T730" s="137">
        <v>100</v>
      </c>
      <c r="U730" s="137">
        <v>100</v>
      </c>
      <c r="V730" s="129" t="s">
        <v>6408</v>
      </c>
      <c r="W730" s="129" t="s">
        <v>6408</v>
      </c>
      <c r="X730" s="131">
        <v>273</v>
      </c>
      <c r="Y730" s="131">
        <v>273</v>
      </c>
      <c r="Z730" s="129" t="s">
        <v>6311</v>
      </c>
      <c r="AA730" s="132">
        <v>27300</v>
      </c>
      <c r="AB730" s="132">
        <v>0</v>
      </c>
      <c r="AC730" s="132">
        <v>2730</v>
      </c>
      <c r="AD730" s="132">
        <v>30030</v>
      </c>
      <c r="AE730" s="129" t="s">
        <v>6316</v>
      </c>
      <c r="AF730" s="129" t="s">
        <v>6311</v>
      </c>
      <c r="AG730" s="129" t="s">
        <v>6311</v>
      </c>
      <c r="AH730" s="129" t="s">
        <v>7104</v>
      </c>
      <c r="AI730" s="129" t="s">
        <v>6311</v>
      </c>
      <c r="AJ730" s="129" t="s">
        <v>6355</v>
      </c>
      <c r="AK730" s="129" t="s">
        <v>6356</v>
      </c>
      <c r="AL730" s="129" t="s">
        <v>6410</v>
      </c>
      <c r="AM730" s="133" t="s">
        <v>6311</v>
      </c>
      <c r="AN730" s="133" t="s">
        <v>6475</v>
      </c>
      <c r="AO730" s="133" t="s">
        <v>6311</v>
      </c>
      <c r="AP730" s="133" t="s">
        <v>6311</v>
      </c>
      <c r="AQ730" s="134">
        <v>100</v>
      </c>
      <c r="AR730" s="143">
        <v>0</v>
      </c>
      <c r="AS730" t="s">
        <v>27</v>
      </c>
    </row>
    <row r="731" spans="1:45" s="133" customFormat="1">
      <c r="A731" s="129" t="s">
        <v>7102</v>
      </c>
      <c r="B731" s="130">
        <v>43768</v>
      </c>
      <c r="C731" s="129" t="s">
        <v>6397</v>
      </c>
      <c r="D731" s="129" t="s">
        <v>6398</v>
      </c>
      <c r="E731" s="129" t="s">
        <v>7103</v>
      </c>
      <c r="F731" s="129" t="s">
        <v>6312</v>
      </c>
      <c r="G731" s="129" t="s">
        <v>6475</v>
      </c>
      <c r="H731" s="129" t="s">
        <v>5299</v>
      </c>
      <c r="I731" s="129" t="s">
        <v>6476</v>
      </c>
      <c r="J731" s="129" t="s">
        <v>6354</v>
      </c>
      <c r="K731" s="129" t="s">
        <v>6477</v>
      </c>
      <c r="L731" s="129" t="s">
        <v>6478</v>
      </c>
      <c r="M731" s="129" t="s">
        <v>6402</v>
      </c>
      <c r="N731" s="129" t="s">
        <v>6354</v>
      </c>
      <c r="O731" s="129" t="s">
        <v>6403</v>
      </c>
      <c r="P731" s="129" t="s">
        <v>6479</v>
      </c>
      <c r="Q731" s="129" t="s">
        <v>6480</v>
      </c>
      <c r="R731" s="129" t="s">
        <v>6419</v>
      </c>
      <c r="S731" s="129" t="s">
        <v>6420</v>
      </c>
      <c r="T731" s="137">
        <v>20</v>
      </c>
      <c r="U731" s="137">
        <v>20</v>
      </c>
      <c r="V731" s="129" t="s">
        <v>6408</v>
      </c>
      <c r="W731" s="129" t="s">
        <v>6408</v>
      </c>
      <c r="X731" s="131">
        <v>273</v>
      </c>
      <c r="Y731" s="131">
        <v>273</v>
      </c>
      <c r="Z731" s="129" t="s">
        <v>6311</v>
      </c>
      <c r="AA731" s="132">
        <v>5460</v>
      </c>
      <c r="AB731" s="132">
        <v>0</v>
      </c>
      <c r="AC731" s="132">
        <v>546</v>
      </c>
      <c r="AD731" s="132">
        <v>6006</v>
      </c>
      <c r="AE731" s="129" t="s">
        <v>6316</v>
      </c>
      <c r="AF731" s="129" t="s">
        <v>6311</v>
      </c>
      <c r="AG731" s="129" t="s">
        <v>6311</v>
      </c>
      <c r="AH731" s="129" t="s">
        <v>7104</v>
      </c>
      <c r="AI731" s="129" t="s">
        <v>6311</v>
      </c>
      <c r="AJ731" s="129" t="s">
        <v>6355</v>
      </c>
      <c r="AK731" s="129" t="s">
        <v>6356</v>
      </c>
      <c r="AL731" s="129" t="s">
        <v>6410</v>
      </c>
      <c r="AM731" s="133" t="s">
        <v>6311</v>
      </c>
      <c r="AN731" s="133" t="s">
        <v>6475</v>
      </c>
      <c r="AO731" s="133" t="s">
        <v>6311</v>
      </c>
      <c r="AP731" s="133" t="s">
        <v>6311</v>
      </c>
      <c r="AQ731" s="134">
        <v>20</v>
      </c>
      <c r="AR731" s="143">
        <v>0</v>
      </c>
      <c r="AS731" t="s">
        <v>27</v>
      </c>
    </row>
    <row r="732" spans="1:45" s="133" customFormat="1">
      <c r="A732" s="129" t="s">
        <v>7102</v>
      </c>
      <c r="B732" s="130">
        <v>43768</v>
      </c>
      <c r="C732" s="129" t="s">
        <v>6397</v>
      </c>
      <c r="D732" s="129" t="s">
        <v>6398</v>
      </c>
      <c r="E732" s="129" t="s">
        <v>7103</v>
      </c>
      <c r="F732" s="129" t="s">
        <v>6312</v>
      </c>
      <c r="G732" s="129" t="s">
        <v>6475</v>
      </c>
      <c r="H732" s="129" t="s">
        <v>5299</v>
      </c>
      <c r="I732" s="129" t="s">
        <v>6476</v>
      </c>
      <c r="J732" s="129" t="s">
        <v>6354</v>
      </c>
      <c r="K732" s="129" t="s">
        <v>6477</v>
      </c>
      <c r="L732" s="129" t="s">
        <v>6478</v>
      </c>
      <c r="M732" s="129" t="s">
        <v>6402</v>
      </c>
      <c r="N732" s="129" t="s">
        <v>6354</v>
      </c>
      <c r="O732" s="129" t="s">
        <v>6403</v>
      </c>
      <c r="P732" s="129" t="s">
        <v>6479</v>
      </c>
      <c r="Q732" s="129" t="s">
        <v>6480</v>
      </c>
      <c r="R732" s="129" t="s">
        <v>6576</v>
      </c>
      <c r="S732" s="129" t="s">
        <v>6577</v>
      </c>
      <c r="T732" s="137">
        <v>30</v>
      </c>
      <c r="U732" s="137">
        <v>30</v>
      </c>
      <c r="V732" s="129" t="s">
        <v>6408</v>
      </c>
      <c r="W732" s="129" t="s">
        <v>6408</v>
      </c>
      <c r="X732" s="131">
        <v>273</v>
      </c>
      <c r="Y732" s="131">
        <v>273</v>
      </c>
      <c r="Z732" s="129" t="s">
        <v>6311</v>
      </c>
      <c r="AA732" s="132">
        <v>8190</v>
      </c>
      <c r="AB732" s="132">
        <v>0</v>
      </c>
      <c r="AC732" s="132">
        <v>819</v>
      </c>
      <c r="AD732" s="132">
        <v>9009</v>
      </c>
      <c r="AE732" s="129" t="s">
        <v>6316</v>
      </c>
      <c r="AF732" s="129" t="s">
        <v>6311</v>
      </c>
      <c r="AG732" s="129" t="s">
        <v>6311</v>
      </c>
      <c r="AH732" s="129" t="s">
        <v>7104</v>
      </c>
      <c r="AI732" s="129" t="s">
        <v>6311</v>
      </c>
      <c r="AJ732" s="129" t="s">
        <v>6355</v>
      </c>
      <c r="AK732" s="129" t="s">
        <v>6356</v>
      </c>
      <c r="AL732" s="129" t="s">
        <v>6410</v>
      </c>
      <c r="AM732" s="133" t="s">
        <v>6311</v>
      </c>
      <c r="AN732" s="133" t="s">
        <v>6475</v>
      </c>
      <c r="AO732" s="133" t="s">
        <v>6311</v>
      </c>
      <c r="AP732" s="133" t="s">
        <v>6311</v>
      </c>
      <c r="AQ732" s="134">
        <v>30</v>
      </c>
      <c r="AR732" s="143">
        <v>0</v>
      </c>
      <c r="AS732" t="s">
        <v>27</v>
      </c>
    </row>
    <row r="733" spans="1:45" s="133" customFormat="1">
      <c r="A733" s="129" t="s">
        <v>7105</v>
      </c>
      <c r="B733" s="130">
        <v>43768</v>
      </c>
      <c r="C733" s="129" t="s">
        <v>6397</v>
      </c>
      <c r="D733" s="129" t="s">
        <v>6398</v>
      </c>
      <c r="E733" s="129" t="s">
        <v>7106</v>
      </c>
      <c r="F733" s="129" t="s">
        <v>6312</v>
      </c>
      <c r="G733" s="129" t="s">
        <v>6475</v>
      </c>
      <c r="H733" s="129" t="s">
        <v>5299</v>
      </c>
      <c r="I733" s="129" t="s">
        <v>6476</v>
      </c>
      <c r="J733" s="129" t="s">
        <v>6354</v>
      </c>
      <c r="K733" s="129" t="s">
        <v>6477</v>
      </c>
      <c r="L733" s="129" t="s">
        <v>6478</v>
      </c>
      <c r="M733" s="129" t="s">
        <v>6402</v>
      </c>
      <c r="N733" s="129" t="s">
        <v>6354</v>
      </c>
      <c r="O733" s="129" t="s">
        <v>6403</v>
      </c>
      <c r="P733" s="129" t="s">
        <v>6479</v>
      </c>
      <c r="Q733" s="129" t="s">
        <v>6480</v>
      </c>
      <c r="R733" s="129" t="s">
        <v>6406</v>
      </c>
      <c r="S733" s="129" t="s">
        <v>6407</v>
      </c>
      <c r="T733" s="137">
        <v>1000</v>
      </c>
      <c r="U733" s="137">
        <v>1000</v>
      </c>
      <c r="V733" s="129" t="s">
        <v>6408</v>
      </c>
      <c r="W733" s="129" t="s">
        <v>6408</v>
      </c>
      <c r="X733" s="131">
        <v>107.01600000000001</v>
      </c>
      <c r="Y733" s="131">
        <v>107.01600000000001</v>
      </c>
      <c r="Z733" s="129" t="s">
        <v>6311</v>
      </c>
      <c r="AA733" s="132">
        <v>107016.14</v>
      </c>
      <c r="AB733" s="132">
        <v>-31965.86</v>
      </c>
      <c r="AC733" s="132">
        <v>10701.614</v>
      </c>
      <c r="AD733" s="132">
        <v>117717.754</v>
      </c>
      <c r="AE733" s="129" t="s">
        <v>6316</v>
      </c>
      <c r="AF733" s="129" t="s">
        <v>6311</v>
      </c>
      <c r="AG733" s="129" t="s">
        <v>6311</v>
      </c>
      <c r="AH733" s="129" t="s">
        <v>7107</v>
      </c>
      <c r="AI733" s="129" t="s">
        <v>6311</v>
      </c>
      <c r="AJ733" s="129" t="s">
        <v>6355</v>
      </c>
      <c r="AK733" s="129" t="s">
        <v>6356</v>
      </c>
      <c r="AL733" s="129" t="s">
        <v>6410</v>
      </c>
      <c r="AM733" s="133" t="s">
        <v>6311</v>
      </c>
      <c r="AN733" s="133" t="s">
        <v>6475</v>
      </c>
      <c r="AO733" s="133" t="s">
        <v>6311</v>
      </c>
      <c r="AP733" s="133" t="s">
        <v>6311</v>
      </c>
      <c r="AQ733" s="134">
        <v>1000</v>
      </c>
      <c r="AR733" s="143">
        <v>0</v>
      </c>
      <c r="AS733" t="s">
        <v>27</v>
      </c>
    </row>
    <row r="734" spans="1:45" s="133" customFormat="1">
      <c r="A734" s="129" t="s">
        <v>7108</v>
      </c>
      <c r="B734" s="130">
        <v>43768</v>
      </c>
      <c r="C734" s="129" t="s">
        <v>6397</v>
      </c>
      <c r="D734" s="129" t="s">
        <v>6398</v>
      </c>
      <c r="E734" s="129" t="s">
        <v>7109</v>
      </c>
      <c r="F734" s="129" t="s">
        <v>6312</v>
      </c>
      <c r="G734" s="129" t="s">
        <v>6313</v>
      </c>
      <c r="H734" s="129" t="s">
        <v>6314</v>
      </c>
      <c r="I734" s="129" t="str">
        <f t="shared" ref="I734:I770" si="16">+AO734</f>
        <v>BIG C - THANG LONG</v>
      </c>
      <c r="J734" s="129" t="s">
        <v>6354</v>
      </c>
      <c r="K734" s="129" t="s">
        <v>6400</v>
      </c>
      <c r="L734" s="129" t="s">
        <v>6401</v>
      </c>
      <c r="M734" s="129" t="s">
        <v>6402</v>
      </c>
      <c r="N734" s="129" t="s">
        <v>6354</v>
      </c>
      <c r="O734" s="129" t="s">
        <v>6403</v>
      </c>
      <c r="P734" s="129" t="s">
        <v>6404</v>
      </c>
      <c r="Q734" s="129" t="s">
        <v>6405</v>
      </c>
      <c r="R734" s="129" t="s">
        <v>6406</v>
      </c>
      <c r="S734" s="129" t="s">
        <v>6407</v>
      </c>
      <c r="T734" s="137">
        <v>50</v>
      </c>
      <c r="U734" s="137">
        <v>50</v>
      </c>
      <c r="V734" s="129" t="s">
        <v>6408</v>
      </c>
      <c r="W734" s="129" t="s">
        <v>6408</v>
      </c>
      <c r="X734" s="131">
        <v>119.7</v>
      </c>
      <c r="Y734" s="131">
        <v>119.7</v>
      </c>
      <c r="Z734" s="129" t="s">
        <v>6311</v>
      </c>
      <c r="AA734" s="132">
        <v>5985.0169999999998</v>
      </c>
      <c r="AB734" s="132">
        <v>-1787.7329999999999</v>
      </c>
      <c r="AC734" s="132">
        <v>598.50199999999995</v>
      </c>
      <c r="AD734" s="132">
        <v>6583.5190000000002</v>
      </c>
      <c r="AE734" s="129" t="s">
        <v>6316</v>
      </c>
      <c r="AF734" s="129" t="s">
        <v>6311</v>
      </c>
      <c r="AG734" s="129" t="s">
        <v>6311</v>
      </c>
      <c r="AH734" s="129" t="s">
        <v>7110</v>
      </c>
      <c r="AI734" s="129" t="s">
        <v>6311</v>
      </c>
      <c r="AJ734" s="129" t="s">
        <v>6355</v>
      </c>
      <c r="AK734" s="129" t="s">
        <v>6356</v>
      </c>
      <c r="AL734" s="129" t="s">
        <v>6410</v>
      </c>
      <c r="AM734" s="133" t="s">
        <v>6311</v>
      </c>
      <c r="AN734" s="133" t="s">
        <v>6430</v>
      </c>
      <c r="AO734" s="133" t="s">
        <v>6318</v>
      </c>
      <c r="AP734" s="133" t="s">
        <v>6369</v>
      </c>
      <c r="AQ734" s="134">
        <v>50</v>
      </c>
      <c r="AR734" s="143" t="s">
        <v>34</v>
      </c>
      <c r="AS734" s="133" t="s">
        <v>30</v>
      </c>
    </row>
    <row r="735" spans="1:45" s="133" customFormat="1">
      <c r="A735" s="129" t="s">
        <v>7111</v>
      </c>
      <c r="B735" s="130">
        <v>43768</v>
      </c>
      <c r="C735" s="129" t="s">
        <v>6397</v>
      </c>
      <c r="D735" s="129" t="s">
        <v>6398</v>
      </c>
      <c r="E735" s="129" t="s">
        <v>7112</v>
      </c>
      <c r="F735" s="129" t="s">
        <v>6312</v>
      </c>
      <c r="G735" s="129" t="s">
        <v>6313</v>
      </c>
      <c r="H735" s="129" t="s">
        <v>6314</v>
      </c>
      <c r="I735" s="129" t="str">
        <f t="shared" si="16"/>
        <v>BIG C - THANG LONG</v>
      </c>
      <c r="J735" s="129" t="s">
        <v>6354</v>
      </c>
      <c r="K735" s="129" t="s">
        <v>6400</v>
      </c>
      <c r="L735" s="129" t="s">
        <v>6401</v>
      </c>
      <c r="M735" s="129" t="s">
        <v>6402</v>
      </c>
      <c r="N735" s="129" t="s">
        <v>6354</v>
      </c>
      <c r="O735" s="129" t="s">
        <v>6403</v>
      </c>
      <c r="P735" s="129" t="s">
        <v>6404</v>
      </c>
      <c r="Q735" s="129" t="s">
        <v>6405</v>
      </c>
      <c r="R735" s="129" t="s">
        <v>6519</v>
      </c>
      <c r="S735" s="129" t="s">
        <v>6520</v>
      </c>
      <c r="T735" s="137">
        <v>2</v>
      </c>
      <c r="U735" s="137">
        <v>2</v>
      </c>
      <c r="V735" s="129" t="s">
        <v>6408</v>
      </c>
      <c r="W735" s="129" t="s">
        <v>6408</v>
      </c>
      <c r="X735" s="131">
        <v>213.273</v>
      </c>
      <c r="Y735" s="131">
        <v>213.273</v>
      </c>
      <c r="Z735" s="129" t="s">
        <v>6311</v>
      </c>
      <c r="AA735" s="132">
        <v>426.54599999999999</v>
      </c>
      <c r="AB735" s="132">
        <v>0</v>
      </c>
      <c r="AC735" s="132">
        <v>42.655000000000001</v>
      </c>
      <c r="AD735" s="132">
        <v>469.20100000000002</v>
      </c>
      <c r="AE735" s="129" t="s">
        <v>6316</v>
      </c>
      <c r="AF735" s="129" t="s">
        <v>6311</v>
      </c>
      <c r="AG735" s="129" t="s">
        <v>6311</v>
      </c>
      <c r="AH735" s="129" t="s">
        <v>7113</v>
      </c>
      <c r="AI735" s="129" t="s">
        <v>6311</v>
      </c>
      <c r="AJ735" s="129" t="s">
        <v>6355</v>
      </c>
      <c r="AK735" s="129" t="s">
        <v>6356</v>
      </c>
      <c r="AL735" s="129" t="s">
        <v>6410</v>
      </c>
      <c r="AM735" s="133" t="s">
        <v>6311</v>
      </c>
      <c r="AN735" s="133" t="s">
        <v>6430</v>
      </c>
      <c r="AO735" s="133" t="s">
        <v>6318</v>
      </c>
      <c r="AP735" s="133" t="s">
        <v>6369</v>
      </c>
      <c r="AQ735" s="134">
        <v>2</v>
      </c>
      <c r="AR735" s="143" t="s">
        <v>34</v>
      </c>
      <c r="AS735" s="133" t="s">
        <v>30</v>
      </c>
    </row>
    <row r="736" spans="1:45" s="133" customFormat="1">
      <c r="A736" s="129" t="s">
        <v>7111</v>
      </c>
      <c r="B736" s="130">
        <v>43768</v>
      </c>
      <c r="C736" s="129" t="s">
        <v>6397</v>
      </c>
      <c r="D736" s="129" t="s">
        <v>6398</v>
      </c>
      <c r="E736" s="129" t="s">
        <v>7112</v>
      </c>
      <c r="F736" s="129" t="s">
        <v>6312</v>
      </c>
      <c r="G736" s="129" t="s">
        <v>6313</v>
      </c>
      <c r="H736" s="129" t="s">
        <v>6314</v>
      </c>
      <c r="I736" s="129" t="str">
        <f t="shared" si="16"/>
        <v>BIG C - THANG LONG</v>
      </c>
      <c r="J736" s="129" t="s">
        <v>6354</v>
      </c>
      <c r="K736" s="129" t="s">
        <v>6400</v>
      </c>
      <c r="L736" s="129" t="s">
        <v>6401</v>
      </c>
      <c r="M736" s="129" t="s">
        <v>6402</v>
      </c>
      <c r="N736" s="129" t="s">
        <v>6354</v>
      </c>
      <c r="O736" s="129" t="s">
        <v>6403</v>
      </c>
      <c r="P736" s="129" t="s">
        <v>6404</v>
      </c>
      <c r="Q736" s="129" t="s">
        <v>6405</v>
      </c>
      <c r="R736" s="129" t="s">
        <v>6415</v>
      </c>
      <c r="S736" s="129" t="s">
        <v>6416</v>
      </c>
      <c r="T736" s="137">
        <v>10</v>
      </c>
      <c r="U736" s="137">
        <v>10</v>
      </c>
      <c r="V736" s="129" t="s">
        <v>6408</v>
      </c>
      <c r="W736" s="129" t="s">
        <v>6408</v>
      </c>
      <c r="X736" s="131">
        <v>313.63600000000002</v>
      </c>
      <c r="Y736" s="131">
        <v>313.63600000000002</v>
      </c>
      <c r="Z736" s="129" t="s">
        <v>6311</v>
      </c>
      <c r="AA736" s="132">
        <v>3136.36</v>
      </c>
      <c r="AB736" s="132">
        <v>0</v>
      </c>
      <c r="AC736" s="132">
        <v>313.63600000000002</v>
      </c>
      <c r="AD736" s="132">
        <v>3449.9960000000001</v>
      </c>
      <c r="AE736" s="129" t="s">
        <v>6316</v>
      </c>
      <c r="AF736" s="129" t="s">
        <v>6311</v>
      </c>
      <c r="AG736" s="129" t="s">
        <v>6311</v>
      </c>
      <c r="AH736" s="129" t="s">
        <v>7113</v>
      </c>
      <c r="AI736" s="129" t="s">
        <v>6311</v>
      </c>
      <c r="AJ736" s="129" t="s">
        <v>6355</v>
      </c>
      <c r="AK736" s="129" t="s">
        <v>6356</v>
      </c>
      <c r="AL736" s="129" t="s">
        <v>6410</v>
      </c>
      <c r="AM736" s="133" t="s">
        <v>6311</v>
      </c>
      <c r="AN736" s="133" t="s">
        <v>6430</v>
      </c>
      <c r="AO736" s="133" t="s">
        <v>6318</v>
      </c>
      <c r="AP736" s="133" t="s">
        <v>6369</v>
      </c>
      <c r="AQ736" s="134">
        <v>10</v>
      </c>
      <c r="AR736" s="143" t="s">
        <v>34</v>
      </c>
      <c r="AS736" s="133" t="s">
        <v>30</v>
      </c>
    </row>
    <row r="737" spans="1:45" s="133" customFormat="1">
      <c r="A737" s="129" t="s">
        <v>7111</v>
      </c>
      <c r="B737" s="130">
        <v>43768</v>
      </c>
      <c r="C737" s="129" t="s">
        <v>6397</v>
      </c>
      <c r="D737" s="129" t="s">
        <v>6398</v>
      </c>
      <c r="E737" s="129" t="s">
        <v>7112</v>
      </c>
      <c r="F737" s="129" t="s">
        <v>6312</v>
      </c>
      <c r="G737" s="129" t="s">
        <v>6313</v>
      </c>
      <c r="H737" s="129" t="s">
        <v>6314</v>
      </c>
      <c r="I737" s="129" t="str">
        <f t="shared" si="16"/>
        <v>BIG C - THANG LONG</v>
      </c>
      <c r="J737" s="129" t="s">
        <v>6354</v>
      </c>
      <c r="K737" s="129" t="s">
        <v>6400</v>
      </c>
      <c r="L737" s="129" t="s">
        <v>6401</v>
      </c>
      <c r="M737" s="129" t="s">
        <v>6402</v>
      </c>
      <c r="N737" s="129" t="s">
        <v>6354</v>
      </c>
      <c r="O737" s="129" t="s">
        <v>6403</v>
      </c>
      <c r="P737" s="129" t="s">
        <v>6404</v>
      </c>
      <c r="Q737" s="129" t="s">
        <v>6405</v>
      </c>
      <c r="R737" s="129" t="s">
        <v>6419</v>
      </c>
      <c r="S737" s="129" t="s">
        <v>6420</v>
      </c>
      <c r="T737" s="137">
        <v>5</v>
      </c>
      <c r="U737" s="137">
        <v>5</v>
      </c>
      <c r="V737" s="129" t="s">
        <v>6408</v>
      </c>
      <c r="W737" s="129" t="s">
        <v>6408</v>
      </c>
      <c r="X737" s="131">
        <v>313.63600000000002</v>
      </c>
      <c r="Y737" s="131">
        <v>313.63600000000002</v>
      </c>
      <c r="Z737" s="129" t="s">
        <v>6311</v>
      </c>
      <c r="AA737" s="132">
        <v>1568.18</v>
      </c>
      <c r="AB737" s="132">
        <v>0</v>
      </c>
      <c r="AC737" s="132">
        <v>156.81800000000001</v>
      </c>
      <c r="AD737" s="132">
        <v>1724.998</v>
      </c>
      <c r="AE737" s="129" t="s">
        <v>6316</v>
      </c>
      <c r="AF737" s="129" t="s">
        <v>6311</v>
      </c>
      <c r="AG737" s="129" t="s">
        <v>6311</v>
      </c>
      <c r="AH737" s="129" t="s">
        <v>7113</v>
      </c>
      <c r="AI737" s="129" t="s">
        <v>6311</v>
      </c>
      <c r="AJ737" s="129" t="s">
        <v>6355</v>
      </c>
      <c r="AK737" s="129" t="s">
        <v>6356</v>
      </c>
      <c r="AL737" s="129" t="s">
        <v>6410</v>
      </c>
      <c r="AM737" s="133" t="s">
        <v>6311</v>
      </c>
      <c r="AN737" s="133" t="s">
        <v>6430</v>
      </c>
      <c r="AO737" s="133" t="s">
        <v>6318</v>
      </c>
      <c r="AP737" s="133" t="s">
        <v>6369</v>
      </c>
      <c r="AQ737" s="134">
        <v>5</v>
      </c>
      <c r="AR737" s="143" t="s">
        <v>34</v>
      </c>
      <c r="AS737" s="133" t="s">
        <v>30</v>
      </c>
    </row>
    <row r="738" spans="1:45" s="133" customFormat="1">
      <c r="A738" s="129" t="s">
        <v>7114</v>
      </c>
      <c r="B738" s="130">
        <v>43768</v>
      </c>
      <c r="C738" s="129" t="s">
        <v>6397</v>
      </c>
      <c r="D738" s="129" t="s">
        <v>6398</v>
      </c>
      <c r="E738" s="129" t="s">
        <v>7115</v>
      </c>
      <c r="F738" s="129" t="s">
        <v>6312</v>
      </c>
      <c r="G738" s="129" t="s">
        <v>6313</v>
      </c>
      <c r="H738" s="129" t="s">
        <v>6314</v>
      </c>
      <c r="I738" s="129" t="str">
        <f t="shared" si="16"/>
        <v>BIG C - ME LINH</v>
      </c>
      <c r="J738" s="129" t="s">
        <v>6354</v>
      </c>
      <c r="K738" s="129" t="s">
        <v>6400</v>
      </c>
      <c r="L738" s="129" t="s">
        <v>6401</v>
      </c>
      <c r="M738" s="129" t="s">
        <v>6402</v>
      </c>
      <c r="N738" s="129" t="s">
        <v>6354</v>
      </c>
      <c r="O738" s="129" t="s">
        <v>6403</v>
      </c>
      <c r="P738" s="129" t="s">
        <v>6404</v>
      </c>
      <c r="Q738" s="129" t="s">
        <v>6405</v>
      </c>
      <c r="R738" s="129" t="s">
        <v>6406</v>
      </c>
      <c r="S738" s="129" t="s">
        <v>6407</v>
      </c>
      <c r="T738" s="137">
        <v>5</v>
      </c>
      <c r="U738" s="137">
        <v>5</v>
      </c>
      <c r="V738" s="129" t="s">
        <v>6408</v>
      </c>
      <c r="W738" s="129" t="s">
        <v>6408</v>
      </c>
      <c r="X738" s="131">
        <v>119.7</v>
      </c>
      <c r="Y738" s="131">
        <v>119.7</v>
      </c>
      <c r="Z738" s="129" t="s">
        <v>6311</v>
      </c>
      <c r="AA738" s="132">
        <v>598.50199999999995</v>
      </c>
      <c r="AB738" s="132">
        <v>-178.773</v>
      </c>
      <c r="AC738" s="132">
        <v>59.85</v>
      </c>
      <c r="AD738" s="132">
        <v>658.35199999999998</v>
      </c>
      <c r="AE738" s="129" t="s">
        <v>6316</v>
      </c>
      <c r="AF738" s="129" t="s">
        <v>6311</v>
      </c>
      <c r="AG738" s="129" t="s">
        <v>6311</v>
      </c>
      <c r="AH738" s="129" t="s">
        <v>7116</v>
      </c>
      <c r="AI738" s="129" t="s">
        <v>6311</v>
      </c>
      <c r="AJ738" s="129" t="s">
        <v>6355</v>
      </c>
      <c r="AK738" s="129" t="s">
        <v>6356</v>
      </c>
      <c r="AL738" s="129" t="s">
        <v>6410</v>
      </c>
      <c r="AM738" s="133" t="s">
        <v>6311</v>
      </c>
      <c r="AN738" s="133" t="s">
        <v>6769</v>
      </c>
      <c r="AO738" s="133" t="s">
        <v>6346</v>
      </c>
      <c r="AP738" s="133" t="s">
        <v>6369</v>
      </c>
      <c r="AQ738" s="134">
        <v>5</v>
      </c>
      <c r="AR738" s="143" t="s">
        <v>34</v>
      </c>
      <c r="AS738" s="133" t="s">
        <v>30</v>
      </c>
    </row>
    <row r="739" spans="1:45" s="133" customFormat="1">
      <c r="A739" s="129" t="s">
        <v>7114</v>
      </c>
      <c r="B739" s="130">
        <v>43768</v>
      </c>
      <c r="C739" s="129" t="s">
        <v>6397</v>
      </c>
      <c r="D739" s="129" t="s">
        <v>6398</v>
      </c>
      <c r="E739" s="129" t="s">
        <v>7115</v>
      </c>
      <c r="F739" s="129" t="s">
        <v>6312</v>
      </c>
      <c r="G739" s="129" t="s">
        <v>6313</v>
      </c>
      <c r="H739" s="129" t="s">
        <v>6314</v>
      </c>
      <c r="I739" s="129" t="str">
        <f t="shared" si="16"/>
        <v>BIG C - ME LINH</v>
      </c>
      <c r="J739" s="129" t="s">
        <v>6354</v>
      </c>
      <c r="K739" s="129" t="s">
        <v>6400</v>
      </c>
      <c r="L739" s="129" t="s">
        <v>6401</v>
      </c>
      <c r="M739" s="129" t="s">
        <v>6402</v>
      </c>
      <c r="N739" s="129" t="s">
        <v>6354</v>
      </c>
      <c r="O739" s="129" t="s">
        <v>6403</v>
      </c>
      <c r="P739" s="129" t="s">
        <v>6404</v>
      </c>
      <c r="Q739" s="129" t="s">
        <v>6405</v>
      </c>
      <c r="R739" s="129" t="s">
        <v>6519</v>
      </c>
      <c r="S739" s="129" t="s">
        <v>6520</v>
      </c>
      <c r="T739" s="137">
        <v>5</v>
      </c>
      <c r="U739" s="137">
        <v>5</v>
      </c>
      <c r="V739" s="129" t="s">
        <v>6408</v>
      </c>
      <c r="W739" s="129" t="s">
        <v>6408</v>
      </c>
      <c r="X739" s="131">
        <v>213.273</v>
      </c>
      <c r="Y739" s="131">
        <v>213.273</v>
      </c>
      <c r="Z739" s="129" t="s">
        <v>6311</v>
      </c>
      <c r="AA739" s="132">
        <v>1066.365</v>
      </c>
      <c r="AB739" s="132">
        <v>0</v>
      </c>
      <c r="AC739" s="132">
        <v>106.637</v>
      </c>
      <c r="AD739" s="132">
        <v>1173.002</v>
      </c>
      <c r="AE739" s="129" t="s">
        <v>6316</v>
      </c>
      <c r="AF739" s="129" t="s">
        <v>6311</v>
      </c>
      <c r="AG739" s="129" t="s">
        <v>6311</v>
      </c>
      <c r="AH739" s="129" t="s">
        <v>7116</v>
      </c>
      <c r="AI739" s="129" t="s">
        <v>6311</v>
      </c>
      <c r="AJ739" s="129" t="s">
        <v>6355</v>
      </c>
      <c r="AK739" s="129" t="s">
        <v>6356</v>
      </c>
      <c r="AL739" s="129" t="s">
        <v>6410</v>
      </c>
      <c r="AM739" s="133" t="s">
        <v>6311</v>
      </c>
      <c r="AN739" s="133" t="s">
        <v>6769</v>
      </c>
      <c r="AO739" s="133" t="s">
        <v>6346</v>
      </c>
      <c r="AP739" s="133" t="s">
        <v>6369</v>
      </c>
      <c r="AQ739" s="134">
        <v>5</v>
      </c>
      <c r="AR739" s="143" t="s">
        <v>34</v>
      </c>
      <c r="AS739" s="133" t="s">
        <v>30</v>
      </c>
    </row>
    <row r="740" spans="1:45" s="133" customFormat="1">
      <c r="A740" s="129" t="s">
        <v>7114</v>
      </c>
      <c r="B740" s="130">
        <v>43768</v>
      </c>
      <c r="C740" s="129" t="s">
        <v>6397</v>
      </c>
      <c r="D740" s="129" t="s">
        <v>6398</v>
      </c>
      <c r="E740" s="129" t="s">
        <v>7115</v>
      </c>
      <c r="F740" s="129" t="s">
        <v>6312</v>
      </c>
      <c r="G740" s="129" t="s">
        <v>6313</v>
      </c>
      <c r="H740" s="129" t="s">
        <v>6314</v>
      </c>
      <c r="I740" s="129" t="str">
        <f t="shared" si="16"/>
        <v>BIG C - ME LINH</v>
      </c>
      <c r="J740" s="129" t="s">
        <v>6354</v>
      </c>
      <c r="K740" s="129" t="s">
        <v>6400</v>
      </c>
      <c r="L740" s="129" t="s">
        <v>6401</v>
      </c>
      <c r="M740" s="129" t="s">
        <v>6402</v>
      </c>
      <c r="N740" s="129" t="s">
        <v>6354</v>
      </c>
      <c r="O740" s="129" t="s">
        <v>6403</v>
      </c>
      <c r="P740" s="129" t="s">
        <v>6404</v>
      </c>
      <c r="Q740" s="129" t="s">
        <v>6405</v>
      </c>
      <c r="R740" s="129" t="s">
        <v>6415</v>
      </c>
      <c r="S740" s="129" t="s">
        <v>6416</v>
      </c>
      <c r="T740" s="137">
        <v>5</v>
      </c>
      <c r="U740" s="137">
        <v>5</v>
      </c>
      <c r="V740" s="129" t="s">
        <v>6408</v>
      </c>
      <c r="W740" s="129" t="s">
        <v>6408</v>
      </c>
      <c r="X740" s="131">
        <v>313.63600000000002</v>
      </c>
      <c r="Y740" s="131">
        <v>313.63600000000002</v>
      </c>
      <c r="Z740" s="129" t="s">
        <v>6311</v>
      </c>
      <c r="AA740" s="132">
        <v>1568.18</v>
      </c>
      <c r="AB740" s="132">
        <v>0</v>
      </c>
      <c r="AC740" s="132">
        <v>156.81800000000001</v>
      </c>
      <c r="AD740" s="132">
        <v>1724.998</v>
      </c>
      <c r="AE740" s="129" t="s">
        <v>6316</v>
      </c>
      <c r="AF740" s="129" t="s">
        <v>6311</v>
      </c>
      <c r="AG740" s="129" t="s">
        <v>6311</v>
      </c>
      <c r="AH740" s="129" t="s">
        <v>7116</v>
      </c>
      <c r="AI740" s="129" t="s">
        <v>6311</v>
      </c>
      <c r="AJ740" s="129" t="s">
        <v>6355</v>
      </c>
      <c r="AK740" s="129" t="s">
        <v>6356</v>
      </c>
      <c r="AL740" s="129" t="s">
        <v>6410</v>
      </c>
      <c r="AM740" s="133" t="s">
        <v>6311</v>
      </c>
      <c r="AN740" s="133" t="s">
        <v>6769</v>
      </c>
      <c r="AO740" s="133" t="s">
        <v>6346</v>
      </c>
      <c r="AP740" s="133" t="s">
        <v>6369</v>
      </c>
      <c r="AQ740" s="134">
        <v>5</v>
      </c>
      <c r="AR740" s="143" t="s">
        <v>34</v>
      </c>
      <c r="AS740" s="133" t="s">
        <v>30</v>
      </c>
    </row>
    <row r="741" spans="1:45" s="133" customFormat="1">
      <c r="A741" s="129" t="s">
        <v>7114</v>
      </c>
      <c r="B741" s="130">
        <v>43768</v>
      </c>
      <c r="C741" s="129" t="s">
        <v>6397</v>
      </c>
      <c r="D741" s="129" t="s">
        <v>6398</v>
      </c>
      <c r="E741" s="129" t="s">
        <v>7115</v>
      </c>
      <c r="F741" s="129" t="s">
        <v>6312</v>
      </c>
      <c r="G741" s="129" t="s">
        <v>6313</v>
      </c>
      <c r="H741" s="129" t="s">
        <v>6314</v>
      </c>
      <c r="I741" s="129" t="str">
        <f t="shared" si="16"/>
        <v>BIG C - ME LINH</v>
      </c>
      <c r="J741" s="129" t="s">
        <v>6354</v>
      </c>
      <c r="K741" s="129" t="s">
        <v>6400</v>
      </c>
      <c r="L741" s="129" t="s">
        <v>6401</v>
      </c>
      <c r="M741" s="129" t="s">
        <v>6402</v>
      </c>
      <c r="N741" s="129" t="s">
        <v>6354</v>
      </c>
      <c r="O741" s="129" t="s">
        <v>6403</v>
      </c>
      <c r="P741" s="129" t="s">
        <v>6404</v>
      </c>
      <c r="Q741" s="129" t="s">
        <v>6405</v>
      </c>
      <c r="R741" s="129" t="s">
        <v>6827</v>
      </c>
      <c r="S741" s="129" t="s">
        <v>6828</v>
      </c>
      <c r="T741" s="137">
        <v>5</v>
      </c>
      <c r="U741" s="137">
        <v>5</v>
      </c>
      <c r="V741" s="129" t="s">
        <v>6408</v>
      </c>
      <c r="W741" s="129" t="s">
        <v>6408</v>
      </c>
      <c r="X741" s="131">
        <v>313.63600000000002</v>
      </c>
      <c r="Y741" s="131">
        <v>313.63600000000002</v>
      </c>
      <c r="Z741" s="129" t="s">
        <v>6311</v>
      </c>
      <c r="AA741" s="132">
        <v>1568.18</v>
      </c>
      <c r="AB741" s="132">
        <v>0</v>
      </c>
      <c r="AC741" s="132">
        <v>156.81800000000001</v>
      </c>
      <c r="AD741" s="132">
        <v>1724.998</v>
      </c>
      <c r="AE741" s="129" t="s">
        <v>6316</v>
      </c>
      <c r="AF741" s="129" t="s">
        <v>6311</v>
      </c>
      <c r="AG741" s="129" t="s">
        <v>6311</v>
      </c>
      <c r="AH741" s="129" t="s">
        <v>7116</v>
      </c>
      <c r="AI741" s="129" t="s">
        <v>6311</v>
      </c>
      <c r="AJ741" s="129" t="s">
        <v>6355</v>
      </c>
      <c r="AK741" s="129" t="s">
        <v>6356</v>
      </c>
      <c r="AL741" s="129" t="s">
        <v>6410</v>
      </c>
      <c r="AM741" s="133" t="s">
        <v>6311</v>
      </c>
      <c r="AN741" s="133" t="s">
        <v>6769</v>
      </c>
      <c r="AO741" s="133" t="s">
        <v>6346</v>
      </c>
      <c r="AP741" s="133" t="s">
        <v>6369</v>
      </c>
      <c r="AQ741" s="134">
        <v>5</v>
      </c>
      <c r="AR741" s="143" t="s">
        <v>34</v>
      </c>
      <c r="AS741" s="133" t="s">
        <v>30</v>
      </c>
    </row>
    <row r="742" spans="1:45" s="133" customFormat="1">
      <c r="A742" s="129" t="s">
        <v>7117</v>
      </c>
      <c r="B742" s="130">
        <v>43768</v>
      </c>
      <c r="C742" s="129" t="s">
        <v>6397</v>
      </c>
      <c r="D742" s="129" t="s">
        <v>6398</v>
      </c>
      <c r="E742" s="129" t="s">
        <v>7118</v>
      </c>
      <c r="F742" s="129" t="s">
        <v>6312</v>
      </c>
      <c r="G742" s="129" t="s">
        <v>6313</v>
      </c>
      <c r="H742" s="129" t="s">
        <v>6314</v>
      </c>
      <c r="I742" s="129" t="str">
        <f t="shared" si="16"/>
        <v>BIG C - HAI PHONG</v>
      </c>
      <c r="J742" s="129" t="s">
        <v>6354</v>
      </c>
      <c r="K742" s="129" t="s">
        <v>6400</v>
      </c>
      <c r="L742" s="129" t="s">
        <v>6401</v>
      </c>
      <c r="M742" s="129" t="s">
        <v>6402</v>
      </c>
      <c r="N742" s="129" t="s">
        <v>6354</v>
      </c>
      <c r="O742" s="129" t="s">
        <v>6403</v>
      </c>
      <c r="P742" s="129" t="s">
        <v>6404</v>
      </c>
      <c r="Q742" s="129" t="s">
        <v>6405</v>
      </c>
      <c r="R742" s="129" t="s">
        <v>6406</v>
      </c>
      <c r="S742" s="129" t="s">
        <v>6407</v>
      </c>
      <c r="T742" s="137">
        <v>12</v>
      </c>
      <c r="U742" s="137">
        <v>12</v>
      </c>
      <c r="V742" s="129" t="s">
        <v>6408</v>
      </c>
      <c r="W742" s="129" t="s">
        <v>6408</v>
      </c>
      <c r="X742" s="131">
        <v>119.7</v>
      </c>
      <c r="Y742" s="131">
        <v>119.7</v>
      </c>
      <c r="Z742" s="129" t="s">
        <v>6311</v>
      </c>
      <c r="AA742" s="132">
        <v>1436.404</v>
      </c>
      <c r="AB742" s="132">
        <v>-429.05599999999998</v>
      </c>
      <c r="AC742" s="132">
        <v>143.63999999999999</v>
      </c>
      <c r="AD742" s="132">
        <v>1580.0440000000001</v>
      </c>
      <c r="AE742" s="129" t="s">
        <v>6316</v>
      </c>
      <c r="AF742" s="129" t="s">
        <v>6311</v>
      </c>
      <c r="AG742" s="129" t="s">
        <v>6311</v>
      </c>
      <c r="AH742" s="129" t="s">
        <v>7119</v>
      </c>
      <c r="AI742" s="129" t="s">
        <v>6311</v>
      </c>
      <c r="AJ742" s="129" t="s">
        <v>6355</v>
      </c>
      <c r="AK742" s="129" t="s">
        <v>6356</v>
      </c>
      <c r="AL742" s="129" t="s">
        <v>6410</v>
      </c>
      <c r="AM742" s="133" t="s">
        <v>6311</v>
      </c>
      <c r="AN742" s="133" t="s">
        <v>6434</v>
      </c>
      <c r="AO742" s="133" t="s">
        <v>6325</v>
      </c>
      <c r="AP742" s="133" t="s">
        <v>6369</v>
      </c>
      <c r="AQ742" s="134">
        <v>12</v>
      </c>
      <c r="AR742" s="143" t="s">
        <v>34</v>
      </c>
      <c r="AS742" s="133" t="s">
        <v>30</v>
      </c>
    </row>
    <row r="743" spans="1:45" s="133" customFormat="1">
      <c r="A743" s="129" t="s">
        <v>7117</v>
      </c>
      <c r="B743" s="130">
        <v>43768</v>
      </c>
      <c r="C743" s="129" t="s">
        <v>6397</v>
      </c>
      <c r="D743" s="129" t="s">
        <v>6398</v>
      </c>
      <c r="E743" s="129" t="s">
        <v>7118</v>
      </c>
      <c r="F743" s="129" t="s">
        <v>6312</v>
      </c>
      <c r="G743" s="129" t="s">
        <v>6313</v>
      </c>
      <c r="H743" s="129" t="s">
        <v>6314</v>
      </c>
      <c r="I743" s="129" t="str">
        <f t="shared" si="16"/>
        <v>BIG C - HAI PHONG</v>
      </c>
      <c r="J743" s="129" t="s">
        <v>6354</v>
      </c>
      <c r="K743" s="129" t="s">
        <v>6400</v>
      </c>
      <c r="L743" s="129" t="s">
        <v>6401</v>
      </c>
      <c r="M743" s="129" t="s">
        <v>6402</v>
      </c>
      <c r="N743" s="129" t="s">
        <v>6354</v>
      </c>
      <c r="O743" s="129" t="s">
        <v>6403</v>
      </c>
      <c r="P743" s="129" t="s">
        <v>6404</v>
      </c>
      <c r="Q743" s="129" t="s">
        <v>6405</v>
      </c>
      <c r="R743" s="129" t="s">
        <v>6411</v>
      </c>
      <c r="S743" s="129" t="s">
        <v>6412</v>
      </c>
      <c r="T743" s="137">
        <v>3</v>
      </c>
      <c r="U743" s="137">
        <v>3</v>
      </c>
      <c r="V743" s="129" t="s">
        <v>6408</v>
      </c>
      <c r="W743" s="129" t="s">
        <v>6408</v>
      </c>
      <c r="X743" s="131">
        <v>355.45499999999998</v>
      </c>
      <c r="Y743" s="131">
        <v>355.45499999999998</v>
      </c>
      <c r="Z743" s="129" t="s">
        <v>6311</v>
      </c>
      <c r="AA743" s="132">
        <v>1066.365</v>
      </c>
      <c r="AB743" s="132">
        <v>0</v>
      </c>
      <c r="AC743" s="132">
        <v>106.637</v>
      </c>
      <c r="AD743" s="132">
        <v>1173.002</v>
      </c>
      <c r="AE743" s="129" t="s">
        <v>6316</v>
      </c>
      <c r="AF743" s="129" t="s">
        <v>6311</v>
      </c>
      <c r="AG743" s="129" t="s">
        <v>6311</v>
      </c>
      <c r="AH743" s="129" t="s">
        <v>7119</v>
      </c>
      <c r="AI743" s="129" t="s">
        <v>6311</v>
      </c>
      <c r="AJ743" s="129" t="s">
        <v>6355</v>
      </c>
      <c r="AK743" s="129" t="s">
        <v>6356</v>
      </c>
      <c r="AL743" s="129" t="s">
        <v>6410</v>
      </c>
      <c r="AM743" s="133" t="s">
        <v>6311</v>
      </c>
      <c r="AN743" s="133" t="s">
        <v>6434</v>
      </c>
      <c r="AO743" s="133" t="s">
        <v>6325</v>
      </c>
      <c r="AP743" s="133" t="s">
        <v>6369</v>
      </c>
      <c r="AQ743" s="134">
        <v>3</v>
      </c>
      <c r="AR743" s="143" t="s">
        <v>34</v>
      </c>
      <c r="AS743" s="133" t="s">
        <v>30</v>
      </c>
    </row>
    <row r="744" spans="1:45" s="133" customFormat="1">
      <c r="A744" s="129" t="s">
        <v>7117</v>
      </c>
      <c r="B744" s="130">
        <v>43768</v>
      </c>
      <c r="C744" s="129" t="s">
        <v>6397</v>
      </c>
      <c r="D744" s="129" t="s">
        <v>6398</v>
      </c>
      <c r="E744" s="129" t="s">
        <v>7118</v>
      </c>
      <c r="F744" s="129" t="s">
        <v>6312</v>
      </c>
      <c r="G744" s="129" t="s">
        <v>6313</v>
      </c>
      <c r="H744" s="129" t="s">
        <v>6314</v>
      </c>
      <c r="I744" s="129" t="str">
        <f t="shared" si="16"/>
        <v>BIG C - HAI PHONG</v>
      </c>
      <c r="J744" s="129" t="s">
        <v>6354</v>
      </c>
      <c r="K744" s="129" t="s">
        <v>6400</v>
      </c>
      <c r="L744" s="129" t="s">
        <v>6401</v>
      </c>
      <c r="M744" s="129" t="s">
        <v>6402</v>
      </c>
      <c r="N744" s="129" t="s">
        <v>6354</v>
      </c>
      <c r="O744" s="129" t="s">
        <v>6403</v>
      </c>
      <c r="P744" s="129" t="s">
        <v>6404</v>
      </c>
      <c r="Q744" s="129" t="s">
        <v>6405</v>
      </c>
      <c r="R744" s="129" t="s">
        <v>6519</v>
      </c>
      <c r="S744" s="129" t="s">
        <v>6520</v>
      </c>
      <c r="T744" s="137">
        <v>2</v>
      </c>
      <c r="U744" s="137">
        <v>2</v>
      </c>
      <c r="V744" s="129" t="s">
        <v>6408</v>
      </c>
      <c r="W744" s="129" t="s">
        <v>6408</v>
      </c>
      <c r="X744" s="131">
        <v>213.273</v>
      </c>
      <c r="Y744" s="131">
        <v>213.273</v>
      </c>
      <c r="Z744" s="129" t="s">
        <v>6311</v>
      </c>
      <c r="AA744" s="132">
        <v>426.54599999999999</v>
      </c>
      <c r="AB744" s="132">
        <v>0</v>
      </c>
      <c r="AC744" s="132">
        <v>42.655000000000001</v>
      </c>
      <c r="AD744" s="132">
        <v>469.20100000000002</v>
      </c>
      <c r="AE744" s="129" t="s">
        <v>6316</v>
      </c>
      <c r="AF744" s="129" t="s">
        <v>6311</v>
      </c>
      <c r="AG744" s="129" t="s">
        <v>6311</v>
      </c>
      <c r="AH744" s="129" t="s">
        <v>7119</v>
      </c>
      <c r="AI744" s="129" t="s">
        <v>6311</v>
      </c>
      <c r="AJ744" s="129" t="s">
        <v>6355</v>
      </c>
      <c r="AK744" s="129" t="s">
        <v>6356</v>
      </c>
      <c r="AL744" s="129" t="s">
        <v>6410</v>
      </c>
      <c r="AM744" s="133" t="s">
        <v>6311</v>
      </c>
      <c r="AN744" s="133" t="s">
        <v>6434</v>
      </c>
      <c r="AO744" s="133" t="s">
        <v>6325</v>
      </c>
      <c r="AP744" s="133" t="s">
        <v>6369</v>
      </c>
      <c r="AQ744" s="134">
        <v>2</v>
      </c>
      <c r="AR744" s="143" t="s">
        <v>34</v>
      </c>
      <c r="AS744" s="133" t="s">
        <v>30</v>
      </c>
    </row>
    <row r="745" spans="1:45" s="133" customFormat="1">
      <c r="A745" s="129" t="s">
        <v>7117</v>
      </c>
      <c r="B745" s="130">
        <v>43768</v>
      </c>
      <c r="C745" s="129" t="s">
        <v>6397</v>
      </c>
      <c r="D745" s="129" t="s">
        <v>6398</v>
      </c>
      <c r="E745" s="129" t="s">
        <v>7118</v>
      </c>
      <c r="F745" s="129" t="s">
        <v>6312</v>
      </c>
      <c r="G745" s="129" t="s">
        <v>6313</v>
      </c>
      <c r="H745" s="129" t="s">
        <v>6314</v>
      </c>
      <c r="I745" s="129" t="str">
        <f t="shared" si="16"/>
        <v>BIG C - HAI PHONG</v>
      </c>
      <c r="J745" s="129" t="s">
        <v>6354</v>
      </c>
      <c r="K745" s="129" t="s">
        <v>6400</v>
      </c>
      <c r="L745" s="129" t="s">
        <v>6401</v>
      </c>
      <c r="M745" s="129" t="s">
        <v>6402</v>
      </c>
      <c r="N745" s="129" t="s">
        <v>6354</v>
      </c>
      <c r="O745" s="129" t="s">
        <v>6403</v>
      </c>
      <c r="P745" s="129" t="s">
        <v>6404</v>
      </c>
      <c r="Q745" s="129" t="s">
        <v>6405</v>
      </c>
      <c r="R745" s="129" t="s">
        <v>6415</v>
      </c>
      <c r="S745" s="129" t="s">
        <v>6416</v>
      </c>
      <c r="T745" s="137">
        <v>2</v>
      </c>
      <c r="U745" s="137">
        <v>2</v>
      </c>
      <c r="V745" s="129" t="s">
        <v>6408</v>
      </c>
      <c r="W745" s="129" t="s">
        <v>6408</v>
      </c>
      <c r="X745" s="131">
        <v>313.63600000000002</v>
      </c>
      <c r="Y745" s="131">
        <v>313.63600000000002</v>
      </c>
      <c r="Z745" s="129" t="s">
        <v>6311</v>
      </c>
      <c r="AA745" s="132">
        <v>627.27200000000005</v>
      </c>
      <c r="AB745" s="132">
        <v>0</v>
      </c>
      <c r="AC745" s="132">
        <v>62.726999999999997</v>
      </c>
      <c r="AD745" s="132">
        <v>689.99900000000002</v>
      </c>
      <c r="AE745" s="129" t="s">
        <v>6316</v>
      </c>
      <c r="AF745" s="129" t="s">
        <v>6311</v>
      </c>
      <c r="AG745" s="129" t="s">
        <v>6311</v>
      </c>
      <c r="AH745" s="129" t="s">
        <v>7119</v>
      </c>
      <c r="AI745" s="129" t="s">
        <v>6311</v>
      </c>
      <c r="AJ745" s="129" t="s">
        <v>6355</v>
      </c>
      <c r="AK745" s="129" t="s">
        <v>6356</v>
      </c>
      <c r="AL745" s="129" t="s">
        <v>6410</v>
      </c>
      <c r="AM745" s="133" t="s">
        <v>6311</v>
      </c>
      <c r="AN745" s="133" t="s">
        <v>6434</v>
      </c>
      <c r="AO745" s="133" t="s">
        <v>6325</v>
      </c>
      <c r="AP745" s="133" t="s">
        <v>6369</v>
      </c>
      <c r="AQ745" s="134">
        <v>2</v>
      </c>
      <c r="AR745" s="143" t="s">
        <v>34</v>
      </c>
      <c r="AS745" s="133" t="s">
        <v>30</v>
      </c>
    </row>
    <row r="746" spans="1:45" s="133" customFormat="1">
      <c r="A746" s="129" t="s">
        <v>7117</v>
      </c>
      <c r="B746" s="130">
        <v>43768</v>
      </c>
      <c r="C746" s="129" t="s">
        <v>6397</v>
      </c>
      <c r="D746" s="129" t="s">
        <v>6398</v>
      </c>
      <c r="E746" s="129" t="s">
        <v>7118</v>
      </c>
      <c r="F746" s="129" t="s">
        <v>6312</v>
      </c>
      <c r="G746" s="129" t="s">
        <v>6313</v>
      </c>
      <c r="H746" s="129" t="s">
        <v>6314</v>
      </c>
      <c r="I746" s="129" t="str">
        <f t="shared" si="16"/>
        <v>BIG C - HAI PHONG</v>
      </c>
      <c r="J746" s="129" t="s">
        <v>6354</v>
      </c>
      <c r="K746" s="129" t="s">
        <v>6400</v>
      </c>
      <c r="L746" s="129" t="s">
        <v>6401</v>
      </c>
      <c r="M746" s="129" t="s">
        <v>6402</v>
      </c>
      <c r="N746" s="129" t="s">
        <v>6354</v>
      </c>
      <c r="O746" s="129" t="s">
        <v>6403</v>
      </c>
      <c r="P746" s="129" t="s">
        <v>6404</v>
      </c>
      <c r="Q746" s="129" t="s">
        <v>6405</v>
      </c>
      <c r="R746" s="129" t="s">
        <v>6419</v>
      </c>
      <c r="S746" s="129" t="s">
        <v>6420</v>
      </c>
      <c r="T746" s="137">
        <v>2</v>
      </c>
      <c r="U746" s="137">
        <v>2</v>
      </c>
      <c r="V746" s="129" t="s">
        <v>6408</v>
      </c>
      <c r="W746" s="129" t="s">
        <v>6408</v>
      </c>
      <c r="X746" s="131">
        <v>313.63600000000002</v>
      </c>
      <c r="Y746" s="131">
        <v>313.63600000000002</v>
      </c>
      <c r="Z746" s="129" t="s">
        <v>6311</v>
      </c>
      <c r="AA746" s="132">
        <v>627.27200000000005</v>
      </c>
      <c r="AB746" s="132">
        <v>0</v>
      </c>
      <c r="AC746" s="132">
        <v>62.726999999999997</v>
      </c>
      <c r="AD746" s="132">
        <v>689.99900000000002</v>
      </c>
      <c r="AE746" s="129" t="s">
        <v>6316</v>
      </c>
      <c r="AF746" s="129" t="s">
        <v>6311</v>
      </c>
      <c r="AG746" s="129" t="s">
        <v>6311</v>
      </c>
      <c r="AH746" s="129" t="s">
        <v>7119</v>
      </c>
      <c r="AI746" s="129" t="s">
        <v>6311</v>
      </c>
      <c r="AJ746" s="129" t="s">
        <v>6355</v>
      </c>
      <c r="AK746" s="129" t="s">
        <v>6356</v>
      </c>
      <c r="AL746" s="129" t="s">
        <v>6410</v>
      </c>
      <c r="AM746" s="133" t="s">
        <v>6311</v>
      </c>
      <c r="AN746" s="133" t="s">
        <v>6434</v>
      </c>
      <c r="AO746" s="133" t="s">
        <v>6325</v>
      </c>
      <c r="AP746" s="133" t="s">
        <v>6369</v>
      </c>
      <c r="AQ746" s="134">
        <v>2</v>
      </c>
      <c r="AR746" s="143" t="s">
        <v>34</v>
      </c>
      <c r="AS746" s="133" t="s">
        <v>30</v>
      </c>
    </row>
    <row r="747" spans="1:45" s="133" customFormat="1">
      <c r="A747" s="129" t="s">
        <v>7120</v>
      </c>
      <c r="B747" s="130">
        <v>43768</v>
      </c>
      <c r="C747" s="129" t="s">
        <v>6397</v>
      </c>
      <c r="D747" s="129" t="s">
        <v>6398</v>
      </c>
      <c r="E747" s="129" t="s">
        <v>7121</v>
      </c>
      <c r="F747" s="129" t="s">
        <v>6312</v>
      </c>
      <c r="G747" s="129" t="s">
        <v>6313</v>
      </c>
      <c r="H747" s="129" t="s">
        <v>6314</v>
      </c>
      <c r="I747" s="129" t="str">
        <f t="shared" si="16"/>
        <v>BIG C - GARDEN MALL</v>
      </c>
      <c r="J747" s="129" t="s">
        <v>6354</v>
      </c>
      <c r="K747" s="129" t="s">
        <v>6400</v>
      </c>
      <c r="L747" s="129" t="s">
        <v>6401</v>
      </c>
      <c r="M747" s="129" t="s">
        <v>6402</v>
      </c>
      <c r="N747" s="129" t="s">
        <v>6354</v>
      </c>
      <c r="O747" s="129" t="s">
        <v>6403</v>
      </c>
      <c r="P747" s="129" t="s">
        <v>6404</v>
      </c>
      <c r="Q747" s="129" t="s">
        <v>6405</v>
      </c>
      <c r="R747" s="129" t="s">
        <v>6406</v>
      </c>
      <c r="S747" s="129" t="s">
        <v>6407</v>
      </c>
      <c r="T747" s="137">
        <v>5</v>
      </c>
      <c r="U747" s="137">
        <v>5</v>
      </c>
      <c r="V747" s="129" t="s">
        <v>6408</v>
      </c>
      <c r="W747" s="129" t="s">
        <v>6408</v>
      </c>
      <c r="X747" s="131">
        <v>119.7</v>
      </c>
      <c r="Y747" s="131">
        <v>119.7</v>
      </c>
      <c r="Z747" s="129" t="s">
        <v>6311</v>
      </c>
      <c r="AA747" s="132">
        <v>598.50199999999995</v>
      </c>
      <c r="AB747" s="132">
        <v>-178.773</v>
      </c>
      <c r="AC747" s="132">
        <v>59.85</v>
      </c>
      <c r="AD747" s="132">
        <v>658.35199999999998</v>
      </c>
      <c r="AE747" s="129" t="s">
        <v>6316</v>
      </c>
      <c r="AF747" s="129" t="s">
        <v>6311</v>
      </c>
      <c r="AG747" s="129" t="s">
        <v>6311</v>
      </c>
      <c r="AH747" s="129" t="s">
        <v>7122</v>
      </c>
      <c r="AI747" s="129" t="s">
        <v>6311</v>
      </c>
      <c r="AJ747" s="129" t="s">
        <v>6355</v>
      </c>
      <c r="AK747" s="129" t="s">
        <v>6356</v>
      </c>
      <c r="AL747" s="129" t="s">
        <v>6410</v>
      </c>
      <c r="AM747" s="133" t="s">
        <v>6311</v>
      </c>
      <c r="AN747" s="133" t="s">
        <v>6442</v>
      </c>
      <c r="AO747" s="133" t="s">
        <v>6320</v>
      </c>
      <c r="AP747" s="133" t="s">
        <v>6369</v>
      </c>
      <c r="AQ747" s="134">
        <v>5</v>
      </c>
      <c r="AR747" s="143" t="s">
        <v>34</v>
      </c>
      <c r="AS747" s="133" t="s">
        <v>30</v>
      </c>
    </row>
    <row r="748" spans="1:45" s="133" customFormat="1">
      <c r="A748" s="129" t="s">
        <v>7120</v>
      </c>
      <c r="B748" s="130">
        <v>43768</v>
      </c>
      <c r="C748" s="129" t="s">
        <v>6397</v>
      </c>
      <c r="D748" s="129" t="s">
        <v>6398</v>
      </c>
      <c r="E748" s="129" t="s">
        <v>7121</v>
      </c>
      <c r="F748" s="129" t="s">
        <v>6312</v>
      </c>
      <c r="G748" s="129" t="s">
        <v>6313</v>
      </c>
      <c r="H748" s="129" t="s">
        <v>6314</v>
      </c>
      <c r="I748" s="129" t="str">
        <f t="shared" si="16"/>
        <v>BIG C - GARDEN MALL</v>
      </c>
      <c r="J748" s="129" t="s">
        <v>6354</v>
      </c>
      <c r="K748" s="129" t="s">
        <v>6400</v>
      </c>
      <c r="L748" s="129" t="s">
        <v>6401</v>
      </c>
      <c r="M748" s="129" t="s">
        <v>6402</v>
      </c>
      <c r="N748" s="129" t="s">
        <v>6354</v>
      </c>
      <c r="O748" s="129" t="s">
        <v>6403</v>
      </c>
      <c r="P748" s="129" t="s">
        <v>6404</v>
      </c>
      <c r="Q748" s="129" t="s">
        <v>6405</v>
      </c>
      <c r="R748" s="129" t="s">
        <v>6519</v>
      </c>
      <c r="S748" s="129" t="s">
        <v>6520</v>
      </c>
      <c r="T748" s="137">
        <v>6</v>
      </c>
      <c r="U748" s="137">
        <v>6</v>
      </c>
      <c r="V748" s="129" t="s">
        <v>6408</v>
      </c>
      <c r="W748" s="129" t="s">
        <v>6408</v>
      </c>
      <c r="X748" s="131">
        <v>213.273</v>
      </c>
      <c r="Y748" s="131">
        <v>213.273</v>
      </c>
      <c r="Z748" s="129" t="s">
        <v>6311</v>
      </c>
      <c r="AA748" s="132">
        <v>1279.6379999999999</v>
      </c>
      <c r="AB748" s="132">
        <v>0</v>
      </c>
      <c r="AC748" s="132">
        <v>127.965</v>
      </c>
      <c r="AD748" s="132">
        <v>1407.6030000000001</v>
      </c>
      <c r="AE748" s="129" t="s">
        <v>6316</v>
      </c>
      <c r="AF748" s="129" t="s">
        <v>6311</v>
      </c>
      <c r="AG748" s="129" t="s">
        <v>6311</v>
      </c>
      <c r="AH748" s="129" t="s">
        <v>7122</v>
      </c>
      <c r="AI748" s="129" t="s">
        <v>6311</v>
      </c>
      <c r="AJ748" s="129" t="s">
        <v>6355</v>
      </c>
      <c r="AK748" s="129" t="s">
        <v>6356</v>
      </c>
      <c r="AL748" s="129" t="s">
        <v>6410</v>
      </c>
      <c r="AM748" s="133" t="s">
        <v>6311</v>
      </c>
      <c r="AN748" s="133" t="s">
        <v>6442</v>
      </c>
      <c r="AO748" s="133" t="s">
        <v>6320</v>
      </c>
      <c r="AP748" s="133" t="s">
        <v>6369</v>
      </c>
      <c r="AQ748" s="134">
        <v>6</v>
      </c>
      <c r="AR748" s="143" t="s">
        <v>34</v>
      </c>
      <c r="AS748" s="133" t="s">
        <v>30</v>
      </c>
    </row>
    <row r="749" spans="1:45" s="133" customFormat="1">
      <c r="A749" s="129" t="s">
        <v>7120</v>
      </c>
      <c r="B749" s="130">
        <v>43768</v>
      </c>
      <c r="C749" s="129" t="s">
        <v>6397</v>
      </c>
      <c r="D749" s="129" t="s">
        <v>6398</v>
      </c>
      <c r="E749" s="129" t="s">
        <v>7121</v>
      </c>
      <c r="F749" s="129" t="s">
        <v>6312</v>
      </c>
      <c r="G749" s="129" t="s">
        <v>6313</v>
      </c>
      <c r="H749" s="129" t="s">
        <v>6314</v>
      </c>
      <c r="I749" s="129" t="str">
        <f t="shared" si="16"/>
        <v>BIG C - GARDEN MALL</v>
      </c>
      <c r="J749" s="129" t="s">
        <v>6354</v>
      </c>
      <c r="K749" s="129" t="s">
        <v>6400</v>
      </c>
      <c r="L749" s="129" t="s">
        <v>6401</v>
      </c>
      <c r="M749" s="129" t="s">
        <v>6402</v>
      </c>
      <c r="N749" s="129" t="s">
        <v>6354</v>
      </c>
      <c r="O749" s="129" t="s">
        <v>6403</v>
      </c>
      <c r="P749" s="129" t="s">
        <v>6404</v>
      </c>
      <c r="Q749" s="129" t="s">
        <v>6405</v>
      </c>
      <c r="R749" s="129" t="s">
        <v>6415</v>
      </c>
      <c r="S749" s="129" t="s">
        <v>6416</v>
      </c>
      <c r="T749" s="137">
        <v>4</v>
      </c>
      <c r="U749" s="137">
        <v>4</v>
      </c>
      <c r="V749" s="129" t="s">
        <v>6408</v>
      </c>
      <c r="W749" s="129" t="s">
        <v>6408</v>
      </c>
      <c r="X749" s="131">
        <v>313.63600000000002</v>
      </c>
      <c r="Y749" s="131">
        <v>313.63600000000002</v>
      </c>
      <c r="Z749" s="129" t="s">
        <v>6311</v>
      </c>
      <c r="AA749" s="132">
        <v>1254.5440000000001</v>
      </c>
      <c r="AB749" s="132">
        <v>0</v>
      </c>
      <c r="AC749" s="132">
        <v>125.45399999999999</v>
      </c>
      <c r="AD749" s="132">
        <v>1379.998</v>
      </c>
      <c r="AE749" s="129" t="s">
        <v>6316</v>
      </c>
      <c r="AF749" s="129" t="s">
        <v>6311</v>
      </c>
      <c r="AG749" s="129" t="s">
        <v>6311</v>
      </c>
      <c r="AH749" s="129" t="s">
        <v>7122</v>
      </c>
      <c r="AI749" s="129" t="s">
        <v>6311</v>
      </c>
      <c r="AJ749" s="129" t="s">
        <v>6355</v>
      </c>
      <c r="AK749" s="129" t="s">
        <v>6356</v>
      </c>
      <c r="AL749" s="129" t="s">
        <v>6410</v>
      </c>
      <c r="AM749" s="133" t="s">
        <v>6311</v>
      </c>
      <c r="AN749" s="133" t="s">
        <v>6442</v>
      </c>
      <c r="AO749" s="133" t="s">
        <v>6320</v>
      </c>
      <c r="AP749" s="133" t="s">
        <v>6369</v>
      </c>
      <c r="AQ749" s="134">
        <v>4</v>
      </c>
      <c r="AR749" s="143" t="s">
        <v>34</v>
      </c>
      <c r="AS749" s="133" t="s">
        <v>30</v>
      </c>
    </row>
    <row r="750" spans="1:45" s="133" customFormat="1">
      <c r="A750" s="129" t="s">
        <v>7120</v>
      </c>
      <c r="B750" s="130">
        <v>43768</v>
      </c>
      <c r="C750" s="129" t="s">
        <v>6397</v>
      </c>
      <c r="D750" s="129" t="s">
        <v>6398</v>
      </c>
      <c r="E750" s="129" t="s">
        <v>7121</v>
      </c>
      <c r="F750" s="129" t="s">
        <v>6312</v>
      </c>
      <c r="G750" s="129" t="s">
        <v>6313</v>
      </c>
      <c r="H750" s="129" t="s">
        <v>6314</v>
      </c>
      <c r="I750" s="129" t="str">
        <f t="shared" si="16"/>
        <v>BIG C - GARDEN MALL</v>
      </c>
      <c r="J750" s="129" t="s">
        <v>6354</v>
      </c>
      <c r="K750" s="129" t="s">
        <v>6400</v>
      </c>
      <c r="L750" s="129" t="s">
        <v>6401</v>
      </c>
      <c r="M750" s="129" t="s">
        <v>6402</v>
      </c>
      <c r="N750" s="129" t="s">
        <v>6354</v>
      </c>
      <c r="O750" s="129" t="s">
        <v>6403</v>
      </c>
      <c r="P750" s="129" t="s">
        <v>6404</v>
      </c>
      <c r="Q750" s="129" t="s">
        <v>6405</v>
      </c>
      <c r="R750" s="129" t="s">
        <v>6827</v>
      </c>
      <c r="S750" s="129" t="s">
        <v>6828</v>
      </c>
      <c r="T750" s="137">
        <v>2</v>
      </c>
      <c r="U750" s="137">
        <v>2</v>
      </c>
      <c r="V750" s="129" t="s">
        <v>6408</v>
      </c>
      <c r="W750" s="129" t="s">
        <v>6408</v>
      </c>
      <c r="X750" s="131">
        <v>313.63600000000002</v>
      </c>
      <c r="Y750" s="131">
        <v>313.63600000000002</v>
      </c>
      <c r="Z750" s="129" t="s">
        <v>6311</v>
      </c>
      <c r="AA750" s="132">
        <v>627.27200000000005</v>
      </c>
      <c r="AB750" s="132">
        <v>0</v>
      </c>
      <c r="AC750" s="132">
        <v>62.726999999999997</v>
      </c>
      <c r="AD750" s="132">
        <v>689.99900000000002</v>
      </c>
      <c r="AE750" s="129" t="s">
        <v>6316</v>
      </c>
      <c r="AF750" s="129" t="s">
        <v>6311</v>
      </c>
      <c r="AG750" s="129" t="s">
        <v>6311</v>
      </c>
      <c r="AH750" s="129" t="s">
        <v>7122</v>
      </c>
      <c r="AI750" s="129" t="s">
        <v>6311</v>
      </c>
      <c r="AJ750" s="129" t="s">
        <v>6355</v>
      </c>
      <c r="AK750" s="129" t="s">
        <v>6356</v>
      </c>
      <c r="AL750" s="129" t="s">
        <v>6410</v>
      </c>
      <c r="AM750" s="133" t="s">
        <v>6311</v>
      </c>
      <c r="AN750" s="133" t="s">
        <v>6442</v>
      </c>
      <c r="AO750" s="133" t="s">
        <v>6320</v>
      </c>
      <c r="AP750" s="133" t="s">
        <v>6369</v>
      </c>
      <c r="AQ750" s="134">
        <v>2</v>
      </c>
      <c r="AR750" s="143" t="s">
        <v>34</v>
      </c>
      <c r="AS750" s="133" t="s">
        <v>30</v>
      </c>
    </row>
    <row r="751" spans="1:45" s="133" customFormat="1">
      <c r="A751" s="129" t="s">
        <v>7123</v>
      </c>
      <c r="B751" s="130">
        <v>43768</v>
      </c>
      <c r="C751" s="129" t="s">
        <v>6397</v>
      </c>
      <c r="D751" s="129" t="s">
        <v>6398</v>
      </c>
      <c r="E751" s="129" t="s">
        <v>7124</v>
      </c>
      <c r="F751" s="129" t="s">
        <v>6312</v>
      </c>
      <c r="G751" s="129" t="s">
        <v>6313</v>
      </c>
      <c r="H751" s="129" t="s">
        <v>6314</v>
      </c>
      <c r="I751" s="129" t="str">
        <f t="shared" si="16"/>
        <v>BIG C - CAN THO</v>
      </c>
      <c r="J751" s="129" t="s">
        <v>6354</v>
      </c>
      <c r="K751" s="129" t="s">
        <v>6400</v>
      </c>
      <c r="L751" s="129" t="s">
        <v>6401</v>
      </c>
      <c r="M751" s="129" t="s">
        <v>6402</v>
      </c>
      <c r="N751" s="129" t="s">
        <v>6354</v>
      </c>
      <c r="O751" s="129" t="s">
        <v>6403</v>
      </c>
      <c r="P751" s="129" t="s">
        <v>6404</v>
      </c>
      <c r="Q751" s="129" t="s">
        <v>6405</v>
      </c>
      <c r="R751" s="129" t="s">
        <v>6411</v>
      </c>
      <c r="S751" s="129" t="s">
        <v>6412</v>
      </c>
      <c r="T751" s="137">
        <v>1</v>
      </c>
      <c r="U751" s="137">
        <v>1</v>
      </c>
      <c r="V751" s="129" t="s">
        <v>6408</v>
      </c>
      <c r="W751" s="129" t="s">
        <v>6408</v>
      </c>
      <c r="X751" s="131">
        <v>355.45499999999998</v>
      </c>
      <c r="Y751" s="131">
        <v>355.45499999999998</v>
      </c>
      <c r="Z751" s="129" t="s">
        <v>6311</v>
      </c>
      <c r="AA751" s="132">
        <v>355.45499999999998</v>
      </c>
      <c r="AB751" s="132">
        <v>0</v>
      </c>
      <c r="AC751" s="132">
        <v>35.545999999999999</v>
      </c>
      <c r="AD751" s="132">
        <v>391.00099999999998</v>
      </c>
      <c r="AE751" s="129" t="s">
        <v>6316</v>
      </c>
      <c r="AF751" s="129" t="s">
        <v>6311</v>
      </c>
      <c r="AG751" s="129" t="s">
        <v>6311</v>
      </c>
      <c r="AH751" s="129" t="s">
        <v>7125</v>
      </c>
      <c r="AI751" s="129" t="s">
        <v>6311</v>
      </c>
      <c r="AJ751" s="129" t="s">
        <v>6355</v>
      </c>
      <c r="AK751" s="129" t="s">
        <v>6356</v>
      </c>
      <c r="AL751" s="129" t="s">
        <v>6410</v>
      </c>
      <c r="AM751" s="133" t="s">
        <v>6311</v>
      </c>
      <c r="AN751" s="133" t="s">
        <v>6600</v>
      </c>
      <c r="AO751" s="133" t="s">
        <v>6333</v>
      </c>
      <c r="AP751" s="133" t="s">
        <v>13</v>
      </c>
      <c r="AQ751" s="134">
        <v>1</v>
      </c>
      <c r="AR751" s="143" t="s">
        <v>94</v>
      </c>
      <c r="AS751" t="s">
        <v>72</v>
      </c>
    </row>
    <row r="752" spans="1:45" s="133" customFormat="1">
      <c r="A752" s="129" t="s">
        <v>7123</v>
      </c>
      <c r="B752" s="130">
        <v>43768</v>
      </c>
      <c r="C752" s="129" t="s">
        <v>6397</v>
      </c>
      <c r="D752" s="129" t="s">
        <v>6398</v>
      </c>
      <c r="E752" s="129" t="s">
        <v>7124</v>
      </c>
      <c r="F752" s="129" t="s">
        <v>6312</v>
      </c>
      <c r="G752" s="129" t="s">
        <v>6313</v>
      </c>
      <c r="H752" s="129" t="s">
        <v>6314</v>
      </c>
      <c r="I752" s="129" t="str">
        <f t="shared" si="16"/>
        <v>BIG C - CAN THO</v>
      </c>
      <c r="J752" s="129" t="s">
        <v>6354</v>
      </c>
      <c r="K752" s="129" t="s">
        <v>6400</v>
      </c>
      <c r="L752" s="129" t="s">
        <v>6401</v>
      </c>
      <c r="M752" s="129" t="s">
        <v>6402</v>
      </c>
      <c r="N752" s="129" t="s">
        <v>6354</v>
      </c>
      <c r="O752" s="129" t="s">
        <v>6403</v>
      </c>
      <c r="P752" s="129" t="s">
        <v>6404</v>
      </c>
      <c r="Q752" s="129" t="s">
        <v>6405</v>
      </c>
      <c r="R752" s="129" t="s">
        <v>6415</v>
      </c>
      <c r="S752" s="129" t="s">
        <v>6416</v>
      </c>
      <c r="T752" s="137">
        <v>1</v>
      </c>
      <c r="U752" s="137">
        <v>1</v>
      </c>
      <c r="V752" s="129" t="s">
        <v>6408</v>
      </c>
      <c r="W752" s="129" t="s">
        <v>6408</v>
      </c>
      <c r="X752" s="131">
        <v>313.63600000000002</v>
      </c>
      <c r="Y752" s="131">
        <v>313.63600000000002</v>
      </c>
      <c r="Z752" s="129" t="s">
        <v>6311</v>
      </c>
      <c r="AA752" s="132">
        <v>313.63600000000002</v>
      </c>
      <c r="AB752" s="132">
        <v>0</v>
      </c>
      <c r="AC752" s="132">
        <v>31.364000000000001</v>
      </c>
      <c r="AD752" s="132">
        <v>345</v>
      </c>
      <c r="AE752" s="129" t="s">
        <v>6316</v>
      </c>
      <c r="AF752" s="129" t="s">
        <v>6311</v>
      </c>
      <c r="AG752" s="129" t="s">
        <v>6311</v>
      </c>
      <c r="AH752" s="129" t="s">
        <v>7125</v>
      </c>
      <c r="AI752" s="129" t="s">
        <v>6311</v>
      </c>
      <c r="AJ752" s="129" t="s">
        <v>6355</v>
      </c>
      <c r="AK752" s="129" t="s">
        <v>6356</v>
      </c>
      <c r="AL752" s="129" t="s">
        <v>6410</v>
      </c>
      <c r="AM752" s="133" t="s">
        <v>6311</v>
      </c>
      <c r="AN752" s="133" t="s">
        <v>6600</v>
      </c>
      <c r="AO752" s="133" t="s">
        <v>6333</v>
      </c>
      <c r="AP752" s="133" t="s">
        <v>13</v>
      </c>
      <c r="AQ752" s="134">
        <v>1</v>
      </c>
      <c r="AR752" s="143" t="s">
        <v>94</v>
      </c>
      <c r="AS752" t="s">
        <v>72</v>
      </c>
    </row>
    <row r="753" spans="1:45" s="133" customFormat="1">
      <c r="A753" s="129" t="s">
        <v>7123</v>
      </c>
      <c r="B753" s="130">
        <v>43768</v>
      </c>
      <c r="C753" s="129" t="s">
        <v>6397</v>
      </c>
      <c r="D753" s="129" t="s">
        <v>6398</v>
      </c>
      <c r="E753" s="129" t="s">
        <v>7124</v>
      </c>
      <c r="F753" s="129" t="s">
        <v>6312</v>
      </c>
      <c r="G753" s="129" t="s">
        <v>6313</v>
      </c>
      <c r="H753" s="129" t="s">
        <v>6314</v>
      </c>
      <c r="I753" s="129" t="str">
        <f t="shared" si="16"/>
        <v>BIG C - CAN THO</v>
      </c>
      <c r="J753" s="129" t="s">
        <v>6354</v>
      </c>
      <c r="K753" s="129" t="s">
        <v>6400</v>
      </c>
      <c r="L753" s="129" t="s">
        <v>6401</v>
      </c>
      <c r="M753" s="129" t="s">
        <v>6402</v>
      </c>
      <c r="N753" s="129" t="s">
        <v>6354</v>
      </c>
      <c r="O753" s="129" t="s">
        <v>6403</v>
      </c>
      <c r="P753" s="129" t="s">
        <v>6404</v>
      </c>
      <c r="Q753" s="129" t="s">
        <v>6405</v>
      </c>
      <c r="R753" s="129" t="s">
        <v>6827</v>
      </c>
      <c r="S753" s="129" t="s">
        <v>6828</v>
      </c>
      <c r="T753" s="137">
        <v>2</v>
      </c>
      <c r="U753" s="137">
        <v>2</v>
      </c>
      <c r="V753" s="129" t="s">
        <v>6408</v>
      </c>
      <c r="W753" s="129" t="s">
        <v>6408</v>
      </c>
      <c r="X753" s="131">
        <v>313.63600000000002</v>
      </c>
      <c r="Y753" s="131">
        <v>313.63600000000002</v>
      </c>
      <c r="Z753" s="129" t="s">
        <v>6311</v>
      </c>
      <c r="AA753" s="132">
        <v>627.27200000000005</v>
      </c>
      <c r="AB753" s="132">
        <v>0</v>
      </c>
      <c r="AC753" s="132">
        <v>62.725999999999999</v>
      </c>
      <c r="AD753" s="132">
        <v>689.99800000000005</v>
      </c>
      <c r="AE753" s="129" t="s">
        <v>6316</v>
      </c>
      <c r="AF753" s="129" t="s">
        <v>6311</v>
      </c>
      <c r="AG753" s="129" t="s">
        <v>6311</v>
      </c>
      <c r="AH753" s="129" t="s">
        <v>7125</v>
      </c>
      <c r="AI753" s="129" t="s">
        <v>6311</v>
      </c>
      <c r="AJ753" s="129" t="s">
        <v>6355</v>
      </c>
      <c r="AK753" s="129" t="s">
        <v>6356</v>
      </c>
      <c r="AL753" s="129" t="s">
        <v>6410</v>
      </c>
      <c r="AM753" s="133" t="s">
        <v>6311</v>
      </c>
      <c r="AN753" s="133" t="s">
        <v>6600</v>
      </c>
      <c r="AO753" s="133" t="s">
        <v>6333</v>
      </c>
      <c r="AP753" s="133" t="s">
        <v>13</v>
      </c>
      <c r="AQ753" s="134">
        <v>2</v>
      </c>
      <c r="AR753" s="143" t="s">
        <v>94</v>
      </c>
      <c r="AS753" t="s">
        <v>72</v>
      </c>
    </row>
    <row r="754" spans="1:45" s="133" customFormat="1">
      <c r="A754" s="129" t="s">
        <v>7126</v>
      </c>
      <c r="B754" s="130">
        <v>43768</v>
      </c>
      <c r="C754" s="129" t="s">
        <v>6397</v>
      </c>
      <c r="D754" s="129" t="s">
        <v>6398</v>
      </c>
      <c r="E754" s="129" t="s">
        <v>7127</v>
      </c>
      <c r="F754" s="129" t="s">
        <v>6312</v>
      </c>
      <c r="G754" s="129" t="s">
        <v>6313</v>
      </c>
      <c r="H754" s="129" t="s">
        <v>6314</v>
      </c>
      <c r="I754" s="129" t="str">
        <f t="shared" si="16"/>
        <v>BIG C - CAN THO</v>
      </c>
      <c r="J754" s="129" t="s">
        <v>6354</v>
      </c>
      <c r="K754" s="129" t="s">
        <v>6400</v>
      </c>
      <c r="L754" s="129" t="s">
        <v>6401</v>
      </c>
      <c r="M754" s="129" t="s">
        <v>6402</v>
      </c>
      <c r="N754" s="129" t="s">
        <v>6354</v>
      </c>
      <c r="O754" s="129" t="s">
        <v>6403</v>
      </c>
      <c r="P754" s="129" t="s">
        <v>6404</v>
      </c>
      <c r="Q754" s="129" t="s">
        <v>6405</v>
      </c>
      <c r="R754" s="129" t="s">
        <v>6406</v>
      </c>
      <c r="S754" s="129" t="s">
        <v>6407</v>
      </c>
      <c r="T754" s="137">
        <v>5</v>
      </c>
      <c r="U754" s="137">
        <v>5</v>
      </c>
      <c r="V754" s="129" t="s">
        <v>6408</v>
      </c>
      <c r="W754" s="129" t="s">
        <v>6408</v>
      </c>
      <c r="X754" s="131">
        <v>119.7</v>
      </c>
      <c r="Y754" s="131">
        <v>119.7</v>
      </c>
      <c r="Z754" s="129" t="s">
        <v>6311</v>
      </c>
      <c r="AA754" s="132">
        <v>598.50199999999995</v>
      </c>
      <c r="AB754" s="132">
        <v>-178.773</v>
      </c>
      <c r="AC754" s="132">
        <v>59.85</v>
      </c>
      <c r="AD754" s="132">
        <v>658.35199999999998</v>
      </c>
      <c r="AE754" s="129" t="s">
        <v>6316</v>
      </c>
      <c r="AF754" s="129" t="s">
        <v>6311</v>
      </c>
      <c r="AG754" s="129" t="s">
        <v>6311</v>
      </c>
      <c r="AH754" s="129" t="s">
        <v>7128</v>
      </c>
      <c r="AI754" s="129" t="s">
        <v>6311</v>
      </c>
      <c r="AJ754" s="129" t="s">
        <v>6355</v>
      </c>
      <c r="AK754" s="129" t="s">
        <v>6356</v>
      </c>
      <c r="AL754" s="129" t="s">
        <v>6410</v>
      </c>
      <c r="AM754" s="133" t="s">
        <v>6311</v>
      </c>
      <c r="AN754" s="133" t="s">
        <v>6600</v>
      </c>
      <c r="AO754" s="133" t="s">
        <v>6333</v>
      </c>
      <c r="AP754" s="133" t="s">
        <v>13</v>
      </c>
      <c r="AQ754" s="134">
        <v>5</v>
      </c>
      <c r="AR754" s="143" t="s">
        <v>94</v>
      </c>
      <c r="AS754" t="s">
        <v>72</v>
      </c>
    </row>
    <row r="755" spans="1:45" s="133" customFormat="1">
      <c r="A755" s="129" t="s">
        <v>7126</v>
      </c>
      <c r="B755" s="130">
        <v>43768</v>
      </c>
      <c r="C755" s="129" t="s">
        <v>6397</v>
      </c>
      <c r="D755" s="129" t="s">
        <v>6398</v>
      </c>
      <c r="E755" s="129" t="s">
        <v>7127</v>
      </c>
      <c r="F755" s="129" t="s">
        <v>6312</v>
      </c>
      <c r="G755" s="129" t="s">
        <v>6313</v>
      </c>
      <c r="H755" s="129" t="s">
        <v>6314</v>
      </c>
      <c r="I755" s="129" t="str">
        <f t="shared" si="16"/>
        <v>BIG C - CAN THO</v>
      </c>
      <c r="J755" s="129" t="s">
        <v>6354</v>
      </c>
      <c r="K755" s="129" t="s">
        <v>6400</v>
      </c>
      <c r="L755" s="129" t="s">
        <v>6401</v>
      </c>
      <c r="M755" s="129" t="s">
        <v>6402</v>
      </c>
      <c r="N755" s="129" t="s">
        <v>6354</v>
      </c>
      <c r="O755" s="129" t="s">
        <v>6403</v>
      </c>
      <c r="P755" s="129" t="s">
        <v>6404</v>
      </c>
      <c r="Q755" s="129" t="s">
        <v>6405</v>
      </c>
      <c r="R755" s="129" t="s">
        <v>6411</v>
      </c>
      <c r="S755" s="129" t="s">
        <v>6412</v>
      </c>
      <c r="T755" s="137">
        <v>1</v>
      </c>
      <c r="U755" s="137">
        <v>1</v>
      </c>
      <c r="V755" s="129" t="s">
        <v>6408</v>
      </c>
      <c r="W755" s="129" t="s">
        <v>6408</v>
      </c>
      <c r="X755" s="131">
        <v>355.45499999999998</v>
      </c>
      <c r="Y755" s="131">
        <v>355.45499999999998</v>
      </c>
      <c r="Z755" s="129" t="s">
        <v>6311</v>
      </c>
      <c r="AA755" s="132">
        <v>355.45499999999998</v>
      </c>
      <c r="AB755" s="132">
        <v>0</v>
      </c>
      <c r="AC755" s="132">
        <v>35.545999999999999</v>
      </c>
      <c r="AD755" s="132">
        <v>391.00099999999998</v>
      </c>
      <c r="AE755" s="129" t="s">
        <v>6316</v>
      </c>
      <c r="AF755" s="129" t="s">
        <v>6311</v>
      </c>
      <c r="AG755" s="129" t="s">
        <v>6311</v>
      </c>
      <c r="AH755" s="129" t="s">
        <v>7128</v>
      </c>
      <c r="AI755" s="129" t="s">
        <v>6311</v>
      </c>
      <c r="AJ755" s="129" t="s">
        <v>6355</v>
      </c>
      <c r="AK755" s="129" t="s">
        <v>6356</v>
      </c>
      <c r="AL755" s="129" t="s">
        <v>6410</v>
      </c>
      <c r="AM755" s="133" t="s">
        <v>6311</v>
      </c>
      <c r="AN755" s="133" t="s">
        <v>6600</v>
      </c>
      <c r="AO755" s="133" t="s">
        <v>6333</v>
      </c>
      <c r="AP755" s="133" t="s">
        <v>13</v>
      </c>
      <c r="AQ755" s="134">
        <v>1</v>
      </c>
      <c r="AR755" s="143" t="s">
        <v>94</v>
      </c>
      <c r="AS755" t="s">
        <v>72</v>
      </c>
    </row>
    <row r="756" spans="1:45" s="133" customFormat="1">
      <c r="A756" s="129" t="s">
        <v>7126</v>
      </c>
      <c r="B756" s="130">
        <v>43768</v>
      </c>
      <c r="C756" s="129" t="s">
        <v>6397</v>
      </c>
      <c r="D756" s="129" t="s">
        <v>6398</v>
      </c>
      <c r="E756" s="129" t="s">
        <v>7127</v>
      </c>
      <c r="F756" s="129" t="s">
        <v>6312</v>
      </c>
      <c r="G756" s="129" t="s">
        <v>6313</v>
      </c>
      <c r="H756" s="129" t="s">
        <v>6314</v>
      </c>
      <c r="I756" s="129" t="str">
        <f t="shared" si="16"/>
        <v>BIG C - CAN THO</v>
      </c>
      <c r="J756" s="129" t="s">
        <v>6354</v>
      </c>
      <c r="K756" s="129" t="s">
        <v>6400</v>
      </c>
      <c r="L756" s="129" t="s">
        <v>6401</v>
      </c>
      <c r="M756" s="129" t="s">
        <v>6402</v>
      </c>
      <c r="N756" s="129" t="s">
        <v>6354</v>
      </c>
      <c r="O756" s="129" t="s">
        <v>6403</v>
      </c>
      <c r="P756" s="129" t="s">
        <v>6404</v>
      </c>
      <c r="Q756" s="129" t="s">
        <v>6405</v>
      </c>
      <c r="R756" s="129" t="s">
        <v>6415</v>
      </c>
      <c r="S756" s="129" t="s">
        <v>6416</v>
      </c>
      <c r="T756" s="137">
        <v>1</v>
      </c>
      <c r="U756" s="137">
        <v>1</v>
      </c>
      <c r="V756" s="129" t="s">
        <v>6408</v>
      </c>
      <c r="W756" s="129" t="s">
        <v>6408</v>
      </c>
      <c r="X756" s="131">
        <v>313.63600000000002</v>
      </c>
      <c r="Y756" s="131">
        <v>313.63600000000002</v>
      </c>
      <c r="Z756" s="129" t="s">
        <v>6311</v>
      </c>
      <c r="AA756" s="132">
        <v>313.63600000000002</v>
      </c>
      <c r="AB756" s="132">
        <v>0</v>
      </c>
      <c r="AC756" s="132">
        <v>31.364000000000001</v>
      </c>
      <c r="AD756" s="132">
        <v>345</v>
      </c>
      <c r="AE756" s="129" t="s">
        <v>6316</v>
      </c>
      <c r="AF756" s="129" t="s">
        <v>6311</v>
      </c>
      <c r="AG756" s="129" t="s">
        <v>6311</v>
      </c>
      <c r="AH756" s="129" t="s">
        <v>7128</v>
      </c>
      <c r="AI756" s="129" t="s">
        <v>6311</v>
      </c>
      <c r="AJ756" s="129" t="s">
        <v>6355</v>
      </c>
      <c r="AK756" s="129" t="s">
        <v>6356</v>
      </c>
      <c r="AL756" s="129" t="s">
        <v>6410</v>
      </c>
      <c r="AM756" s="133" t="s">
        <v>6311</v>
      </c>
      <c r="AN756" s="133" t="s">
        <v>6600</v>
      </c>
      <c r="AO756" s="133" t="s">
        <v>6333</v>
      </c>
      <c r="AP756" s="133" t="s">
        <v>13</v>
      </c>
      <c r="AQ756" s="134">
        <v>1</v>
      </c>
      <c r="AR756" s="143" t="s">
        <v>94</v>
      </c>
      <c r="AS756" t="s">
        <v>72</v>
      </c>
    </row>
    <row r="757" spans="1:45" s="133" customFormat="1">
      <c r="A757" s="129" t="s">
        <v>7126</v>
      </c>
      <c r="B757" s="130">
        <v>43768</v>
      </c>
      <c r="C757" s="129" t="s">
        <v>6397</v>
      </c>
      <c r="D757" s="129" t="s">
        <v>6398</v>
      </c>
      <c r="E757" s="129" t="s">
        <v>7127</v>
      </c>
      <c r="F757" s="129" t="s">
        <v>6312</v>
      </c>
      <c r="G757" s="129" t="s">
        <v>6313</v>
      </c>
      <c r="H757" s="129" t="s">
        <v>6314</v>
      </c>
      <c r="I757" s="129" t="str">
        <f t="shared" si="16"/>
        <v>BIG C - CAN THO</v>
      </c>
      <c r="J757" s="129" t="s">
        <v>6354</v>
      </c>
      <c r="K757" s="129" t="s">
        <v>6400</v>
      </c>
      <c r="L757" s="129" t="s">
        <v>6401</v>
      </c>
      <c r="M757" s="129" t="s">
        <v>6402</v>
      </c>
      <c r="N757" s="129" t="s">
        <v>6354</v>
      </c>
      <c r="O757" s="129" t="s">
        <v>6403</v>
      </c>
      <c r="P757" s="129" t="s">
        <v>6404</v>
      </c>
      <c r="Q757" s="129" t="s">
        <v>6405</v>
      </c>
      <c r="R757" s="129" t="s">
        <v>6827</v>
      </c>
      <c r="S757" s="129" t="s">
        <v>6828</v>
      </c>
      <c r="T757" s="137">
        <v>3</v>
      </c>
      <c r="U757" s="137">
        <v>3</v>
      </c>
      <c r="V757" s="129" t="s">
        <v>6408</v>
      </c>
      <c r="W757" s="129" t="s">
        <v>6408</v>
      </c>
      <c r="X757" s="131">
        <v>313.63600000000002</v>
      </c>
      <c r="Y757" s="131">
        <v>313.63600000000002</v>
      </c>
      <c r="Z757" s="129" t="s">
        <v>6311</v>
      </c>
      <c r="AA757" s="132">
        <v>940.90800000000002</v>
      </c>
      <c r="AB757" s="132">
        <v>0</v>
      </c>
      <c r="AC757" s="132">
        <v>94.09</v>
      </c>
      <c r="AD757" s="132">
        <v>1034.998</v>
      </c>
      <c r="AE757" s="129" t="s">
        <v>6316</v>
      </c>
      <c r="AF757" s="129" t="s">
        <v>6311</v>
      </c>
      <c r="AG757" s="129" t="s">
        <v>6311</v>
      </c>
      <c r="AH757" s="129" t="s">
        <v>7128</v>
      </c>
      <c r="AI757" s="129" t="s">
        <v>6311</v>
      </c>
      <c r="AJ757" s="129" t="s">
        <v>6355</v>
      </c>
      <c r="AK757" s="129" t="s">
        <v>6356</v>
      </c>
      <c r="AL757" s="129" t="s">
        <v>6410</v>
      </c>
      <c r="AM757" s="133" t="s">
        <v>6311</v>
      </c>
      <c r="AN757" s="133" t="s">
        <v>6600</v>
      </c>
      <c r="AO757" s="133" t="s">
        <v>6333</v>
      </c>
      <c r="AP757" s="133" t="s">
        <v>13</v>
      </c>
      <c r="AQ757" s="134">
        <v>3</v>
      </c>
      <c r="AR757" s="143" t="s">
        <v>94</v>
      </c>
      <c r="AS757" t="s">
        <v>72</v>
      </c>
    </row>
    <row r="758" spans="1:45" s="133" customFormat="1">
      <c r="A758" s="129" t="s">
        <v>7126</v>
      </c>
      <c r="B758" s="130">
        <v>43768</v>
      </c>
      <c r="C758" s="129" t="s">
        <v>6397</v>
      </c>
      <c r="D758" s="129" t="s">
        <v>6398</v>
      </c>
      <c r="E758" s="129" t="s">
        <v>7127</v>
      </c>
      <c r="F758" s="129" t="s">
        <v>6312</v>
      </c>
      <c r="G758" s="129" t="s">
        <v>6313</v>
      </c>
      <c r="H758" s="129" t="s">
        <v>6314</v>
      </c>
      <c r="I758" s="129" t="str">
        <f t="shared" si="16"/>
        <v>BIG C - CAN THO</v>
      </c>
      <c r="J758" s="129" t="s">
        <v>6354</v>
      </c>
      <c r="K758" s="129" t="s">
        <v>6400</v>
      </c>
      <c r="L758" s="129" t="s">
        <v>6401</v>
      </c>
      <c r="M758" s="129" t="s">
        <v>6402</v>
      </c>
      <c r="N758" s="129" t="s">
        <v>6354</v>
      </c>
      <c r="O758" s="129" t="s">
        <v>6403</v>
      </c>
      <c r="P758" s="129" t="s">
        <v>6404</v>
      </c>
      <c r="Q758" s="129" t="s">
        <v>6405</v>
      </c>
      <c r="R758" s="129" t="s">
        <v>6419</v>
      </c>
      <c r="S758" s="129" t="s">
        <v>6420</v>
      </c>
      <c r="T758" s="137">
        <v>1</v>
      </c>
      <c r="U758" s="137">
        <v>1</v>
      </c>
      <c r="V758" s="129" t="s">
        <v>6408</v>
      </c>
      <c r="W758" s="129" t="s">
        <v>6408</v>
      </c>
      <c r="X758" s="131">
        <v>313.63600000000002</v>
      </c>
      <c r="Y758" s="131">
        <v>313.63600000000002</v>
      </c>
      <c r="Z758" s="129" t="s">
        <v>6311</v>
      </c>
      <c r="AA758" s="132">
        <v>313.63600000000002</v>
      </c>
      <c r="AB758" s="132">
        <v>0</v>
      </c>
      <c r="AC758" s="132">
        <v>31.364000000000001</v>
      </c>
      <c r="AD758" s="132">
        <v>345</v>
      </c>
      <c r="AE758" s="129" t="s">
        <v>6316</v>
      </c>
      <c r="AF758" s="129" t="s">
        <v>6311</v>
      </c>
      <c r="AG758" s="129" t="s">
        <v>6311</v>
      </c>
      <c r="AH758" s="129" t="s">
        <v>7128</v>
      </c>
      <c r="AI758" s="129" t="s">
        <v>6311</v>
      </c>
      <c r="AJ758" s="129" t="s">
        <v>6355</v>
      </c>
      <c r="AK758" s="129" t="s">
        <v>6356</v>
      </c>
      <c r="AL758" s="129" t="s">
        <v>6410</v>
      </c>
      <c r="AM758" s="133" t="s">
        <v>6311</v>
      </c>
      <c r="AN758" s="133" t="s">
        <v>6600</v>
      </c>
      <c r="AO758" s="133" t="s">
        <v>6333</v>
      </c>
      <c r="AP758" s="133" t="s">
        <v>13</v>
      </c>
      <c r="AQ758" s="134">
        <v>1</v>
      </c>
      <c r="AR758" s="143" t="s">
        <v>94</v>
      </c>
      <c r="AS758" t="s">
        <v>72</v>
      </c>
    </row>
    <row r="759" spans="1:45" s="133" customFormat="1">
      <c r="A759" s="129" t="s">
        <v>7129</v>
      </c>
      <c r="B759" s="130">
        <v>43768</v>
      </c>
      <c r="C759" s="129" t="s">
        <v>6397</v>
      </c>
      <c r="D759" s="129" t="s">
        <v>6398</v>
      </c>
      <c r="E759" s="129" t="s">
        <v>7130</v>
      </c>
      <c r="F759" s="129" t="s">
        <v>6312</v>
      </c>
      <c r="G759" s="129" t="s">
        <v>6313</v>
      </c>
      <c r="H759" s="129" t="s">
        <v>6314</v>
      </c>
      <c r="I759" s="129" t="str">
        <f t="shared" si="16"/>
        <v>BIG C - HA LONG</v>
      </c>
      <c r="J759" s="129" t="s">
        <v>6354</v>
      </c>
      <c r="K759" s="129" t="s">
        <v>6400</v>
      </c>
      <c r="L759" s="129" t="s">
        <v>6401</v>
      </c>
      <c r="M759" s="129" t="s">
        <v>6402</v>
      </c>
      <c r="N759" s="129" t="s">
        <v>6354</v>
      </c>
      <c r="O759" s="129" t="s">
        <v>6403</v>
      </c>
      <c r="P759" s="129" t="s">
        <v>6404</v>
      </c>
      <c r="Q759" s="129" t="s">
        <v>6405</v>
      </c>
      <c r="R759" s="129" t="s">
        <v>6406</v>
      </c>
      <c r="S759" s="129" t="s">
        <v>6407</v>
      </c>
      <c r="T759" s="137">
        <v>4</v>
      </c>
      <c r="U759" s="137">
        <v>4</v>
      </c>
      <c r="V759" s="129" t="s">
        <v>6408</v>
      </c>
      <c r="W759" s="129" t="s">
        <v>6408</v>
      </c>
      <c r="X759" s="131">
        <v>119.7</v>
      </c>
      <c r="Y759" s="131">
        <v>119.7</v>
      </c>
      <c r="Z759" s="129" t="s">
        <v>6311</v>
      </c>
      <c r="AA759" s="132">
        <v>478.80099999999999</v>
      </c>
      <c r="AB759" s="132">
        <v>-143.01900000000001</v>
      </c>
      <c r="AC759" s="132">
        <v>47.88</v>
      </c>
      <c r="AD759" s="132">
        <v>526.68100000000004</v>
      </c>
      <c r="AE759" s="129" t="s">
        <v>6316</v>
      </c>
      <c r="AF759" s="129" t="s">
        <v>6311</v>
      </c>
      <c r="AG759" s="129" t="s">
        <v>6311</v>
      </c>
      <c r="AH759" s="129" t="s">
        <v>7131</v>
      </c>
      <c r="AI759" s="129" t="s">
        <v>6311</v>
      </c>
      <c r="AJ759" s="129" t="s">
        <v>6355</v>
      </c>
      <c r="AK759" s="129" t="s">
        <v>6356</v>
      </c>
      <c r="AL759" s="129" t="s">
        <v>6410</v>
      </c>
      <c r="AM759" s="133" t="s">
        <v>6311</v>
      </c>
      <c r="AN759" s="133" t="s">
        <v>6458</v>
      </c>
      <c r="AO759" s="133" t="s">
        <v>6340</v>
      </c>
      <c r="AP759" s="133" t="s">
        <v>6369</v>
      </c>
      <c r="AQ759" s="134">
        <v>4</v>
      </c>
      <c r="AR759" s="143" t="s">
        <v>34</v>
      </c>
      <c r="AS759" s="133" t="s">
        <v>30</v>
      </c>
    </row>
    <row r="760" spans="1:45" s="133" customFormat="1">
      <c r="A760" s="129" t="s">
        <v>7129</v>
      </c>
      <c r="B760" s="130">
        <v>43768</v>
      </c>
      <c r="C760" s="129" t="s">
        <v>6397</v>
      </c>
      <c r="D760" s="129" t="s">
        <v>6398</v>
      </c>
      <c r="E760" s="129" t="s">
        <v>7130</v>
      </c>
      <c r="F760" s="129" t="s">
        <v>6312</v>
      </c>
      <c r="G760" s="129" t="s">
        <v>6313</v>
      </c>
      <c r="H760" s="129" t="s">
        <v>6314</v>
      </c>
      <c r="I760" s="129" t="str">
        <f t="shared" si="16"/>
        <v>BIG C - HA LONG</v>
      </c>
      <c r="J760" s="129" t="s">
        <v>6354</v>
      </c>
      <c r="K760" s="129" t="s">
        <v>6400</v>
      </c>
      <c r="L760" s="129" t="s">
        <v>6401</v>
      </c>
      <c r="M760" s="129" t="s">
        <v>6402</v>
      </c>
      <c r="N760" s="129" t="s">
        <v>6354</v>
      </c>
      <c r="O760" s="129" t="s">
        <v>6403</v>
      </c>
      <c r="P760" s="129" t="s">
        <v>6404</v>
      </c>
      <c r="Q760" s="129" t="s">
        <v>6405</v>
      </c>
      <c r="R760" s="129" t="s">
        <v>6411</v>
      </c>
      <c r="S760" s="129" t="s">
        <v>6412</v>
      </c>
      <c r="T760" s="137">
        <v>2</v>
      </c>
      <c r="U760" s="137">
        <v>2</v>
      </c>
      <c r="V760" s="129" t="s">
        <v>6408</v>
      </c>
      <c r="W760" s="129" t="s">
        <v>6408</v>
      </c>
      <c r="X760" s="131">
        <v>355.45499999999998</v>
      </c>
      <c r="Y760" s="131">
        <v>355.45499999999998</v>
      </c>
      <c r="Z760" s="129" t="s">
        <v>6311</v>
      </c>
      <c r="AA760" s="132">
        <v>710.91</v>
      </c>
      <c r="AB760" s="132">
        <v>0</v>
      </c>
      <c r="AC760" s="132">
        <v>71.090999999999994</v>
      </c>
      <c r="AD760" s="132">
        <v>782.00099999999998</v>
      </c>
      <c r="AE760" s="129" t="s">
        <v>6316</v>
      </c>
      <c r="AF760" s="129" t="s">
        <v>6311</v>
      </c>
      <c r="AG760" s="129" t="s">
        <v>6311</v>
      </c>
      <c r="AH760" s="129" t="s">
        <v>7131</v>
      </c>
      <c r="AI760" s="129" t="s">
        <v>6311</v>
      </c>
      <c r="AJ760" s="129" t="s">
        <v>6355</v>
      </c>
      <c r="AK760" s="129" t="s">
        <v>6356</v>
      </c>
      <c r="AL760" s="129" t="s">
        <v>6410</v>
      </c>
      <c r="AM760" s="133" t="s">
        <v>6311</v>
      </c>
      <c r="AN760" s="133" t="s">
        <v>6458</v>
      </c>
      <c r="AO760" s="133" t="s">
        <v>6340</v>
      </c>
      <c r="AP760" s="133" t="s">
        <v>6369</v>
      </c>
      <c r="AQ760" s="134">
        <v>2</v>
      </c>
      <c r="AR760" s="143" t="s">
        <v>34</v>
      </c>
      <c r="AS760" s="133" t="s">
        <v>30</v>
      </c>
    </row>
    <row r="761" spans="1:45" s="133" customFormat="1">
      <c r="A761" s="129" t="s">
        <v>7129</v>
      </c>
      <c r="B761" s="130">
        <v>43768</v>
      </c>
      <c r="C761" s="129" t="s">
        <v>6397</v>
      </c>
      <c r="D761" s="129" t="s">
        <v>6398</v>
      </c>
      <c r="E761" s="129" t="s">
        <v>7130</v>
      </c>
      <c r="F761" s="129" t="s">
        <v>6312</v>
      </c>
      <c r="G761" s="129" t="s">
        <v>6313</v>
      </c>
      <c r="H761" s="129" t="s">
        <v>6314</v>
      </c>
      <c r="I761" s="129" t="str">
        <f t="shared" si="16"/>
        <v>BIG C - HA LONG</v>
      </c>
      <c r="J761" s="129" t="s">
        <v>6354</v>
      </c>
      <c r="K761" s="129" t="s">
        <v>6400</v>
      </c>
      <c r="L761" s="129" t="s">
        <v>6401</v>
      </c>
      <c r="M761" s="129" t="s">
        <v>6402</v>
      </c>
      <c r="N761" s="129" t="s">
        <v>6354</v>
      </c>
      <c r="O761" s="129" t="s">
        <v>6403</v>
      </c>
      <c r="P761" s="129" t="s">
        <v>6404</v>
      </c>
      <c r="Q761" s="129" t="s">
        <v>6405</v>
      </c>
      <c r="R761" s="129" t="s">
        <v>6519</v>
      </c>
      <c r="S761" s="129" t="s">
        <v>6520</v>
      </c>
      <c r="T761" s="137">
        <v>3</v>
      </c>
      <c r="U761" s="137">
        <v>3</v>
      </c>
      <c r="V761" s="129" t="s">
        <v>6408</v>
      </c>
      <c r="W761" s="129" t="s">
        <v>6408</v>
      </c>
      <c r="X761" s="131">
        <v>213.273</v>
      </c>
      <c r="Y761" s="131">
        <v>213.273</v>
      </c>
      <c r="Z761" s="129" t="s">
        <v>6311</v>
      </c>
      <c r="AA761" s="132">
        <v>639.81899999999996</v>
      </c>
      <c r="AB761" s="132">
        <v>0</v>
      </c>
      <c r="AC761" s="132">
        <v>63.981999999999999</v>
      </c>
      <c r="AD761" s="132">
        <v>703.80100000000004</v>
      </c>
      <c r="AE761" s="129" t="s">
        <v>6316</v>
      </c>
      <c r="AF761" s="129" t="s">
        <v>6311</v>
      </c>
      <c r="AG761" s="129" t="s">
        <v>6311</v>
      </c>
      <c r="AH761" s="129" t="s">
        <v>7131</v>
      </c>
      <c r="AI761" s="129" t="s">
        <v>6311</v>
      </c>
      <c r="AJ761" s="129" t="s">
        <v>6355</v>
      </c>
      <c r="AK761" s="129" t="s">
        <v>6356</v>
      </c>
      <c r="AL761" s="129" t="s">
        <v>6410</v>
      </c>
      <c r="AM761" s="133" t="s">
        <v>6311</v>
      </c>
      <c r="AN761" s="133" t="s">
        <v>6458</v>
      </c>
      <c r="AO761" s="133" t="s">
        <v>6340</v>
      </c>
      <c r="AP761" s="133" t="s">
        <v>6369</v>
      </c>
      <c r="AQ761" s="134">
        <v>3</v>
      </c>
      <c r="AR761" s="143" t="s">
        <v>34</v>
      </c>
      <c r="AS761" s="133" t="s">
        <v>30</v>
      </c>
    </row>
    <row r="762" spans="1:45" s="133" customFormat="1">
      <c r="A762" s="129" t="s">
        <v>7129</v>
      </c>
      <c r="B762" s="130">
        <v>43768</v>
      </c>
      <c r="C762" s="129" t="s">
        <v>6397</v>
      </c>
      <c r="D762" s="129" t="s">
        <v>6398</v>
      </c>
      <c r="E762" s="129" t="s">
        <v>7130</v>
      </c>
      <c r="F762" s="129" t="s">
        <v>6312</v>
      </c>
      <c r="G762" s="129" t="s">
        <v>6313</v>
      </c>
      <c r="H762" s="129" t="s">
        <v>6314</v>
      </c>
      <c r="I762" s="129" t="str">
        <f t="shared" si="16"/>
        <v>BIG C - HA LONG</v>
      </c>
      <c r="J762" s="129" t="s">
        <v>6354</v>
      </c>
      <c r="K762" s="129" t="s">
        <v>6400</v>
      </c>
      <c r="L762" s="129" t="s">
        <v>6401</v>
      </c>
      <c r="M762" s="129" t="s">
        <v>6402</v>
      </c>
      <c r="N762" s="129" t="s">
        <v>6354</v>
      </c>
      <c r="O762" s="129" t="s">
        <v>6403</v>
      </c>
      <c r="P762" s="129" t="s">
        <v>6404</v>
      </c>
      <c r="Q762" s="129" t="s">
        <v>6405</v>
      </c>
      <c r="R762" s="129" t="s">
        <v>6415</v>
      </c>
      <c r="S762" s="129" t="s">
        <v>6416</v>
      </c>
      <c r="T762" s="137">
        <v>3</v>
      </c>
      <c r="U762" s="137">
        <v>3</v>
      </c>
      <c r="V762" s="129" t="s">
        <v>6408</v>
      </c>
      <c r="W762" s="129" t="s">
        <v>6408</v>
      </c>
      <c r="X762" s="131">
        <v>313.63600000000002</v>
      </c>
      <c r="Y762" s="131">
        <v>313.63600000000002</v>
      </c>
      <c r="Z762" s="129" t="s">
        <v>6311</v>
      </c>
      <c r="AA762" s="132">
        <v>940.90800000000002</v>
      </c>
      <c r="AB762" s="132">
        <v>0</v>
      </c>
      <c r="AC762" s="132">
        <v>94.090999999999994</v>
      </c>
      <c r="AD762" s="132">
        <v>1034.999</v>
      </c>
      <c r="AE762" s="129" t="s">
        <v>6316</v>
      </c>
      <c r="AF762" s="129" t="s">
        <v>6311</v>
      </c>
      <c r="AG762" s="129" t="s">
        <v>6311</v>
      </c>
      <c r="AH762" s="129" t="s">
        <v>7131</v>
      </c>
      <c r="AI762" s="129" t="s">
        <v>6311</v>
      </c>
      <c r="AJ762" s="129" t="s">
        <v>6355</v>
      </c>
      <c r="AK762" s="129" t="s">
        <v>6356</v>
      </c>
      <c r="AL762" s="129" t="s">
        <v>6410</v>
      </c>
      <c r="AM762" s="133" t="s">
        <v>6311</v>
      </c>
      <c r="AN762" s="133" t="s">
        <v>6458</v>
      </c>
      <c r="AO762" s="133" t="s">
        <v>6340</v>
      </c>
      <c r="AP762" s="133" t="s">
        <v>6369</v>
      </c>
      <c r="AQ762" s="134">
        <v>3</v>
      </c>
      <c r="AR762" s="143" t="s">
        <v>34</v>
      </c>
      <c r="AS762" s="133" t="s">
        <v>30</v>
      </c>
    </row>
    <row r="763" spans="1:45" s="133" customFormat="1">
      <c r="A763" s="129" t="s">
        <v>7129</v>
      </c>
      <c r="B763" s="130">
        <v>43768</v>
      </c>
      <c r="C763" s="129" t="s">
        <v>6397</v>
      </c>
      <c r="D763" s="129" t="s">
        <v>6398</v>
      </c>
      <c r="E763" s="129" t="s">
        <v>7130</v>
      </c>
      <c r="F763" s="129" t="s">
        <v>6312</v>
      </c>
      <c r="G763" s="129" t="s">
        <v>6313</v>
      </c>
      <c r="H763" s="129" t="s">
        <v>6314</v>
      </c>
      <c r="I763" s="129" t="str">
        <f t="shared" si="16"/>
        <v>BIG C - HA LONG</v>
      </c>
      <c r="J763" s="129" t="s">
        <v>6354</v>
      </c>
      <c r="K763" s="129" t="s">
        <v>6400</v>
      </c>
      <c r="L763" s="129" t="s">
        <v>6401</v>
      </c>
      <c r="M763" s="129" t="s">
        <v>6402</v>
      </c>
      <c r="N763" s="129" t="s">
        <v>6354</v>
      </c>
      <c r="O763" s="129" t="s">
        <v>6403</v>
      </c>
      <c r="P763" s="129" t="s">
        <v>6404</v>
      </c>
      <c r="Q763" s="129" t="s">
        <v>6405</v>
      </c>
      <c r="R763" s="129" t="s">
        <v>6827</v>
      </c>
      <c r="S763" s="129" t="s">
        <v>6828</v>
      </c>
      <c r="T763" s="137">
        <v>4</v>
      </c>
      <c r="U763" s="137">
        <v>4</v>
      </c>
      <c r="V763" s="129" t="s">
        <v>6408</v>
      </c>
      <c r="W763" s="129" t="s">
        <v>6408</v>
      </c>
      <c r="X763" s="131">
        <v>313.63600000000002</v>
      </c>
      <c r="Y763" s="131">
        <v>313.63600000000002</v>
      </c>
      <c r="Z763" s="129" t="s">
        <v>6311</v>
      </c>
      <c r="AA763" s="132">
        <v>1254.5440000000001</v>
      </c>
      <c r="AB763" s="132">
        <v>0</v>
      </c>
      <c r="AC763" s="132">
        <v>125.45399999999999</v>
      </c>
      <c r="AD763" s="132">
        <v>1379.998</v>
      </c>
      <c r="AE763" s="129" t="s">
        <v>6316</v>
      </c>
      <c r="AF763" s="129" t="s">
        <v>6311</v>
      </c>
      <c r="AG763" s="129" t="s">
        <v>6311</v>
      </c>
      <c r="AH763" s="129" t="s">
        <v>7131</v>
      </c>
      <c r="AI763" s="129" t="s">
        <v>6311</v>
      </c>
      <c r="AJ763" s="129" t="s">
        <v>6355</v>
      </c>
      <c r="AK763" s="129" t="s">
        <v>6356</v>
      </c>
      <c r="AL763" s="129" t="s">
        <v>6410</v>
      </c>
      <c r="AM763" s="133" t="s">
        <v>6311</v>
      </c>
      <c r="AN763" s="133" t="s">
        <v>6458</v>
      </c>
      <c r="AO763" s="133" t="s">
        <v>6340</v>
      </c>
      <c r="AP763" s="133" t="s">
        <v>6369</v>
      </c>
      <c r="AQ763" s="134">
        <v>4</v>
      </c>
      <c r="AR763" s="143" t="s">
        <v>34</v>
      </c>
      <c r="AS763" s="133" t="s">
        <v>30</v>
      </c>
    </row>
    <row r="764" spans="1:45" s="133" customFormat="1">
      <c r="A764" s="129" t="s">
        <v>7129</v>
      </c>
      <c r="B764" s="130">
        <v>43768</v>
      </c>
      <c r="C764" s="129" t="s">
        <v>6397</v>
      </c>
      <c r="D764" s="129" t="s">
        <v>6398</v>
      </c>
      <c r="E764" s="129" t="s">
        <v>7130</v>
      </c>
      <c r="F764" s="129" t="s">
        <v>6312</v>
      </c>
      <c r="G764" s="129" t="s">
        <v>6313</v>
      </c>
      <c r="H764" s="129" t="s">
        <v>6314</v>
      </c>
      <c r="I764" s="129" t="str">
        <f t="shared" si="16"/>
        <v>BIG C - HA LONG</v>
      </c>
      <c r="J764" s="129" t="s">
        <v>6354</v>
      </c>
      <c r="K764" s="129" t="s">
        <v>6400</v>
      </c>
      <c r="L764" s="129" t="s">
        <v>6401</v>
      </c>
      <c r="M764" s="129" t="s">
        <v>6402</v>
      </c>
      <c r="N764" s="129" t="s">
        <v>6354</v>
      </c>
      <c r="O764" s="129" t="s">
        <v>6403</v>
      </c>
      <c r="P764" s="129" t="s">
        <v>6404</v>
      </c>
      <c r="Q764" s="129" t="s">
        <v>6405</v>
      </c>
      <c r="R764" s="129" t="s">
        <v>6419</v>
      </c>
      <c r="S764" s="129" t="s">
        <v>6420</v>
      </c>
      <c r="T764" s="137">
        <v>5</v>
      </c>
      <c r="U764" s="137">
        <v>5</v>
      </c>
      <c r="V764" s="129" t="s">
        <v>6408</v>
      </c>
      <c r="W764" s="129" t="s">
        <v>6408</v>
      </c>
      <c r="X764" s="131">
        <v>313.63600000000002</v>
      </c>
      <c r="Y764" s="131">
        <v>313.63600000000002</v>
      </c>
      <c r="Z764" s="129" t="s">
        <v>6311</v>
      </c>
      <c r="AA764" s="132">
        <v>1568.18</v>
      </c>
      <c r="AB764" s="132">
        <v>0</v>
      </c>
      <c r="AC764" s="132">
        <v>156.81800000000001</v>
      </c>
      <c r="AD764" s="132">
        <v>1724.998</v>
      </c>
      <c r="AE764" s="129" t="s">
        <v>6316</v>
      </c>
      <c r="AF764" s="129" t="s">
        <v>6311</v>
      </c>
      <c r="AG764" s="129" t="s">
        <v>6311</v>
      </c>
      <c r="AH764" s="129" t="s">
        <v>7131</v>
      </c>
      <c r="AI764" s="129" t="s">
        <v>6311</v>
      </c>
      <c r="AJ764" s="129" t="s">
        <v>6355</v>
      </c>
      <c r="AK764" s="129" t="s">
        <v>6356</v>
      </c>
      <c r="AL764" s="129" t="s">
        <v>6410</v>
      </c>
      <c r="AM764" s="133" t="s">
        <v>6311</v>
      </c>
      <c r="AN764" s="133" t="s">
        <v>6458</v>
      </c>
      <c r="AO764" s="133" t="s">
        <v>6340</v>
      </c>
      <c r="AP764" s="133" t="s">
        <v>6369</v>
      </c>
      <c r="AQ764" s="134">
        <v>5</v>
      </c>
      <c r="AR764" s="143" t="s">
        <v>34</v>
      </c>
      <c r="AS764" s="133" t="s">
        <v>30</v>
      </c>
    </row>
    <row r="765" spans="1:45" s="133" customFormat="1">
      <c r="A765" s="129" t="s">
        <v>7132</v>
      </c>
      <c r="B765" s="130">
        <v>43768</v>
      </c>
      <c r="C765" s="129" t="s">
        <v>6397</v>
      </c>
      <c r="D765" s="129" t="s">
        <v>6398</v>
      </c>
      <c r="E765" s="129" t="s">
        <v>7133</v>
      </c>
      <c r="F765" s="129" t="s">
        <v>6312</v>
      </c>
      <c r="G765" s="129" t="s">
        <v>6313</v>
      </c>
      <c r="H765" s="129" t="s">
        <v>6314</v>
      </c>
      <c r="I765" s="129" t="str">
        <f t="shared" si="16"/>
        <v>BIG C - LE TRONG TAN</v>
      </c>
      <c r="J765" s="129" t="s">
        <v>6354</v>
      </c>
      <c r="K765" s="129" t="s">
        <v>6400</v>
      </c>
      <c r="L765" s="129" t="s">
        <v>6401</v>
      </c>
      <c r="M765" s="129" t="s">
        <v>6402</v>
      </c>
      <c r="N765" s="129" t="s">
        <v>6354</v>
      </c>
      <c r="O765" s="129" t="s">
        <v>6403</v>
      </c>
      <c r="P765" s="129" t="s">
        <v>6404</v>
      </c>
      <c r="Q765" s="129" t="s">
        <v>6405</v>
      </c>
      <c r="R765" s="129" t="s">
        <v>6406</v>
      </c>
      <c r="S765" s="129" t="s">
        <v>6407</v>
      </c>
      <c r="T765" s="137">
        <v>5</v>
      </c>
      <c r="U765" s="137">
        <v>5</v>
      </c>
      <c r="V765" s="129" t="s">
        <v>6408</v>
      </c>
      <c r="W765" s="129" t="s">
        <v>6408</v>
      </c>
      <c r="X765" s="131">
        <v>119.7</v>
      </c>
      <c r="Y765" s="131">
        <v>119.7</v>
      </c>
      <c r="Z765" s="129" t="s">
        <v>6311</v>
      </c>
      <c r="AA765" s="132">
        <v>598.50199999999995</v>
      </c>
      <c r="AB765" s="132">
        <v>-178.773</v>
      </c>
      <c r="AC765" s="132">
        <v>59.85</v>
      </c>
      <c r="AD765" s="132">
        <v>658.35199999999998</v>
      </c>
      <c r="AE765" s="129" t="s">
        <v>6316</v>
      </c>
      <c r="AF765" s="129" t="s">
        <v>6311</v>
      </c>
      <c r="AG765" s="129" t="s">
        <v>6311</v>
      </c>
      <c r="AH765" s="129" t="s">
        <v>7134</v>
      </c>
      <c r="AI765" s="129" t="s">
        <v>6311</v>
      </c>
      <c r="AJ765" s="129" t="s">
        <v>6355</v>
      </c>
      <c r="AK765" s="129" t="s">
        <v>6356</v>
      </c>
      <c r="AL765" s="129" t="s">
        <v>6410</v>
      </c>
      <c r="AM765" s="133" t="s">
        <v>6311</v>
      </c>
      <c r="AN765" s="133" t="s">
        <v>6462</v>
      </c>
      <c r="AO765" s="133" t="s">
        <v>6324</v>
      </c>
      <c r="AP765" s="133" t="s">
        <v>6369</v>
      </c>
      <c r="AQ765" s="134">
        <v>5</v>
      </c>
      <c r="AR765" s="143" t="s">
        <v>34</v>
      </c>
      <c r="AS765" s="133" t="s">
        <v>30</v>
      </c>
    </row>
    <row r="766" spans="1:45" s="133" customFormat="1">
      <c r="A766" s="129" t="s">
        <v>7132</v>
      </c>
      <c r="B766" s="130">
        <v>43768</v>
      </c>
      <c r="C766" s="129" t="s">
        <v>6397</v>
      </c>
      <c r="D766" s="129" t="s">
        <v>6398</v>
      </c>
      <c r="E766" s="129" t="s">
        <v>7133</v>
      </c>
      <c r="F766" s="129" t="s">
        <v>6312</v>
      </c>
      <c r="G766" s="129" t="s">
        <v>6313</v>
      </c>
      <c r="H766" s="129" t="s">
        <v>6314</v>
      </c>
      <c r="I766" s="129" t="str">
        <f t="shared" si="16"/>
        <v>BIG C - LE TRONG TAN</v>
      </c>
      <c r="J766" s="129" t="s">
        <v>6354</v>
      </c>
      <c r="K766" s="129" t="s">
        <v>6400</v>
      </c>
      <c r="L766" s="129" t="s">
        <v>6401</v>
      </c>
      <c r="M766" s="129" t="s">
        <v>6402</v>
      </c>
      <c r="N766" s="129" t="s">
        <v>6354</v>
      </c>
      <c r="O766" s="129" t="s">
        <v>6403</v>
      </c>
      <c r="P766" s="129" t="s">
        <v>6404</v>
      </c>
      <c r="Q766" s="129" t="s">
        <v>6405</v>
      </c>
      <c r="R766" s="129" t="s">
        <v>6411</v>
      </c>
      <c r="S766" s="129" t="s">
        <v>6412</v>
      </c>
      <c r="T766" s="137">
        <v>3</v>
      </c>
      <c r="U766" s="137">
        <v>3</v>
      </c>
      <c r="V766" s="129" t="s">
        <v>6408</v>
      </c>
      <c r="W766" s="129" t="s">
        <v>6408</v>
      </c>
      <c r="X766" s="131">
        <v>355.45499999999998</v>
      </c>
      <c r="Y766" s="131">
        <v>355.45499999999998</v>
      </c>
      <c r="Z766" s="129" t="s">
        <v>6311</v>
      </c>
      <c r="AA766" s="132">
        <v>1066.365</v>
      </c>
      <c r="AB766" s="132">
        <v>0</v>
      </c>
      <c r="AC766" s="132">
        <v>106.637</v>
      </c>
      <c r="AD766" s="132">
        <v>1173.002</v>
      </c>
      <c r="AE766" s="129" t="s">
        <v>6316</v>
      </c>
      <c r="AF766" s="129" t="s">
        <v>6311</v>
      </c>
      <c r="AG766" s="129" t="s">
        <v>6311</v>
      </c>
      <c r="AH766" s="129" t="s">
        <v>7134</v>
      </c>
      <c r="AI766" s="129" t="s">
        <v>6311</v>
      </c>
      <c r="AJ766" s="129" t="s">
        <v>6355</v>
      </c>
      <c r="AK766" s="129" t="s">
        <v>6356</v>
      </c>
      <c r="AL766" s="129" t="s">
        <v>6410</v>
      </c>
      <c r="AM766" s="133" t="s">
        <v>6311</v>
      </c>
      <c r="AN766" s="133" t="s">
        <v>6462</v>
      </c>
      <c r="AO766" s="133" t="s">
        <v>6324</v>
      </c>
      <c r="AP766" s="133" t="s">
        <v>6369</v>
      </c>
      <c r="AQ766" s="134">
        <v>3</v>
      </c>
      <c r="AR766" s="143" t="s">
        <v>34</v>
      </c>
      <c r="AS766" s="133" t="s">
        <v>30</v>
      </c>
    </row>
    <row r="767" spans="1:45" s="133" customFormat="1">
      <c r="A767" s="129" t="s">
        <v>7132</v>
      </c>
      <c r="B767" s="130">
        <v>43768</v>
      </c>
      <c r="C767" s="129" t="s">
        <v>6397</v>
      </c>
      <c r="D767" s="129" t="s">
        <v>6398</v>
      </c>
      <c r="E767" s="129" t="s">
        <v>7133</v>
      </c>
      <c r="F767" s="129" t="s">
        <v>6312</v>
      </c>
      <c r="G767" s="129" t="s">
        <v>6313</v>
      </c>
      <c r="H767" s="129" t="s">
        <v>6314</v>
      </c>
      <c r="I767" s="129" t="str">
        <f t="shared" si="16"/>
        <v>BIG C - LE TRONG TAN</v>
      </c>
      <c r="J767" s="129" t="s">
        <v>6354</v>
      </c>
      <c r="K767" s="129" t="s">
        <v>6400</v>
      </c>
      <c r="L767" s="129" t="s">
        <v>6401</v>
      </c>
      <c r="M767" s="129" t="s">
        <v>6402</v>
      </c>
      <c r="N767" s="129" t="s">
        <v>6354</v>
      </c>
      <c r="O767" s="129" t="s">
        <v>6403</v>
      </c>
      <c r="P767" s="129" t="s">
        <v>6404</v>
      </c>
      <c r="Q767" s="129" t="s">
        <v>6405</v>
      </c>
      <c r="R767" s="129" t="s">
        <v>6519</v>
      </c>
      <c r="S767" s="129" t="s">
        <v>6520</v>
      </c>
      <c r="T767" s="137">
        <v>2</v>
      </c>
      <c r="U767" s="137">
        <v>2</v>
      </c>
      <c r="V767" s="129" t="s">
        <v>6408</v>
      </c>
      <c r="W767" s="129" t="s">
        <v>6408</v>
      </c>
      <c r="X767" s="131">
        <v>213.273</v>
      </c>
      <c r="Y767" s="131">
        <v>213.273</v>
      </c>
      <c r="Z767" s="129" t="s">
        <v>6311</v>
      </c>
      <c r="AA767" s="132">
        <v>426.54599999999999</v>
      </c>
      <c r="AB767" s="132">
        <v>0</v>
      </c>
      <c r="AC767" s="132">
        <v>42.655000000000001</v>
      </c>
      <c r="AD767" s="132">
        <v>469.20100000000002</v>
      </c>
      <c r="AE767" s="129" t="s">
        <v>6316</v>
      </c>
      <c r="AF767" s="129" t="s">
        <v>6311</v>
      </c>
      <c r="AG767" s="129" t="s">
        <v>6311</v>
      </c>
      <c r="AH767" s="129" t="s">
        <v>7134</v>
      </c>
      <c r="AI767" s="129" t="s">
        <v>6311</v>
      </c>
      <c r="AJ767" s="129" t="s">
        <v>6355</v>
      </c>
      <c r="AK767" s="129" t="s">
        <v>6356</v>
      </c>
      <c r="AL767" s="129" t="s">
        <v>6410</v>
      </c>
      <c r="AM767" s="133" t="s">
        <v>6311</v>
      </c>
      <c r="AN767" s="133" t="s">
        <v>6462</v>
      </c>
      <c r="AO767" s="133" t="s">
        <v>6324</v>
      </c>
      <c r="AP767" s="133" t="s">
        <v>6369</v>
      </c>
      <c r="AQ767" s="134">
        <v>2</v>
      </c>
      <c r="AR767" s="143" t="s">
        <v>34</v>
      </c>
      <c r="AS767" s="133" t="s">
        <v>30</v>
      </c>
    </row>
    <row r="768" spans="1:45" s="133" customFormat="1">
      <c r="A768" s="129" t="s">
        <v>7132</v>
      </c>
      <c r="B768" s="130">
        <v>43768</v>
      </c>
      <c r="C768" s="129" t="s">
        <v>6397</v>
      </c>
      <c r="D768" s="129" t="s">
        <v>6398</v>
      </c>
      <c r="E768" s="129" t="s">
        <v>7133</v>
      </c>
      <c r="F768" s="129" t="s">
        <v>6312</v>
      </c>
      <c r="G768" s="129" t="s">
        <v>6313</v>
      </c>
      <c r="H768" s="129" t="s">
        <v>6314</v>
      </c>
      <c r="I768" s="129" t="str">
        <f t="shared" si="16"/>
        <v>BIG C - LE TRONG TAN</v>
      </c>
      <c r="J768" s="129" t="s">
        <v>6354</v>
      </c>
      <c r="K768" s="129" t="s">
        <v>6400</v>
      </c>
      <c r="L768" s="129" t="s">
        <v>6401</v>
      </c>
      <c r="M768" s="129" t="s">
        <v>6402</v>
      </c>
      <c r="N768" s="129" t="s">
        <v>6354</v>
      </c>
      <c r="O768" s="129" t="s">
        <v>6403</v>
      </c>
      <c r="P768" s="129" t="s">
        <v>6404</v>
      </c>
      <c r="Q768" s="129" t="s">
        <v>6405</v>
      </c>
      <c r="R768" s="129" t="s">
        <v>6415</v>
      </c>
      <c r="S768" s="129" t="s">
        <v>6416</v>
      </c>
      <c r="T768" s="137">
        <v>5</v>
      </c>
      <c r="U768" s="137">
        <v>5</v>
      </c>
      <c r="V768" s="129" t="s">
        <v>6408</v>
      </c>
      <c r="W768" s="129" t="s">
        <v>6408</v>
      </c>
      <c r="X768" s="131">
        <v>313.63600000000002</v>
      </c>
      <c r="Y768" s="131">
        <v>313.63600000000002</v>
      </c>
      <c r="Z768" s="129" t="s">
        <v>6311</v>
      </c>
      <c r="AA768" s="132">
        <v>1568.18</v>
      </c>
      <c r="AB768" s="132">
        <v>0</v>
      </c>
      <c r="AC768" s="132">
        <v>156.81700000000001</v>
      </c>
      <c r="AD768" s="132">
        <v>1724.9970000000001</v>
      </c>
      <c r="AE768" s="129" t="s">
        <v>6316</v>
      </c>
      <c r="AF768" s="129" t="s">
        <v>6311</v>
      </c>
      <c r="AG768" s="129" t="s">
        <v>6311</v>
      </c>
      <c r="AH768" s="129" t="s">
        <v>7134</v>
      </c>
      <c r="AI768" s="129" t="s">
        <v>6311</v>
      </c>
      <c r="AJ768" s="129" t="s">
        <v>6355</v>
      </c>
      <c r="AK768" s="129" t="s">
        <v>6356</v>
      </c>
      <c r="AL768" s="129" t="s">
        <v>6410</v>
      </c>
      <c r="AM768" s="133" t="s">
        <v>6311</v>
      </c>
      <c r="AN768" s="133" t="s">
        <v>6462</v>
      </c>
      <c r="AO768" s="133" t="s">
        <v>6324</v>
      </c>
      <c r="AP768" s="133" t="s">
        <v>6369</v>
      </c>
      <c r="AQ768" s="134">
        <v>5</v>
      </c>
      <c r="AR768" s="143" t="s">
        <v>34</v>
      </c>
      <c r="AS768" s="133" t="s">
        <v>30</v>
      </c>
    </row>
    <row r="769" spans="1:45" s="133" customFormat="1">
      <c r="A769" s="129" t="s">
        <v>7135</v>
      </c>
      <c r="B769" s="130">
        <v>43769</v>
      </c>
      <c r="C769" s="129" t="s">
        <v>6397</v>
      </c>
      <c r="D769" s="129" t="s">
        <v>6398</v>
      </c>
      <c r="E769" s="129" t="s">
        <v>7136</v>
      </c>
      <c r="F769" s="129" t="s">
        <v>6312</v>
      </c>
      <c r="G769" s="129" t="s">
        <v>6313</v>
      </c>
      <c r="H769" s="129" t="s">
        <v>6314</v>
      </c>
      <c r="I769" s="129" t="str">
        <f t="shared" si="16"/>
        <v>BIG C - AU CO</v>
      </c>
      <c r="J769" s="129" t="s">
        <v>6354</v>
      </c>
      <c r="K769" s="129" t="s">
        <v>6400</v>
      </c>
      <c r="L769" s="129" t="s">
        <v>6401</v>
      </c>
      <c r="M769" s="129" t="s">
        <v>6402</v>
      </c>
      <c r="N769" s="129" t="s">
        <v>6354</v>
      </c>
      <c r="O769" s="129" t="s">
        <v>6403</v>
      </c>
      <c r="P769" s="129" t="s">
        <v>6404</v>
      </c>
      <c r="Q769" s="129" t="s">
        <v>6405</v>
      </c>
      <c r="R769" s="129" t="s">
        <v>6406</v>
      </c>
      <c r="S769" s="129" t="s">
        <v>6407</v>
      </c>
      <c r="T769" s="137">
        <v>30</v>
      </c>
      <c r="U769" s="137">
        <v>30</v>
      </c>
      <c r="V769" s="129" t="s">
        <v>6408</v>
      </c>
      <c r="W769" s="129" t="s">
        <v>6408</v>
      </c>
      <c r="X769" s="131">
        <v>119.7</v>
      </c>
      <c r="Y769" s="131">
        <v>119.7</v>
      </c>
      <c r="Z769" s="129" t="s">
        <v>6311</v>
      </c>
      <c r="AA769" s="132">
        <v>3591.01</v>
      </c>
      <c r="AB769" s="132">
        <v>-1072.6400000000001</v>
      </c>
      <c r="AC769" s="132">
        <v>359.101</v>
      </c>
      <c r="AD769" s="132">
        <v>3950.1109999999999</v>
      </c>
      <c r="AE769" s="129" t="s">
        <v>6316</v>
      </c>
      <c r="AF769" s="129" t="s">
        <v>6311</v>
      </c>
      <c r="AG769" s="129" t="s">
        <v>6311</v>
      </c>
      <c r="AH769" s="129" t="s">
        <v>7137</v>
      </c>
      <c r="AI769" s="129" t="s">
        <v>6311</v>
      </c>
      <c r="AJ769" s="129" t="s">
        <v>6355</v>
      </c>
      <c r="AK769" s="129" t="s">
        <v>6356</v>
      </c>
      <c r="AL769" s="129" t="s">
        <v>6410</v>
      </c>
      <c r="AM769" s="133" t="s">
        <v>6311</v>
      </c>
      <c r="AN769" s="133" t="s">
        <v>6699</v>
      </c>
      <c r="AO769" s="133" t="s">
        <v>6342</v>
      </c>
      <c r="AP769" s="133" t="s">
        <v>13</v>
      </c>
      <c r="AQ769" s="134">
        <v>30</v>
      </c>
      <c r="AR769" s="143" t="s">
        <v>94</v>
      </c>
      <c r="AS769" t="s">
        <v>72</v>
      </c>
    </row>
    <row r="770" spans="1:45" s="133" customFormat="1">
      <c r="A770" s="129" t="s">
        <v>7138</v>
      </c>
      <c r="B770" s="130">
        <v>43769</v>
      </c>
      <c r="C770" s="129" t="s">
        <v>6397</v>
      </c>
      <c r="D770" s="129" t="s">
        <v>6398</v>
      </c>
      <c r="E770" s="129" t="s">
        <v>7139</v>
      </c>
      <c r="F770" s="129" t="s">
        <v>6312</v>
      </c>
      <c r="G770" s="129" t="s">
        <v>6313</v>
      </c>
      <c r="H770" s="129" t="s">
        <v>6314</v>
      </c>
      <c r="I770" s="129" t="str">
        <f t="shared" si="16"/>
        <v>BIG C - AU CO</v>
      </c>
      <c r="J770" s="129" t="s">
        <v>6354</v>
      </c>
      <c r="K770" s="129" t="s">
        <v>6400</v>
      </c>
      <c r="L770" s="129" t="s">
        <v>6401</v>
      </c>
      <c r="M770" s="129" t="s">
        <v>6402</v>
      </c>
      <c r="N770" s="129" t="s">
        <v>6354</v>
      </c>
      <c r="O770" s="129" t="s">
        <v>6403</v>
      </c>
      <c r="P770" s="129" t="s">
        <v>6404</v>
      </c>
      <c r="Q770" s="129" t="s">
        <v>6405</v>
      </c>
      <c r="R770" s="129" t="s">
        <v>6406</v>
      </c>
      <c r="S770" s="129" t="s">
        <v>6407</v>
      </c>
      <c r="T770" s="137">
        <v>20</v>
      </c>
      <c r="U770" s="137">
        <v>20</v>
      </c>
      <c r="V770" s="129" t="s">
        <v>6408</v>
      </c>
      <c r="W770" s="129" t="s">
        <v>6408</v>
      </c>
      <c r="X770" s="131">
        <v>119.7</v>
      </c>
      <c r="Y770" s="131">
        <v>119.7</v>
      </c>
      <c r="Z770" s="129" t="s">
        <v>6311</v>
      </c>
      <c r="AA770" s="132">
        <v>2394.0070000000001</v>
      </c>
      <c r="AB770" s="132">
        <v>-715.09299999999996</v>
      </c>
      <c r="AC770" s="132">
        <v>239.40100000000001</v>
      </c>
      <c r="AD770" s="132">
        <v>2633.4079999999999</v>
      </c>
      <c r="AE770" s="129" t="s">
        <v>6316</v>
      </c>
      <c r="AF770" s="129" t="s">
        <v>6311</v>
      </c>
      <c r="AG770" s="129" t="s">
        <v>6311</v>
      </c>
      <c r="AH770" s="129" t="s">
        <v>7140</v>
      </c>
      <c r="AI770" s="129" t="s">
        <v>6311</v>
      </c>
      <c r="AJ770" s="129" t="s">
        <v>6355</v>
      </c>
      <c r="AK770" s="129" t="s">
        <v>6356</v>
      </c>
      <c r="AL770" s="129" t="s">
        <v>6410</v>
      </c>
      <c r="AM770" s="133" t="s">
        <v>6311</v>
      </c>
      <c r="AN770" s="133" t="s">
        <v>6699</v>
      </c>
      <c r="AO770" s="133" t="s">
        <v>6342</v>
      </c>
      <c r="AP770" s="133" t="s">
        <v>13</v>
      </c>
      <c r="AQ770" s="134">
        <v>20</v>
      </c>
      <c r="AR770" s="143" t="s">
        <v>94</v>
      </c>
      <c r="AS770" t="s">
        <v>72</v>
      </c>
    </row>
    <row r="771" spans="1:45" s="133" customFormat="1">
      <c r="A771" s="129" t="s">
        <v>7141</v>
      </c>
      <c r="B771" s="130">
        <v>43769</v>
      </c>
      <c r="C771" s="129" t="s">
        <v>6397</v>
      </c>
      <c r="D771" s="129" t="s">
        <v>6398</v>
      </c>
      <c r="E771" s="129" t="s">
        <v>7142</v>
      </c>
      <c r="F771" s="129" t="s">
        <v>6312</v>
      </c>
      <c r="G771" s="129" t="s">
        <v>6666</v>
      </c>
      <c r="H771" s="129" t="s">
        <v>6667</v>
      </c>
      <c r="I771" s="129" t="s">
        <v>6668</v>
      </c>
      <c r="J771" s="129" t="s">
        <v>6354</v>
      </c>
      <c r="K771" s="129" t="s">
        <v>6400</v>
      </c>
      <c r="L771" s="129" t="s">
        <v>6401</v>
      </c>
      <c r="M771" s="129" t="s">
        <v>6402</v>
      </c>
      <c r="N771" s="129" t="s">
        <v>6354</v>
      </c>
      <c r="O771" s="129" t="s">
        <v>6403</v>
      </c>
      <c r="P771" s="129" t="s">
        <v>6404</v>
      </c>
      <c r="Q771" s="129" t="s">
        <v>6405</v>
      </c>
      <c r="R771" s="129" t="s">
        <v>6406</v>
      </c>
      <c r="S771" s="129" t="s">
        <v>6407</v>
      </c>
      <c r="T771" s="137">
        <v>336</v>
      </c>
      <c r="U771" s="137">
        <v>336</v>
      </c>
      <c r="V771" s="129" t="s">
        <v>6408</v>
      </c>
      <c r="W771" s="129" t="s">
        <v>6408</v>
      </c>
      <c r="X771" s="131">
        <v>114.545</v>
      </c>
      <c r="Y771" s="131">
        <v>114.545</v>
      </c>
      <c r="Z771" s="129" t="s">
        <v>6311</v>
      </c>
      <c r="AA771" s="132">
        <v>38487.203999999998</v>
      </c>
      <c r="AB771" s="132">
        <v>-12829.067999999999</v>
      </c>
      <c r="AC771" s="132">
        <v>3848.72</v>
      </c>
      <c r="AD771" s="132">
        <v>42335.923999999999</v>
      </c>
      <c r="AE771" s="129" t="s">
        <v>6316</v>
      </c>
      <c r="AF771" s="129" t="s">
        <v>6311</v>
      </c>
      <c r="AG771" s="129" t="s">
        <v>6311</v>
      </c>
      <c r="AH771" s="129" t="s">
        <v>7143</v>
      </c>
      <c r="AI771" s="129" t="s">
        <v>6311</v>
      </c>
      <c r="AJ771" s="129" t="s">
        <v>6355</v>
      </c>
      <c r="AK771" s="129" t="s">
        <v>6356</v>
      </c>
      <c r="AL771" s="129" t="s">
        <v>6410</v>
      </c>
      <c r="AM771" s="133" t="s">
        <v>6311</v>
      </c>
      <c r="AN771" s="133" t="s">
        <v>6666</v>
      </c>
      <c r="AO771" s="133" t="s">
        <v>6311</v>
      </c>
      <c r="AP771" s="133" t="s">
        <v>6311</v>
      </c>
      <c r="AQ771" s="134">
        <v>336</v>
      </c>
      <c r="AR771" s="143">
        <v>0</v>
      </c>
      <c r="AS771" t="s">
        <v>19</v>
      </c>
    </row>
    <row r="772" spans="1:45" s="133" customFormat="1">
      <c r="A772" s="129" t="s">
        <v>7141</v>
      </c>
      <c r="B772" s="130">
        <v>43769</v>
      </c>
      <c r="C772" s="129" t="s">
        <v>6397</v>
      </c>
      <c r="D772" s="129" t="s">
        <v>6398</v>
      </c>
      <c r="E772" s="129" t="s">
        <v>7142</v>
      </c>
      <c r="F772" s="129" t="s">
        <v>6312</v>
      </c>
      <c r="G772" s="129" t="s">
        <v>6666</v>
      </c>
      <c r="H772" s="129" t="s">
        <v>6667</v>
      </c>
      <c r="I772" s="129" t="s">
        <v>6668</v>
      </c>
      <c r="J772" s="129" t="s">
        <v>6354</v>
      </c>
      <c r="K772" s="129" t="s">
        <v>6400</v>
      </c>
      <c r="L772" s="129" t="s">
        <v>6401</v>
      </c>
      <c r="M772" s="129" t="s">
        <v>6402</v>
      </c>
      <c r="N772" s="129" t="s">
        <v>6354</v>
      </c>
      <c r="O772" s="129" t="s">
        <v>6403</v>
      </c>
      <c r="P772" s="129" t="s">
        <v>6404</v>
      </c>
      <c r="Q772" s="129" t="s">
        <v>6405</v>
      </c>
      <c r="R772" s="129" t="s">
        <v>6411</v>
      </c>
      <c r="S772" s="129" t="s">
        <v>6412</v>
      </c>
      <c r="T772" s="137">
        <v>120</v>
      </c>
      <c r="U772" s="137">
        <v>120</v>
      </c>
      <c r="V772" s="129" t="s">
        <v>6408</v>
      </c>
      <c r="W772" s="129" t="s">
        <v>6408</v>
      </c>
      <c r="X772" s="131">
        <v>340</v>
      </c>
      <c r="Y772" s="131">
        <v>340</v>
      </c>
      <c r="Z772" s="129" t="s">
        <v>6311</v>
      </c>
      <c r="AA772" s="132">
        <v>40800</v>
      </c>
      <c r="AB772" s="132">
        <v>0</v>
      </c>
      <c r="AC772" s="132">
        <v>4080</v>
      </c>
      <c r="AD772" s="132">
        <v>44880</v>
      </c>
      <c r="AE772" s="129" t="s">
        <v>6316</v>
      </c>
      <c r="AF772" s="129" t="s">
        <v>6311</v>
      </c>
      <c r="AG772" s="129" t="s">
        <v>6311</v>
      </c>
      <c r="AH772" s="129" t="s">
        <v>7143</v>
      </c>
      <c r="AI772" s="129" t="s">
        <v>6311</v>
      </c>
      <c r="AJ772" s="129" t="s">
        <v>6355</v>
      </c>
      <c r="AK772" s="129" t="s">
        <v>6356</v>
      </c>
      <c r="AL772" s="129" t="s">
        <v>6410</v>
      </c>
      <c r="AM772" s="133" t="s">
        <v>6311</v>
      </c>
      <c r="AN772" s="133" t="s">
        <v>6666</v>
      </c>
      <c r="AO772" s="133" t="s">
        <v>6311</v>
      </c>
      <c r="AP772" s="133" t="s">
        <v>6311</v>
      </c>
      <c r="AQ772" s="134">
        <v>120</v>
      </c>
      <c r="AR772" s="143">
        <v>0</v>
      </c>
      <c r="AS772" t="s">
        <v>19</v>
      </c>
    </row>
    <row r="773" spans="1:45" s="133" customFormat="1">
      <c r="A773" s="129" t="s">
        <v>7141</v>
      </c>
      <c r="B773" s="130">
        <v>43769</v>
      </c>
      <c r="C773" s="129" t="s">
        <v>6397</v>
      </c>
      <c r="D773" s="129" t="s">
        <v>6398</v>
      </c>
      <c r="E773" s="129" t="s">
        <v>7142</v>
      </c>
      <c r="F773" s="129" t="s">
        <v>6312</v>
      </c>
      <c r="G773" s="129" t="s">
        <v>6666</v>
      </c>
      <c r="H773" s="129" t="s">
        <v>6667</v>
      </c>
      <c r="I773" s="129" t="s">
        <v>6668</v>
      </c>
      <c r="J773" s="129" t="s">
        <v>6354</v>
      </c>
      <c r="K773" s="129" t="s">
        <v>6400</v>
      </c>
      <c r="L773" s="129" t="s">
        <v>6401</v>
      </c>
      <c r="M773" s="129" t="s">
        <v>6402</v>
      </c>
      <c r="N773" s="129" t="s">
        <v>6354</v>
      </c>
      <c r="O773" s="129" t="s">
        <v>6403</v>
      </c>
      <c r="P773" s="129" t="s">
        <v>6404</v>
      </c>
      <c r="Q773" s="129" t="s">
        <v>6405</v>
      </c>
      <c r="R773" s="129" t="s">
        <v>6413</v>
      </c>
      <c r="S773" s="129" t="s">
        <v>6414</v>
      </c>
      <c r="T773" s="137">
        <v>70</v>
      </c>
      <c r="U773" s="137">
        <v>70</v>
      </c>
      <c r="V773" s="129" t="s">
        <v>6408</v>
      </c>
      <c r="W773" s="129" t="s">
        <v>6408</v>
      </c>
      <c r="X773" s="131">
        <v>204</v>
      </c>
      <c r="Y773" s="131">
        <v>204</v>
      </c>
      <c r="Z773" s="129" t="s">
        <v>6311</v>
      </c>
      <c r="AA773" s="132">
        <v>14280</v>
      </c>
      <c r="AB773" s="132">
        <v>0</v>
      </c>
      <c r="AC773" s="132">
        <v>1428</v>
      </c>
      <c r="AD773" s="132">
        <v>15708</v>
      </c>
      <c r="AE773" s="129" t="s">
        <v>6316</v>
      </c>
      <c r="AF773" s="129" t="s">
        <v>6311</v>
      </c>
      <c r="AG773" s="129" t="s">
        <v>6311</v>
      </c>
      <c r="AH773" s="129" t="s">
        <v>7143</v>
      </c>
      <c r="AI773" s="129" t="s">
        <v>6311</v>
      </c>
      <c r="AJ773" s="129" t="s">
        <v>6355</v>
      </c>
      <c r="AK773" s="129" t="s">
        <v>6356</v>
      </c>
      <c r="AL773" s="129" t="s">
        <v>6410</v>
      </c>
      <c r="AM773" s="133" t="s">
        <v>6311</v>
      </c>
      <c r="AN773" s="133" t="s">
        <v>6666</v>
      </c>
      <c r="AO773" s="133" t="s">
        <v>6311</v>
      </c>
      <c r="AP773" s="133" t="s">
        <v>6311</v>
      </c>
      <c r="AQ773" s="134">
        <v>70</v>
      </c>
      <c r="AR773" s="143">
        <v>0</v>
      </c>
      <c r="AS773" t="s">
        <v>19</v>
      </c>
    </row>
    <row r="774" spans="1:45" s="133" customFormat="1">
      <c r="A774" s="129" t="s">
        <v>7141</v>
      </c>
      <c r="B774" s="130">
        <v>43769</v>
      </c>
      <c r="C774" s="129" t="s">
        <v>6397</v>
      </c>
      <c r="D774" s="129" t="s">
        <v>6398</v>
      </c>
      <c r="E774" s="129" t="s">
        <v>7142</v>
      </c>
      <c r="F774" s="129" t="s">
        <v>6312</v>
      </c>
      <c r="G774" s="129" t="s">
        <v>6666</v>
      </c>
      <c r="H774" s="129" t="s">
        <v>6667</v>
      </c>
      <c r="I774" s="129" t="s">
        <v>6668</v>
      </c>
      <c r="J774" s="129" t="s">
        <v>6354</v>
      </c>
      <c r="K774" s="129" t="s">
        <v>6400</v>
      </c>
      <c r="L774" s="129" t="s">
        <v>6401</v>
      </c>
      <c r="M774" s="129" t="s">
        <v>6402</v>
      </c>
      <c r="N774" s="129" t="s">
        <v>6354</v>
      </c>
      <c r="O774" s="129" t="s">
        <v>6403</v>
      </c>
      <c r="P774" s="129" t="s">
        <v>6404</v>
      </c>
      <c r="Q774" s="129" t="s">
        <v>6405</v>
      </c>
      <c r="R774" s="129" t="s">
        <v>6415</v>
      </c>
      <c r="S774" s="129" t="s">
        <v>6416</v>
      </c>
      <c r="T774" s="137">
        <v>20</v>
      </c>
      <c r="U774" s="137">
        <v>20</v>
      </c>
      <c r="V774" s="129" t="s">
        <v>6408</v>
      </c>
      <c r="W774" s="129" t="s">
        <v>6408</v>
      </c>
      <c r="X774" s="131">
        <v>255</v>
      </c>
      <c r="Y774" s="131">
        <v>255</v>
      </c>
      <c r="Z774" s="129" t="s">
        <v>6311</v>
      </c>
      <c r="AA774" s="132">
        <v>5100</v>
      </c>
      <c r="AB774" s="132">
        <v>-900</v>
      </c>
      <c r="AC774" s="132">
        <v>510</v>
      </c>
      <c r="AD774" s="132">
        <v>5610</v>
      </c>
      <c r="AE774" s="129" t="s">
        <v>6316</v>
      </c>
      <c r="AF774" s="129" t="s">
        <v>6311</v>
      </c>
      <c r="AG774" s="129" t="s">
        <v>6311</v>
      </c>
      <c r="AH774" s="129" t="s">
        <v>7143</v>
      </c>
      <c r="AI774" s="129" t="s">
        <v>6311</v>
      </c>
      <c r="AJ774" s="129" t="s">
        <v>6355</v>
      </c>
      <c r="AK774" s="129" t="s">
        <v>6356</v>
      </c>
      <c r="AL774" s="129" t="s">
        <v>6410</v>
      </c>
      <c r="AM774" s="133" t="s">
        <v>6311</v>
      </c>
      <c r="AN774" s="133" t="s">
        <v>6666</v>
      </c>
      <c r="AO774" s="133" t="s">
        <v>6311</v>
      </c>
      <c r="AP774" s="133" t="s">
        <v>6311</v>
      </c>
      <c r="AQ774" s="134">
        <v>20</v>
      </c>
      <c r="AR774" s="143">
        <v>0</v>
      </c>
      <c r="AS774" t="s">
        <v>19</v>
      </c>
    </row>
    <row r="775" spans="1:45" s="133" customFormat="1">
      <c r="A775" s="129" t="s">
        <v>7141</v>
      </c>
      <c r="B775" s="130">
        <v>43769</v>
      </c>
      <c r="C775" s="129" t="s">
        <v>6397</v>
      </c>
      <c r="D775" s="129" t="s">
        <v>6398</v>
      </c>
      <c r="E775" s="129" t="s">
        <v>7142</v>
      </c>
      <c r="F775" s="129" t="s">
        <v>6312</v>
      </c>
      <c r="G775" s="129" t="s">
        <v>6666</v>
      </c>
      <c r="H775" s="129" t="s">
        <v>6667</v>
      </c>
      <c r="I775" s="129" t="s">
        <v>6668</v>
      </c>
      <c r="J775" s="129" t="s">
        <v>6354</v>
      </c>
      <c r="K775" s="129" t="s">
        <v>6400</v>
      </c>
      <c r="L775" s="129" t="s">
        <v>6401</v>
      </c>
      <c r="M775" s="129" t="s">
        <v>6402</v>
      </c>
      <c r="N775" s="129" t="s">
        <v>6354</v>
      </c>
      <c r="O775" s="129" t="s">
        <v>6403</v>
      </c>
      <c r="P775" s="129" t="s">
        <v>6404</v>
      </c>
      <c r="Q775" s="129" t="s">
        <v>6405</v>
      </c>
      <c r="R775" s="129" t="s">
        <v>6419</v>
      </c>
      <c r="S775" s="129" t="s">
        <v>6420</v>
      </c>
      <c r="T775" s="137">
        <v>80</v>
      </c>
      <c r="U775" s="137">
        <v>80</v>
      </c>
      <c r="V775" s="129" t="s">
        <v>6408</v>
      </c>
      <c r="W775" s="129" t="s">
        <v>6408</v>
      </c>
      <c r="X775" s="131">
        <v>300</v>
      </c>
      <c r="Y775" s="131">
        <v>300</v>
      </c>
      <c r="Z775" s="129" t="s">
        <v>6311</v>
      </c>
      <c r="AA775" s="132">
        <v>24000</v>
      </c>
      <c r="AB775" s="132">
        <v>0</v>
      </c>
      <c r="AC775" s="132">
        <v>2400</v>
      </c>
      <c r="AD775" s="132">
        <v>26400</v>
      </c>
      <c r="AE775" s="129" t="s">
        <v>6316</v>
      </c>
      <c r="AF775" s="129" t="s">
        <v>6311</v>
      </c>
      <c r="AG775" s="129" t="s">
        <v>6311</v>
      </c>
      <c r="AH775" s="129" t="s">
        <v>7143</v>
      </c>
      <c r="AI775" s="129" t="s">
        <v>6311</v>
      </c>
      <c r="AJ775" s="129" t="s">
        <v>6355</v>
      </c>
      <c r="AK775" s="129" t="s">
        <v>6356</v>
      </c>
      <c r="AL775" s="129" t="s">
        <v>6410</v>
      </c>
      <c r="AM775" s="133" t="s">
        <v>6311</v>
      </c>
      <c r="AN775" s="133" t="s">
        <v>6666</v>
      </c>
      <c r="AO775" s="133" t="s">
        <v>6311</v>
      </c>
      <c r="AP775" s="133" t="s">
        <v>6311</v>
      </c>
      <c r="AQ775" s="134">
        <v>80</v>
      </c>
      <c r="AR775" s="143">
        <v>0</v>
      </c>
      <c r="AS775" t="s">
        <v>19</v>
      </c>
    </row>
    <row r="776" spans="1:45" s="133" customFormat="1">
      <c r="A776" s="129" t="s">
        <v>7144</v>
      </c>
      <c r="B776" s="130">
        <v>43769</v>
      </c>
      <c r="C776" s="129" t="s">
        <v>6397</v>
      </c>
      <c r="D776" s="129" t="s">
        <v>6398</v>
      </c>
      <c r="E776" s="129" t="s">
        <v>7145</v>
      </c>
      <c r="F776" s="129" t="s">
        <v>6312</v>
      </c>
      <c r="G776" s="129" t="s">
        <v>6475</v>
      </c>
      <c r="H776" s="129" t="s">
        <v>5299</v>
      </c>
      <c r="I776" s="140" t="s">
        <v>6476</v>
      </c>
      <c r="J776" s="129" t="s">
        <v>6354</v>
      </c>
      <c r="K776" s="129" t="s">
        <v>6477</v>
      </c>
      <c r="L776" s="129" t="s">
        <v>6478</v>
      </c>
      <c r="M776" s="129" t="s">
        <v>6402</v>
      </c>
      <c r="N776" s="129" t="s">
        <v>6354</v>
      </c>
      <c r="O776" s="129" t="s">
        <v>6403</v>
      </c>
      <c r="P776" s="129" t="s">
        <v>6479</v>
      </c>
      <c r="Q776" s="129" t="s">
        <v>6480</v>
      </c>
      <c r="R776" s="129" t="s">
        <v>6411</v>
      </c>
      <c r="S776" s="129" t="s">
        <v>6412</v>
      </c>
      <c r="T776" s="137">
        <v>80</v>
      </c>
      <c r="U776" s="137">
        <v>80</v>
      </c>
      <c r="V776" s="129" t="s">
        <v>6408</v>
      </c>
      <c r="W776" s="129" t="s">
        <v>6408</v>
      </c>
      <c r="X776" s="131">
        <v>309.39999999999998</v>
      </c>
      <c r="Y776" s="131">
        <v>309.39999999999998</v>
      </c>
      <c r="Z776" s="129" t="s">
        <v>6311</v>
      </c>
      <c r="AA776" s="132">
        <v>24752</v>
      </c>
      <c r="AB776" s="132">
        <v>0</v>
      </c>
      <c r="AC776" s="132">
        <v>2475.1999999999998</v>
      </c>
      <c r="AD776" s="132">
        <v>27227.200000000001</v>
      </c>
      <c r="AE776" s="129" t="s">
        <v>6316</v>
      </c>
      <c r="AF776" s="129" t="s">
        <v>6311</v>
      </c>
      <c r="AG776" s="129" t="s">
        <v>6311</v>
      </c>
      <c r="AH776" s="129" t="s">
        <v>7146</v>
      </c>
      <c r="AI776" s="129" t="s">
        <v>6311</v>
      </c>
      <c r="AJ776" s="129" t="s">
        <v>6355</v>
      </c>
      <c r="AK776" s="129" t="s">
        <v>6356</v>
      </c>
      <c r="AL776" s="129" t="s">
        <v>6410</v>
      </c>
      <c r="AM776" s="133" t="s">
        <v>6311</v>
      </c>
      <c r="AN776" s="133" t="s">
        <v>6475</v>
      </c>
      <c r="AO776" s="133" t="s">
        <v>6311</v>
      </c>
      <c r="AP776" s="133" t="s">
        <v>6311</v>
      </c>
      <c r="AQ776" s="134">
        <v>80</v>
      </c>
      <c r="AR776" s="143">
        <v>0</v>
      </c>
      <c r="AS776" t="s">
        <v>27</v>
      </c>
    </row>
    <row r="777" spans="1:45" s="133" customFormat="1">
      <c r="A777" s="129" t="s">
        <v>7144</v>
      </c>
      <c r="B777" s="130">
        <v>43769</v>
      </c>
      <c r="C777" s="129" t="s">
        <v>6397</v>
      </c>
      <c r="D777" s="129" t="s">
        <v>6398</v>
      </c>
      <c r="E777" s="129" t="s">
        <v>7145</v>
      </c>
      <c r="F777" s="129" t="s">
        <v>6312</v>
      </c>
      <c r="G777" s="129" t="s">
        <v>6475</v>
      </c>
      <c r="H777" s="129" t="s">
        <v>5299</v>
      </c>
      <c r="I777" s="129" t="s">
        <v>6476</v>
      </c>
      <c r="J777" s="129" t="s">
        <v>6354</v>
      </c>
      <c r="K777" s="129" t="s">
        <v>6477</v>
      </c>
      <c r="L777" s="129" t="s">
        <v>6478</v>
      </c>
      <c r="M777" s="129" t="s">
        <v>6402</v>
      </c>
      <c r="N777" s="129" t="s">
        <v>6354</v>
      </c>
      <c r="O777" s="129" t="s">
        <v>6403</v>
      </c>
      <c r="P777" s="129" t="s">
        <v>6479</v>
      </c>
      <c r="Q777" s="129" t="s">
        <v>6480</v>
      </c>
      <c r="R777" s="129" t="s">
        <v>6413</v>
      </c>
      <c r="S777" s="129" t="s">
        <v>6414</v>
      </c>
      <c r="T777" s="137">
        <v>50</v>
      </c>
      <c r="U777" s="137">
        <v>50</v>
      </c>
      <c r="V777" s="129" t="s">
        <v>6408</v>
      </c>
      <c r="W777" s="129" t="s">
        <v>6408</v>
      </c>
      <c r="X777" s="131">
        <v>185.64</v>
      </c>
      <c r="Y777" s="131">
        <v>185.64</v>
      </c>
      <c r="Z777" s="129" t="s">
        <v>6311</v>
      </c>
      <c r="AA777" s="132">
        <v>9282</v>
      </c>
      <c r="AB777" s="132">
        <v>0</v>
      </c>
      <c r="AC777" s="132">
        <v>928.2</v>
      </c>
      <c r="AD777" s="132">
        <v>10210.200000000001</v>
      </c>
      <c r="AE777" s="129" t="s">
        <v>6316</v>
      </c>
      <c r="AF777" s="129" t="s">
        <v>6311</v>
      </c>
      <c r="AG777" s="129" t="s">
        <v>6311</v>
      </c>
      <c r="AH777" s="129" t="s">
        <v>7146</v>
      </c>
      <c r="AI777" s="129" t="s">
        <v>6311</v>
      </c>
      <c r="AJ777" s="129" t="s">
        <v>6355</v>
      </c>
      <c r="AK777" s="129" t="s">
        <v>6356</v>
      </c>
      <c r="AL777" s="129" t="s">
        <v>6410</v>
      </c>
      <c r="AM777" s="133" t="s">
        <v>6311</v>
      </c>
      <c r="AN777" s="133" t="s">
        <v>6475</v>
      </c>
      <c r="AO777" s="133" t="s">
        <v>6311</v>
      </c>
      <c r="AP777" s="133" t="s">
        <v>6311</v>
      </c>
      <c r="AQ777" s="134">
        <v>50</v>
      </c>
      <c r="AR777" s="143">
        <v>0</v>
      </c>
      <c r="AS777" t="s">
        <v>27</v>
      </c>
    </row>
    <row r="778" spans="1:45" s="133" customFormat="1">
      <c r="A778" s="129" t="s">
        <v>7144</v>
      </c>
      <c r="B778" s="130">
        <v>43769</v>
      </c>
      <c r="C778" s="129" t="s">
        <v>6397</v>
      </c>
      <c r="D778" s="129" t="s">
        <v>6398</v>
      </c>
      <c r="E778" s="129" t="s">
        <v>7145</v>
      </c>
      <c r="F778" s="129" t="s">
        <v>6312</v>
      </c>
      <c r="G778" s="129" t="s">
        <v>6475</v>
      </c>
      <c r="H778" s="129" t="s">
        <v>5299</v>
      </c>
      <c r="I778" s="129" t="s">
        <v>6476</v>
      </c>
      <c r="J778" s="129" t="s">
        <v>6354</v>
      </c>
      <c r="K778" s="129" t="s">
        <v>6477</v>
      </c>
      <c r="L778" s="129" t="s">
        <v>6478</v>
      </c>
      <c r="M778" s="129" t="s">
        <v>6402</v>
      </c>
      <c r="N778" s="129" t="s">
        <v>6354</v>
      </c>
      <c r="O778" s="129" t="s">
        <v>6403</v>
      </c>
      <c r="P778" s="129" t="s">
        <v>6479</v>
      </c>
      <c r="Q778" s="129" t="s">
        <v>6480</v>
      </c>
      <c r="R778" s="129" t="s">
        <v>6519</v>
      </c>
      <c r="S778" s="129" t="s">
        <v>6520</v>
      </c>
      <c r="T778" s="137">
        <v>300</v>
      </c>
      <c r="U778" s="137">
        <v>300</v>
      </c>
      <c r="V778" s="129" t="s">
        <v>6408</v>
      </c>
      <c r="W778" s="129" t="s">
        <v>6408</v>
      </c>
      <c r="X778" s="131">
        <v>185.64</v>
      </c>
      <c r="Y778" s="131">
        <v>185.64</v>
      </c>
      <c r="Z778" s="129" t="s">
        <v>6311</v>
      </c>
      <c r="AA778" s="132">
        <v>55692</v>
      </c>
      <c r="AB778" s="132">
        <v>0</v>
      </c>
      <c r="AC778" s="132">
        <v>5569.2</v>
      </c>
      <c r="AD778" s="132">
        <v>61261.2</v>
      </c>
      <c r="AE778" s="129" t="s">
        <v>6316</v>
      </c>
      <c r="AF778" s="129" t="s">
        <v>6311</v>
      </c>
      <c r="AG778" s="129" t="s">
        <v>6311</v>
      </c>
      <c r="AH778" s="129" t="s">
        <v>7146</v>
      </c>
      <c r="AI778" s="129" t="s">
        <v>6311</v>
      </c>
      <c r="AJ778" s="129" t="s">
        <v>6355</v>
      </c>
      <c r="AK778" s="129" t="s">
        <v>6356</v>
      </c>
      <c r="AL778" s="129" t="s">
        <v>6410</v>
      </c>
      <c r="AM778" s="133" t="s">
        <v>6311</v>
      </c>
      <c r="AN778" s="133" t="s">
        <v>6475</v>
      </c>
      <c r="AO778" s="133" t="s">
        <v>6311</v>
      </c>
      <c r="AP778" s="133" t="s">
        <v>6311</v>
      </c>
      <c r="AQ778" s="134">
        <v>300</v>
      </c>
      <c r="AR778" s="143">
        <v>0</v>
      </c>
      <c r="AS778" t="s">
        <v>27</v>
      </c>
    </row>
    <row r="779" spans="1:45" s="133" customFormat="1">
      <c r="A779" s="129" t="s">
        <v>7144</v>
      </c>
      <c r="B779" s="130">
        <v>43769</v>
      </c>
      <c r="C779" s="129" t="s">
        <v>6397</v>
      </c>
      <c r="D779" s="129" t="s">
        <v>6398</v>
      </c>
      <c r="E779" s="129" t="s">
        <v>7145</v>
      </c>
      <c r="F779" s="129" t="s">
        <v>6312</v>
      </c>
      <c r="G779" s="129" t="s">
        <v>6475</v>
      </c>
      <c r="H779" s="129" t="s">
        <v>5299</v>
      </c>
      <c r="I779" s="129" t="s">
        <v>6476</v>
      </c>
      <c r="J779" s="129" t="s">
        <v>6354</v>
      </c>
      <c r="K779" s="129" t="s">
        <v>6477</v>
      </c>
      <c r="L779" s="129" t="s">
        <v>6478</v>
      </c>
      <c r="M779" s="129" t="s">
        <v>6402</v>
      </c>
      <c r="N779" s="129" t="s">
        <v>6354</v>
      </c>
      <c r="O779" s="129" t="s">
        <v>6403</v>
      </c>
      <c r="P779" s="129" t="s">
        <v>6479</v>
      </c>
      <c r="Q779" s="129" t="s">
        <v>6480</v>
      </c>
      <c r="R779" s="129" t="s">
        <v>6415</v>
      </c>
      <c r="S779" s="129" t="s">
        <v>6416</v>
      </c>
      <c r="T779" s="137">
        <v>100</v>
      </c>
      <c r="U779" s="137">
        <v>100</v>
      </c>
      <c r="V779" s="129" t="s">
        <v>6408</v>
      </c>
      <c r="W779" s="129" t="s">
        <v>6408</v>
      </c>
      <c r="X779" s="131">
        <v>273</v>
      </c>
      <c r="Y779" s="131">
        <v>273</v>
      </c>
      <c r="Z779" s="129" t="s">
        <v>6311</v>
      </c>
      <c r="AA779" s="132">
        <v>27300</v>
      </c>
      <c r="AB779" s="132">
        <v>0</v>
      </c>
      <c r="AC779" s="132">
        <v>2730</v>
      </c>
      <c r="AD779" s="132">
        <v>30030</v>
      </c>
      <c r="AE779" s="129" t="s">
        <v>6316</v>
      </c>
      <c r="AF779" s="129" t="s">
        <v>6311</v>
      </c>
      <c r="AG779" s="129" t="s">
        <v>6311</v>
      </c>
      <c r="AH779" s="129" t="s">
        <v>7146</v>
      </c>
      <c r="AI779" s="129" t="s">
        <v>6311</v>
      </c>
      <c r="AJ779" s="129" t="s">
        <v>6355</v>
      </c>
      <c r="AK779" s="129" t="s">
        <v>6356</v>
      </c>
      <c r="AL779" s="129" t="s">
        <v>6410</v>
      </c>
      <c r="AM779" s="133" t="s">
        <v>6311</v>
      </c>
      <c r="AN779" s="133" t="s">
        <v>6475</v>
      </c>
      <c r="AO779" s="133" t="s">
        <v>6311</v>
      </c>
      <c r="AP779" s="133" t="s">
        <v>6311</v>
      </c>
      <c r="AQ779" s="134">
        <v>100</v>
      </c>
      <c r="AR779" s="143">
        <v>0</v>
      </c>
      <c r="AS779" t="s">
        <v>27</v>
      </c>
    </row>
    <row r="780" spans="1:45" s="133" customFormat="1">
      <c r="A780" s="129" t="s">
        <v>7144</v>
      </c>
      <c r="B780" s="130">
        <v>43769</v>
      </c>
      <c r="C780" s="129" t="s">
        <v>6397</v>
      </c>
      <c r="D780" s="129" t="s">
        <v>6398</v>
      </c>
      <c r="E780" s="129" t="s">
        <v>7145</v>
      </c>
      <c r="F780" s="129" t="s">
        <v>6312</v>
      </c>
      <c r="G780" s="129" t="s">
        <v>6475</v>
      </c>
      <c r="H780" s="129" t="s">
        <v>5299</v>
      </c>
      <c r="I780" s="129" t="s">
        <v>6476</v>
      </c>
      <c r="J780" s="129" t="s">
        <v>6354</v>
      </c>
      <c r="K780" s="129" t="s">
        <v>6477</v>
      </c>
      <c r="L780" s="129" t="s">
        <v>6478</v>
      </c>
      <c r="M780" s="129" t="s">
        <v>6402</v>
      </c>
      <c r="N780" s="129" t="s">
        <v>6354</v>
      </c>
      <c r="O780" s="129" t="s">
        <v>6403</v>
      </c>
      <c r="P780" s="129" t="s">
        <v>6479</v>
      </c>
      <c r="Q780" s="129" t="s">
        <v>6480</v>
      </c>
      <c r="R780" s="129" t="s">
        <v>6419</v>
      </c>
      <c r="S780" s="129" t="s">
        <v>6420</v>
      </c>
      <c r="T780" s="137">
        <v>30</v>
      </c>
      <c r="U780" s="137">
        <v>30</v>
      </c>
      <c r="V780" s="129" t="s">
        <v>6408</v>
      </c>
      <c r="W780" s="129" t="s">
        <v>6408</v>
      </c>
      <c r="X780" s="131">
        <v>273</v>
      </c>
      <c r="Y780" s="131">
        <v>273</v>
      </c>
      <c r="Z780" s="129" t="s">
        <v>6311</v>
      </c>
      <c r="AA780" s="132">
        <v>8190</v>
      </c>
      <c r="AB780" s="132">
        <v>0</v>
      </c>
      <c r="AC780" s="132">
        <v>819</v>
      </c>
      <c r="AD780" s="132">
        <v>9009</v>
      </c>
      <c r="AE780" s="129" t="s">
        <v>6316</v>
      </c>
      <c r="AF780" s="129" t="s">
        <v>6311</v>
      </c>
      <c r="AG780" s="129" t="s">
        <v>6311</v>
      </c>
      <c r="AH780" s="129" t="s">
        <v>7146</v>
      </c>
      <c r="AI780" s="129" t="s">
        <v>6311</v>
      </c>
      <c r="AJ780" s="129" t="s">
        <v>6355</v>
      </c>
      <c r="AK780" s="129" t="s">
        <v>6356</v>
      </c>
      <c r="AL780" s="129" t="s">
        <v>6410</v>
      </c>
      <c r="AM780" s="133" t="s">
        <v>6311</v>
      </c>
      <c r="AN780" s="133" t="s">
        <v>6475</v>
      </c>
      <c r="AO780" s="133" t="s">
        <v>6311</v>
      </c>
      <c r="AP780" s="133" t="s">
        <v>6311</v>
      </c>
      <c r="AQ780" s="134">
        <v>30</v>
      </c>
      <c r="AR780" s="143">
        <v>0</v>
      </c>
      <c r="AS780" t="s">
        <v>27</v>
      </c>
    </row>
    <row r="781" spans="1:45" s="133" customFormat="1">
      <c r="A781" s="129" t="s">
        <v>7144</v>
      </c>
      <c r="B781" s="130">
        <v>43769</v>
      </c>
      <c r="C781" s="129" t="s">
        <v>6397</v>
      </c>
      <c r="D781" s="129" t="s">
        <v>6398</v>
      </c>
      <c r="E781" s="129" t="s">
        <v>7145</v>
      </c>
      <c r="F781" s="129" t="s">
        <v>6312</v>
      </c>
      <c r="G781" s="129" t="s">
        <v>6475</v>
      </c>
      <c r="H781" s="129" t="s">
        <v>5299</v>
      </c>
      <c r="I781" s="129" t="s">
        <v>6476</v>
      </c>
      <c r="J781" s="129" t="s">
        <v>6354</v>
      </c>
      <c r="K781" s="129" t="s">
        <v>6477</v>
      </c>
      <c r="L781" s="129" t="s">
        <v>6478</v>
      </c>
      <c r="M781" s="129" t="s">
        <v>6402</v>
      </c>
      <c r="N781" s="129" t="s">
        <v>6354</v>
      </c>
      <c r="O781" s="129" t="s">
        <v>6403</v>
      </c>
      <c r="P781" s="129" t="s">
        <v>6479</v>
      </c>
      <c r="Q781" s="129" t="s">
        <v>6480</v>
      </c>
      <c r="R781" s="129" t="s">
        <v>6576</v>
      </c>
      <c r="S781" s="129" t="s">
        <v>6577</v>
      </c>
      <c r="T781" s="137">
        <v>30</v>
      </c>
      <c r="U781" s="137">
        <v>30</v>
      </c>
      <c r="V781" s="129" t="s">
        <v>6408</v>
      </c>
      <c r="W781" s="129" t="s">
        <v>6408</v>
      </c>
      <c r="X781" s="131">
        <v>273</v>
      </c>
      <c r="Y781" s="131">
        <v>273</v>
      </c>
      <c r="Z781" s="129" t="s">
        <v>6311</v>
      </c>
      <c r="AA781" s="132">
        <v>8190</v>
      </c>
      <c r="AB781" s="132">
        <v>0</v>
      </c>
      <c r="AC781" s="132">
        <v>819</v>
      </c>
      <c r="AD781" s="132">
        <v>9009</v>
      </c>
      <c r="AE781" s="129" t="s">
        <v>6316</v>
      </c>
      <c r="AF781" s="129" t="s">
        <v>6311</v>
      </c>
      <c r="AG781" s="129" t="s">
        <v>6311</v>
      </c>
      <c r="AH781" s="129" t="s">
        <v>7146</v>
      </c>
      <c r="AI781" s="129" t="s">
        <v>6311</v>
      </c>
      <c r="AJ781" s="129" t="s">
        <v>6355</v>
      </c>
      <c r="AK781" s="129" t="s">
        <v>6356</v>
      </c>
      <c r="AL781" s="129" t="s">
        <v>6410</v>
      </c>
      <c r="AM781" s="133" t="s">
        <v>6311</v>
      </c>
      <c r="AN781" s="133" t="s">
        <v>6475</v>
      </c>
      <c r="AO781" s="133" t="s">
        <v>6311</v>
      </c>
      <c r="AP781" s="133" t="s">
        <v>6311</v>
      </c>
      <c r="AQ781" s="134">
        <v>30</v>
      </c>
      <c r="AR781" s="143">
        <v>0</v>
      </c>
      <c r="AS781" t="s">
        <v>27</v>
      </c>
    </row>
    <row r="782" spans="1:45" s="133" customFormat="1">
      <c r="A782" s="129" t="s">
        <v>7147</v>
      </c>
      <c r="B782" s="130">
        <v>43769</v>
      </c>
      <c r="C782" s="129" t="s">
        <v>6397</v>
      </c>
      <c r="D782" s="129" t="s">
        <v>6398</v>
      </c>
      <c r="E782" s="129" t="s">
        <v>7148</v>
      </c>
      <c r="F782" s="129" t="s">
        <v>6312</v>
      </c>
      <c r="G782" s="129" t="s">
        <v>6475</v>
      </c>
      <c r="H782" s="129" t="s">
        <v>5299</v>
      </c>
      <c r="I782" s="129" t="s">
        <v>6476</v>
      </c>
      <c r="J782" s="129" t="s">
        <v>6354</v>
      </c>
      <c r="K782" s="129" t="s">
        <v>6477</v>
      </c>
      <c r="L782" s="129" t="s">
        <v>6478</v>
      </c>
      <c r="M782" s="129" t="s">
        <v>6402</v>
      </c>
      <c r="N782" s="129" t="s">
        <v>6354</v>
      </c>
      <c r="O782" s="129" t="s">
        <v>6403</v>
      </c>
      <c r="P782" s="129" t="s">
        <v>6479</v>
      </c>
      <c r="Q782" s="129" t="s">
        <v>6480</v>
      </c>
      <c r="R782" s="129" t="s">
        <v>6411</v>
      </c>
      <c r="S782" s="129" t="s">
        <v>6412</v>
      </c>
      <c r="T782" s="137">
        <v>50</v>
      </c>
      <c r="U782" s="137">
        <v>50</v>
      </c>
      <c r="V782" s="129" t="s">
        <v>6408</v>
      </c>
      <c r="W782" s="129" t="s">
        <v>6408</v>
      </c>
      <c r="X782" s="131">
        <v>309.39999999999998</v>
      </c>
      <c r="Y782" s="131">
        <v>309.39999999999998</v>
      </c>
      <c r="Z782" s="129" t="s">
        <v>6311</v>
      </c>
      <c r="AA782" s="132">
        <v>15470</v>
      </c>
      <c r="AB782" s="132">
        <v>0</v>
      </c>
      <c r="AC782" s="132">
        <v>1547</v>
      </c>
      <c r="AD782" s="132">
        <v>17017</v>
      </c>
      <c r="AE782" s="129" t="s">
        <v>6316</v>
      </c>
      <c r="AF782" s="129" t="s">
        <v>6311</v>
      </c>
      <c r="AG782" s="129" t="s">
        <v>6311</v>
      </c>
      <c r="AH782" s="129" t="s">
        <v>7149</v>
      </c>
      <c r="AI782" s="129" t="s">
        <v>6311</v>
      </c>
      <c r="AJ782" s="129" t="s">
        <v>6355</v>
      </c>
      <c r="AK782" s="129" t="s">
        <v>6356</v>
      </c>
      <c r="AL782" s="129" t="s">
        <v>6410</v>
      </c>
      <c r="AM782" s="133" t="s">
        <v>6311</v>
      </c>
      <c r="AN782" s="133" t="s">
        <v>6475</v>
      </c>
      <c r="AO782" s="133" t="s">
        <v>6311</v>
      </c>
      <c r="AP782" s="133" t="s">
        <v>6311</v>
      </c>
      <c r="AQ782" s="134">
        <v>50</v>
      </c>
      <c r="AR782" s="143">
        <v>0</v>
      </c>
      <c r="AS782" t="s">
        <v>27</v>
      </c>
    </row>
    <row r="783" spans="1:45" s="133" customFormat="1">
      <c r="A783" s="129" t="s">
        <v>7147</v>
      </c>
      <c r="B783" s="130">
        <v>43769</v>
      </c>
      <c r="C783" s="129" t="s">
        <v>6397</v>
      </c>
      <c r="D783" s="129" t="s">
        <v>6398</v>
      </c>
      <c r="E783" s="129" t="s">
        <v>7148</v>
      </c>
      <c r="F783" s="129" t="s">
        <v>6312</v>
      </c>
      <c r="G783" s="129" t="s">
        <v>6475</v>
      </c>
      <c r="H783" s="129" t="s">
        <v>5299</v>
      </c>
      <c r="I783" s="129" t="s">
        <v>6476</v>
      </c>
      <c r="J783" s="129" t="s">
        <v>6354</v>
      </c>
      <c r="K783" s="129" t="s">
        <v>6477</v>
      </c>
      <c r="L783" s="129" t="s">
        <v>6478</v>
      </c>
      <c r="M783" s="129" t="s">
        <v>6402</v>
      </c>
      <c r="N783" s="129" t="s">
        <v>6354</v>
      </c>
      <c r="O783" s="129" t="s">
        <v>6403</v>
      </c>
      <c r="P783" s="129" t="s">
        <v>6479</v>
      </c>
      <c r="Q783" s="129" t="s">
        <v>6480</v>
      </c>
      <c r="R783" s="129" t="s">
        <v>6413</v>
      </c>
      <c r="S783" s="129" t="s">
        <v>6414</v>
      </c>
      <c r="T783" s="137">
        <v>50</v>
      </c>
      <c r="U783" s="137">
        <v>50</v>
      </c>
      <c r="V783" s="129" t="s">
        <v>6408</v>
      </c>
      <c r="W783" s="129" t="s">
        <v>6408</v>
      </c>
      <c r="X783" s="131">
        <v>185.64</v>
      </c>
      <c r="Y783" s="131">
        <v>185.64</v>
      </c>
      <c r="Z783" s="129" t="s">
        <v>6311</v>
      </c>
      <c r="AA783" s="132">
        <v>9282</v>
      </c>
      <c r="AB783" s="132">
        <v>0</v>
      </c>
      <c r="AC783" s="132">
        <v>928.2</v>
      </c>
      <c r="AD783" s="132">
        <v>10210.200000000001</v>
      </c>
      <c r="AE783" s="129" t="s">
        <v>6316</v>
      </c>
      <c r="AF783" s="129" t="s">
        <v>6311</v>
      </c>
      <c r="AG783" s="129" t="s">
        <v>6311</v>
      </c>
      <c r="AH783" s="129" t="s">
        <v>7149</v>
      </c>
      <c r="AI783" s="129" t="s">
        <v>6311</v>
      </c>
      <c r="AJ783" s="129" t="s">
        <v>6355</v>
      </c>
      <c r="AK783" s="129" t="s">
        <v>6356</v>
      </c>
      <c r="AL783" s="129" t="s">
        <v>6410</v>
      </c>
      <c r="AM783" s="133" t="s">
        <v>6311</v>
      </c>
      <c r="AN783" s="133" t="s">
        <v>6475</v>
      </c>
      <c r="AO783" s="133" t="s">
        <v>6311</v>
      </c>
      <c r="AP783" s="133" t="s">
        <v>6311</v>
      </c>
      <c r="AQ783" s="134">
        <v>50</v>
      </c>
      <c r="AR783" s="143">
        <v>0</v>
      </c>
      <c r="AS783" t="s">
        <v>27</v>
      </c>
    </row>
    <row r="784" spans="1:45" s="133" customFormat="1">
      <c r="A784" s="129" t="s">
        <v>7147</v>
      </c>
      <c r="B784" s="130">
        <v>43769</v>
      </c>
      <c r="C784" s="129" t="s">
        <v>6397</v>
      </c>
      <c r="D784" s="129" t="s">
        <v>6398</v>
      </c>
      <c r="E784" s="129" t="s">
        <v>7148</v>
      </c>
      <c r="F784" s="129" t="s">
        <v>6312</v>
      </c>
      <c r="G784" s="129" t="s">
        <v>6475</v>
      </c>
      <c r="H784" s="129" t="s">
        <v>5299</v>
      </c>
      <c r="I784" s="129" t="s">
        <v>6476</v>
      </c>
      <c r="J784" s="129" t="s">
        <v>6354</v>
      </c>
      <c r="K784" s="129" t="s">
        <v>6477</v>
      </c>
      <c r="L784" s="129" t="s">
        <v>6478</v>
      </c>
      <c r="M784" s="129" t="s">
        <v>6402</v>
      </c>
      <c r="N784" s="129" t="s">
        <v>6354</v>
      </c>
      <c r="O784" s="129" t="s">
        <v>6403</v>
      </c>
      <c r="P784" s="129" t="s">
        <v>6479</v>
      </c>
      <c r="Q784" s="129" t="s">
        <v>6480</v>
      </c>
      <c r="R784" s="129" t="s">
        <v>6519</v>
      </c>
      <c r="S784" s="129" t="s">
        <v>6520</v>
      </c>
      <c r="T784" s="137">
        <v>450</v>
      </c>
      <c r="U784" s="137">
        <v>450</v>
      </c>
      <c r="V784" s="129" t="s">
        <v>6408</v>
      </c>
      <c r="W784" s="129" t="s">
        <v>6408</v>
      </c>
      <c r="X784" s="131">
        <v>185.64</v>
      </c>
      <c r="Y784" s="131">
        <v>185.64</v>
      </c>
      <c r="Z784" s="129" t="s">
        <v>6311</v>
      </c>
      <c r="AA784" s="132">
        <v>83538</v>
      </c>
      <c r="AB784" s="132">
        <v>0</v>
      </c>
      <c r="AC784" s="132">
        <v>8353.7999999999993</v>
      </c>
      <c r="AD784" s="132">
        <v>91891.8</v>
      </c>
      <c r="AE784" s="129" t="s">
        <v>6316</v>
      </c>
      <c r="AF784" s="129" t="s">
        <v>6311</v>
      </c>
      <c r="AG784" s="129" t="s">
        <v>6311</v>
      </c>
      <c r="AH784" s="129" t="s">
        <v>7149</v>
      </c>
      <c r="AI784" s="129" t="s">
        <v>6311</v>
      </c>
      <c r="AJ784" s="129" t="s">
        <v>6355</v>
      </c>
      <c r="AK784" s="129" t="s">
        <v>6356</v>
      </c>
      <c r="AL784" s="129" t="s">
        <v>6410</v>
      </c>
      <c r="AM784" s="133" t="s">
        <v>6311</v>
      </c>
      <c r="AN784" s="133" t="s">
        <v>6475</v>
      </c>
      <c r="AO784" s="133" t="s">
        <v>6311</v>
      </c>
      <c r="AP784" s="133" t="s">
        <v>6311</v>
      </c>
      <c r="AQ784" s="134">
        <v>450</v>
      </c>
      <c r="AR784" s="143">
        <v>0</v>
      </c>
      <c r="AS784" t="s">
        <v>27</v>
      </c>
    </row>
    <row r="785" spans="1:45" s="133" customFormat="1">
      <c r="A785" s="129" t="s">
        <v>7147</v>
      </c>
      <c r="B785" s="130">
        <v>43769</v>
      </c>
      <c r="C785" s="129" t="s">
        <v>6397</v>
      </c>
      <c r="D785" s="129" t="s">
        <v>6398</v>
      </c>
      <c r="E785" s="129" t="s">
        <v>7148</v>
      </c>
      <c r="F785" s="129" t="s">
        <v>6312</v>
      </c>
      <c r="G785" s="129" t="s">
        <v>6475</v>
      </c>
      <c r="H785" s="129" t="s">
        <v>5299</v>
      </c>
      <c r="I785" s="129" t="s">
        <v>6476</v>
      </c>
      <c r="J785" s="129" t="s">
        <v>6354</v>
      </c>
      <c r="K785" s="129" t="s">
        <v>6477</v>
      </c>
      <c r="L785" s="129" t="s">
        <v>6478</v>
      </c>
      <c r="M785" s="129" t="s">
        <v>6402</v>
      </c>
      <c r="N785" s="129" t="s">
        <v>6354</v>
      </c>
      <c r="O785" s="129" t="s">
        <v>6403</v>
      </c>
      <c r="P785" s="129" t="s">
        <v>6479</v>
      </c>
      <c r="Q785" s="129" t="s">
        <v>6480</v>
      </c>
      <c r="R785" s="129" t="s">
        <v>6415</v>
      </c>
      <c r="S785" s="129" t="s">
        <v>6416</v>
      </c>
      <c r="T785" s="137">
        <v>50</v>
      </c>
      <c r="U785" s="137">
        <v>50</v>
      </c>
      <c r="V785" s="129" t="s">
        <v>6408</v>
      </c>
      <c r="W785" s="129" t="s">
        <v>6408</v>
      </c>
      <c r="X785" s="131">
        <v>273</v>
      </c>
      <c r="Y785" s="131">
        <v>273</v>
      </c>
      <c r="Z785" s="129" t="s">
        <v>6311</v>
      </c>
      <c r="AA785" s="132">
        <v>13650</v>
      </c>
      <c r="AB785" s="132">
        <v>0</v>
      </c>
      <c r="AC785" s="132">
        <v>1365</v>
      </c>
      <c r="AD785" s="132">
        <v>15015</v>
      </c>
      <c r="AE785" s="129" t="s">
        <v>6316</v>
      </c>
      <c r="AF785" s="129" t="s">
        <v>6311</v>
      </c>
      <c r="AG785" s="129" t="s">
        <v>6311</v>
      </c>
      <c r="AH785" s="129" t="s">
        <v>7149</v>
      </c>
      <c r="AI785" s="129" t="s">
        <v>6311</v>
      </c>
      <c r="AJ785" s="129" t="s">
        <v>6355</v>
      </c>
      <c r="AK785" s="129" t="s">
        <v>6356</v>
      </c>
      <c r="AL785" s="129" t="s">
        <v>6410</v>
      </c>
      <c r="AM785" s="133" t="s">
        <v>6311</v>
      </c>
      <c r="AN785" s="133" t="s">
        <v>6475</v>
      </c>
      <c r="AO785" s="133" t="s">
        <v>6311</v>
      </c>
      <c r="AP785" s="133" t="s">
        <v>6311</v>
      </c>
      <c r="AQ785" s="134">
        <v>50</v>
      </c>
      <c r="AR785" s="143">
        <v>0</v>
      </c>
      <c r="AS785" t="s">
        <v>27</v>
      </c>
    </row>
    <row r="786" spans="1:45" s="133" customFormat="1">
      <c r="A786" s="129" t="s">
        <v>7147</v>
      </c>
      <c r="B786" s="130">
        <v>43769</v>
      </c>
      <c r="C786" s="129" t="s">
        <v>6397</v>
      </c>
      <c r="D786" s="129" t="s">
        <v>6398</v>
      </c>
      <c r="E786" s="129" t="s">
        <v>7148</v>
      </c>
      <c r="F786" s="129" t="s">
        <v>6312</v>
      </c>
      <c r="G786" s="129" t="s">
        <v>6475</v>
      </c>
      <c r="H786" s="129" t="s">
        <v>5299</v>
      </c>
      <c r="I786" s="129" t="s">
        <v>6476</v>
      </c>
      <c r="J786" s="129" t="s">
        <v>6354</v>
      </c>
      <c r="K786" s="129" t="s">
        <v>6477</v>
      </c>
      <c r="L786" s="129" t="s">
        <v>6478</v>
      </c>
      <c r="M786" s="129" t="s">
        <v>6402</v>
      </c>
      <c r="N786" s="129" t="s">
        <v>6354</v>
      </c>
      <c r="O786" s="129" t="s">
        <v>6403</v>
      </c>
      <c r="P786" s="129" t="s">
        <v>6479</v>
      </c>
      <c r="Q786" s="129" t="s">
        <v>6480</v>
      </c>
      <c r="R786" s="129" t="s">
        <v>6419</v>
      </c>
      <c r="S786" s="129" t="s">
        <v>6420</v>
      </c>
      <c r="T786" s="137">
        <v>50</v>
      </c>
      <c r="U786" s="137">
        <v>50</v>
      </c>
      <c r="V786" s="129" t="s">
        <v>6408</v>
      </c>
      <c r="W786" s="129" t="s">
        <v>6408</v>
      </c>
      <c r="X786" s="131">
        <v>273</v>
      </c>
      <c r="Y786" s="131">
        <v>273</v>
      </c>
      <c r="Z786" s="129" t="s">
        <v>6311</v>
      </c>
      <c r="AA786" s="132">
        <v>13650</v>
      </c>
      <c r="AB786" s="132">
        <v>0</v>
      </c>
      <c r="AC786" s="132">
        <v>1365</v>
      </c>
      <c r="AD786" s="132">
        <v>15015</v>
      </c>
      <c r="AE786" s="129" t="s">
        <v>6316</v>
      </c>
      <c r="AF786" s="129" t="s">
        <v>6311</v>
      </c>
      <c r="AG786" s="129" t="s">
        <v>6311</v>
      </c>
      <c r="AH786" s="129" t="s">
        <v>7149</v>
      </c>
      <c r="AI786" s="129" t="s">
        <v>6311</v>
      </c>
      <c r="AJ786" s="129" t="s">
        <v>6355</v>
      </c>
      <c r="AK786" s="129" t="s">
        <v>6356</v>
      </c>
      <c r="AL786" s="129" t="s">
        <v>6410</v>
      </c>
      <c r="AM786" s="133" t="s">
        <v>6311</v>
      </c>
      <c r="AN786" s="133" t="s">
        <v>6475</v>
      </c>
      <c r="AO786" s="133" t="s">
        <v>6311</v>
      </c>
      <c r="AP786" s="133" t="s">
        <v>6311</v>
      </c>
      <c r="AQ786" s="134">
        <v>50</v>
      </c>
      <c r="AR786" s="143">
        <v>0</v>
      </c>
      <c r="AS786" t="s">
        <v>27</v>
      </c>
    </row>
    <row r="787" spans="1:45" s="133" customFormat="1">
      <c r="A787" s="129" t="s">
        <v>7147</v>
      </c>
      <c r="B787" s="130">
        <v>43769</v>
      </c>
      <c r="C787" s="129" t="s">
        <v>6397</v>
      </c>
      <c r="D787" s="129" t="s">
        <v>6398</v>
      </c>
      <c r="E787" s="129" t="s">
        <v>7148</v>
      </c>
      <c r="F787" s="129" t="s">
        <v>6312</v>
      </c>
      <c r="G787" s="129" t="s">
        <v>6475</v>
      </c>
      <c r="H787" s="129" t="s">
        <v>5299</v>
      </c>
      <c r="I787" s="129" t="s">
        <v>6476</v>
      </c>
      <c r="J787" s="129" t="s">
        <v>6354</v>
      </c>
      <c r="K787" s="129" t="s">
        <v>6477</v>
      </c>
      <c r="L787" s="129" t="s">
        <v>6478</v>
      </c>
      <c r="M787" s="129" t="s">
        <v>6402</v>
      </c>
      <c r="N787" s="129" t="s">
        <v>6354</v>
      </c>
      <c r="O787" s="129" t="s">
        <v>6403</v>
      </c>
      <c r="P787" s="129" t="s">
        <v>6479</v>
      </c>
      <c r="Q787" s="129" t="s">
        <v>6480</v>
      </c>
      <c r="R787" s="129" t="s">
        <v>6576</v>
      </c>
      <c r="S787" s="129" t="s">
        <v>6577</v>
      </c>
      <c r="T787" s="137">
        <v>40</v>
      </c>
      <c r="U787" s="137">
        <v>40</v>
      </c>
      <c r="V787" s="129" t="s">
        <v>6408</v>
      </c>
      <c r="W787" s="129" t="s">
        <v>6408</v>
      </c>
      <c r="X787" s="131">
        <v>273</v>
      </c>
      <c r="Y787" s="131">
        <v>273</v>
      </c>
      <c r="Z787" s="129" t="s">
        <v>6311</v>
      </c>
      <c r="AA787" s="132">
        <v>10920</v>
      </c>
      <c r="AB787" s="132">
        <v>0</v>
      </c>
      <c r="AC787" s="132">
        <v>1092</v>
      </c>
      <c r="AD787" s="132">
        <v>12012</v>
      </c>
      <c r="AE787" s="129" t="s">
        <v>6316</v>
      </c>
      <c r="AF787" s="129" t="s">
        <v>6311</v>
      </c>
      <c r="AG787" s="129" t="s">
        <v>6311</v>
      </c>
      <c r="AH787" s="129" t="s">
        <v>7149</v>
      </c>
      <c r="AI787" s="129" t="s">
        <v>6311</v>
      </c>
      <c r="AJ787" s="129" t="s">
        <v>6355</v>
      </c>
      <c r="AK787" s="129" t="s">
        <v>6356</v>
      </c>
      <c r="AL787" s="129" t="s">
        <v>6410</v>
      </c>
      <c r="AM787" s="133" t="s">
        <v>6311</v>
      </c>
      <c r="AN787" s="133" t="s">
        <v>6475</v>
      </c>
      <c r="AO787" s="133" t="s">
        <v>6311</v>
      </c>
      <c r="AP787" s="133" t="s">
        <v>6311</v>
      </c>
      <c r="AQ787" s="134">
        <v>40</v>
      </c>
      <c r="AR787" s="143">
        <v>0</v>
      </c>
      <c r="AS787" t="s">
        <v>27</v>
      </c>
    </row>
    <row r="788" spans="1:45" s="133" customFormat="1">
      <c r="A788" s="129" t="s">
        <v>7150</v>
      </c>
      <c r="B788" s="130">
        <v>43769</v>
      </c>
      <c r="C788" s="129" t="s">
        <v>6397</v>
      </c>
      <c r="D788" s="129" t="s">
        <v>6398</v>
      </c>
      <c r="E788" s="129" t="s">
        <v>7151</v>
      </c>
      <c r="F788" s="129" t="s">
        <v>6312</v>
      </c>
      <c r="G788" s="129" t="s">
        <v>6475</v>
      </c>
      <c r="H788" s="129" t="s">
        <v>5299</v>
      </c>
      <c r="I788" s="129" t="s">
        <v>6476</v>
      </c>
      <c r="J788" s="129" t="s">
        <v>6354</v>
      </c>
      <c r="K788" s="129" t="s">
        <v>6477</v>
      </c>
      <c r="L788" s="129" t="s">
        <v>6478</v>
      </c>
      <c r="M788" s="129" t="s">
        <v>6402</v>
      </c>
      <c r="N788" s="129" t="s">
        <v>6354</v>
      </c>
      <c r="O788" s="129" t="s">
        <v>6403</v>
      </c>
      <c r="P788" s="129" t="s">
        <v>6479</v>
      </c>
      <c r="Q788" s="129" t="s">
        <v>6480</v>
      </c>
      <c r="R788" s="129" t="s">
        <v>6827</v>
      </c>
      <c r="S788" s="129" t="s">
        <v>6828</v>
      </c>
      <c r="T788" s="137">
        <v>500</v>
      </c>
      <c r="U788" s="137">
        <v>500</v>
      </c>
      <c r="V788" s="129" t="s">
        <v>6408</v>
      </c>
      <c r="W788" s="129" t="s">
        <v>6408</v>
      </c>
      <c r="X788" s="131">
        <v>232.05</v>
      </c>
      <c r="Y788" s="131">
        <v>232.05</v>
      </c>
      <c r="Z788" s="129" t="s">
        <v>6311</v>
      </c>
      <c r="AA788" s="132">
        <v>116025</v>
      </c>
      <c r="AB788" s="132">
        <v>-20475</v>
      </c>
      <c r="AC788" s="132">
        <v>11602.5</v>
      </c>
      <c r="AD788" s="132">
        <v>127627.5</v>
      </c>
      <c r="AE788" s="129" t="s">
        <v>6316</v>
      </c>
      <c r="AF788" s="129" t="s">
        <v>6311</v>
      </c>
      <c r="AG788" s="129" t="s">
        <v>6311</v>
      </c>
      <c r="AH788" s="129" t="s">
        <v>7152</v>
      </c>
      <c r="AI788" s="129" t="s">
        <v>6311</v>
      </c>
      <c r="AJ788" s="129" t="s">
        <v>6355</v>
      </c>
      <c r="AK788" s="129" t="s">
        <v>6356</v>
      </c>
      <c r="AL788" s="129" t="s">
        <v>6410</v>
      </c>
      <c r="AM788" s="133" t="s">
        <v>6311</v>
      </c>
      <c r="AN788" s="133" t="s">
        <v>6475</v>
      </c>
      <c r="AO788" s="133" t="s">
        <v>6311</v>
      </c>
      <c r="AP788" s="133" t="s">
        <v>6311</v>
      </c>
      <c r="AQ788" s="134">
        <v>500</v>
      </c>
      <c r="AR788" s="143">
        <v>0</v>
      </c>
      <c r="AS788" t="s">
        <v>27</v>
      </c>
    </row>
    <row r="789" spans="1:45" s="133" customFormat="1">
      <c r="A789" s="129" t="s">
        <v>7153</v>
      </c>
      <c r="B789" s="130">
        <v>43769</v>
      </c>
      <c r="C789" s="129" t="s">
        <v>6397</v>
      </c>
      <c r="D789" s="129" t="s">
        <v>6398</v>
      </c>
      <c r="E789" s="129" t="s">
        <v>7154</v>
      </c>
      <c r="F789" s="129" t="s">
        <v>6312</v>
      </c>
      <c r="G789" s="129" t="s">
        <v>6475</v>
      </c>
      <c r="H789" s="129" t="s">
        <v>5299</v>
      </c>
      <c r="I789" s="129" t="s">
        <v>6476</v>
      </c>
      <c r="J789" s="129" t="s">
        <v>6354</v>
      </c>
      <c r="K789" s="129" t="s">
        <v>6477</v>
      </c>
      <c r="L789" s="129" t="s">
        <v>6478</v>
      </c>
      <c r="M789" s="129" t="s">
        <v>6402</v>
      </c>
      <c r="N789" s="129" t="s">
        <v>6354</v>
      </c>
      <c r="O789" s="129" t="s">
        <v>6403</v>
      </c>
      <c r="P789" s="129" t="s">
        <v>6479</v>
      </c>
      <c r="Q789" s="129" t="s">
        <v>6480</v>
      </c>
      <c r="R789" s="129" t="s">
        <v>6406</v>
      </c>
      <c r="S789" s="129" t="s">
        <v>6407</v>
      </c>
      <c r="T789" s="137">
        <v>400</v>
      </c>
      <c r="U789" s="137">
        <v>400</v>
      </c>
      <c r="V789" s="129" t="s">
        <v>6408</v>
      </c>
      <c r="W789" s="129" t="s">
        <v>6408</v>
      </c>
      <c r="X789" s="131">
        <v>138.982</v>
      </c>
      <c r="Y789" s="131">
        <v>138.982</v>
      </c>
      <c r="Z789" s="129" t="s">
        <v>6311</v>
      </c>
      <c r="AA789" s="132">
        <v>55592.800000000003</v>
      </c>
      <c r="AB789" s="132">
        <v>0</v>
      </c>
      <c r="AC789" s="132">
        <v>5559.28</v>
      </c>
      <c r="AD789" s="132">
        <v>61152.08</v>
      </c>
      <c r="AE789" s="129" t="s">
        <v>6316</v>
      </c>
      <c r="AF789" s="129" t="s">
        <v>6311</v>
      </c>
      <c r="AG789" s="129" t="s">
        <v>6311</v>
      </c>
      <c r="AH789" s="129" t="s">
        <v>7155</v>
      </c>
      <c r="AI789" s="129" t="s">
        <v>6311</v>
      </c>
      <c r="AJ789" s="129" t="s">
        <v>6355</v>
      </c>
      <c r="AK789" s="129" t="s">
        <v>6356</v>
      </c>
      <c r="AL789" s="129" t="s">
        <v>6410</v>
      </c>
      <c r="AM789" s="133" t="s">
        <v>6311</v>
      </c>
      <c r="AN789" s="133" t="s">
        <v>6475</v>
      </c>
      <c r="AO789" s="133" t="s">
        <v>6311</v>
      </c>
      <c r="AP789" s="133" t="s">
        <v>6311</v>
      </c>
      <c r="AQ789" s="134">
        <v>400</v>
      </c>
      <c r="AR789" s="143">
        <v>0</v>
      </c>
      <c r="AS789" t="s">
        <v>27</v>
      </c>
    </row>
    <row r="790" spans="1:45" s="133" customFormat="1">
      <c r="A790" s="129" t="s">
        <v>7156</v>
      </c>
      <c r="B790" s="130">
        <v>43769</v>
      </c>
      <c r="C790" s="129" t="s">
        <v>6397</v>
      </c>
      <c r="D790" s="129" t="s">
        <v>6398</v>
      </c>
      <c r="E790" s="129" t="s">
        <v>7157</v>
      </c>
      <c r="F790" s="129" t="s">
        <v>6312</v>
      </c>
      <c r="G790" s="129" t="s">
        <v>6475</v>
      </c>
      <c r="H790" s="129" t="s">
        <v>5299</v>
      </c>
      <c r="I790" s="129" t="s">
        <v>6476</v>
      </c>
      <c r="J790" s="129" t="s">
        <v>6354</v>
      </c>
      <c r="K790" s="129" t="s">
        <v>6477</v>
      </c>
      <c r="L790" s="129" t="s">
        <v>6478</v>
      </c>
      <c r="M790" s="129" t="s">
        <v>6402</v>
      </c>
      <c r="N790" s="129" t="s">
        <v>6354</v>
      </c>
      <c r="O790" s="129" t="s">
        <v>6403</v>
      </c>
      <c r="P790" s="129" t="s">
        <v>6479</v>
      </c>
      <c r="Q790" s="129" t="s">
        <v>6480</v>
      </c>
      <c r="R790" s="129" t="s">
        <v>6406</v>
      </c>
      <c r="S790" s="129" t="s">
        <v>6407</v>
      </c>
      <c r="T790" s="137">
        <v>320</v>
      </c>
      <c r="U790" s="137">
        <v>320</v>
      </c>
      <c r="V790" s="129" t="s">
        <v>6408</v>
      </c>
      <c r="W790" s="129" t="s">
        <v>6408</v>
      </c>
      <c r="X790" s="131">
        <v>138.982</v>
      </c>
      <c r="Y790" s="131">
        <v>138.982</v>
      </c>
      <c r="Z790" s="129" t="s">
        <v>6311</v>
      </c>
      <c r="AA790" s="132">
        <v>44474.239999999998</v>
      </c>
      <c r="AB790" s="132">
        <v>0</v>
      </c>
      <c r="AC790" s="132">
        <v>4447.424</v>
      </c>
      <c r="AD790" s="132">
        <v>48921.663999999997</v>
      </c>
      <c r="AE790" s="129" t="s">
        <v>6316</v>
      </c>
      <c r="AF790" s="129" t="s">
        <v>6311</v>
      </c>
      <c r="AG790" s="129" t="s">
        <v>6311</v>
      </c>
      <c r="AH790" s="129" t="s">
        <v>7158</v>
      </c>
      <c r="AI790" s="129" t="s">
        <v>6311</v>
      </c>
      <c r="AJ790" s="129" t="s">
        <v>6355</v>
      </c>
      <c r="AK790" s="129" t="s">
        <v>6356</v>
      </c>
      <c r="AL790" s="129" t="s">
        <v>6410</v>
      </c>
      <c r="AM790" s="133" t="s">
        <v>6311</v>
      </c>
      <c r="AN790" s="133" t="s">
        <v>6475</v>
      </c>
      <c r="AO790" s="133" t="s">
        <v>6311</v>
      </c>
      <c r="AP790" s="133" t="s">
        <v>6311</v>
      </c>
      <c r="AQ790" s="134">
        <v>320</v>
      </c>
      <c r="AR790" s="143">
        <v>0</v>
      </c>
      <c r="AS790" t="s">
        <v>27</v>
      </c>
    </row>
    <row r="791" spans="1:45" s="133" customFormat="1">
      <c r="A791" s="129" t="s">
        <v>7159</v>
      </c>
      <c r="B791" s="130">
        <v>43769</v>
      </c>
      <c r="C791" s="129" t="s">
        <v>6397</v>
      </c>
      <c r="D791" s="129" t="s">
        <v>6398</v>
      </c>
      <c r="E791" s="129" t="s">
        <v>7160</v>
      </c>
      <c r="F791" s="129" t="s">
        <v>6312</v>
      </c>
      <c r="G791" s="129" t="s">
        <v>6666</v>
      </c>
      <c r="H791" s="129" t="s">
        <v>6667</v>
      </c>
      <c r="I791" s="129" t="s">
        <v>6668</v>
      </c>
      <c r="J791" s="129" t="s">
        <v>6354</v>
      </c>
      <c r="K791" s="129" t="s">
        <v>6400</v>
      </c>
      <c r="L791" s="129" t="s">
        <v>6401</v>
      </c>
      <c r="M791" s="129" t="s">
        <v>6402</v>
      </c>
      <c r="N791" s="129" t="s">
        <v>6354</v>
      </c>
      <c r="O791" s="129" t="s">
        <v>6403</v>
      </c>
      <c r="P791" s="129" t="s">
        <v>6404</v>
      </c>
      <c r="Q791" s="129" t="s">
        <v>6405</v>
      </c>
      <c r="R791" s="129" t="s">
        <v>6411</v>
      </c>
      <c r="S791" s="129" t="s">
        <v>6412</v>
      </c>
      <c r="T791" s="137">
        <v>50</v>
      </c>
      <c r="U791" s="137">
        <v>50</v>
      </c>
      <c r="V791" s="129" t="s">
        <v>6408</v>
      </c>
      <c r="W791" s="129" t="s">
        <v>6408</v>
      </c>
      <c r="X791" s="131">
        <v>340</v>
      </c>
      <c r="Y791" s="131">
        <v>340</v>
      </c>
      <c r="Z791" s="129" t="s">
        <v>6311</v>
      </c>
      <c r="AA791" s="132">
        <v>17000</v>
      </c>
      <c r="AB791" s="132">
        <v>0</v>
      </c>
      <c r="AC791" s="132">
        <v>1700</v>
      </c>
      <c r="AD791" s="132">
        <v>18700</v>
      </c>
      <c r="AE791" s="129" t="s">
        <v>6316</v>
      </c>
      <c r="AF791" s="129" t="s">
        <v>6311</v>
      </c>
      <c r="AG791" s="129" t="s">
        <v>6311</v>
      </c>
      <c r="AH791" s="129" t="s">
        <v>7161</v>
      </c>
      <c r="AI791" s="129" t="s">
        <v>6311</v>
      </c>
      <c r="AJ791" s="129" t="s">
        <v>6355</v>
      </c>
      <c r="AK791" s="129" t="s">
        <v>6356</v>
      </c>
      <c r="AL791" s="129" t="s">
        <v>6410</v>
      </c>
      <c r="AM791" s="133" t="s">
        <v>6311</v>
      </c>
      <c r="AN791" s="133" t="s">
        <v>6666</v>
      </c>
      <c r="AO791" s="133" t="s">
        <v>6311</v>
      </c>
      <c r="AP791" s="133" t="s">
        <v>6311</v>
      </c>
      <c r="AQ791" s="134">
        <v>50</v>
      </c>
      <c r="AR791" s="143">
        <v>0</v>
      </c>
      <c r="AS791" t="s">
        <v>19</v>
      </c>
    </row>
    <row r="792" spans="1:45" s="133" customFormat="1">
      <c r="A792" s="129" t="s">
        <v>7162</v>
      </c>
      <c r="B792" s="130">
        <v>43769</v>
      </c>
      <c r="C792" s="129" t="s">
        <v>6397</v>
      </c>
      <c r="D792" s="129" t="s">
        <v>6398</v>
      </c>
      <c r="E792" s="129" t="s">
        <v>7163</v>
      </c>
      <c r="F792" s="129" t="s">
        <v>6312</v>
      </c>
      <c r="G792" s="129" t="s">
        <v>6666</v>
      </c>
      <c r="H792" s="129" t="s">
        <v>6667</v>
      </c>
      <c r="I792" s="129" t="s">
        <v>6668</v>
      </c>
      <c r="J792" s="129" t="s">
        <v>6354</v>
      </c>
      <c r="K792" s="129" t="s">
        <v>6400</v>
      </c>
      <c r="L792" s="129" t="s">
        <v>6401</v>
      </c>
      <c r="M792" s="129" t="s">
        <v>6402</v>
      </c>
      <c r="N792" s="129" t="s">
        <v>6354</v>
      </c>
      <c r="O792" s="129" t="s">
        <v>6403</v>
      </c>
      <c r="P792" s="129" t="s">
        <v>6404</v>
      </c>
      <c r="Q792" s="129" t="s">
        <v>6405</v>
      </c>
      <c r="R792" s="129" t="s">
        <v>6413</v>
      </c>
      <c r="S792" s="129" t="s">
        <v>6414</v>
      </c>
      <c r="T792" s="137">
        <v>20</v>
      </c>
      <c r="U792" s="137">
        <v>20</v>
      </c>
      <c r="V792" s="129" t="s">
        <v>6408</v>
      </c>
      <c r="W792" s="129" t="s">
        <v>6408</v>
      </c>
      <c r="X792" s="131">
        <v>204</v>
      </c>
      <c r="Y792" s="131">
        <v>204</v>
      </c>
      <c r="Z792" s="129" t="s">
        <v>6311</v>
      </c>
      <c r="AA792" s="132">
        <v>4080</v>
      </c>
      <c r="AB792" s="132">
        <v>0</v>
      </c>
      <c r="AC792" s="132">
        <v>408</v>
      </c>
      <c r="AD792" s="132">
        <v>4488</v>
      </c>
      <c r="AE792" s="129" t="s">
        <v>6316</v>
      </c>
      <c r="AF792" s="129" t="s">
        <v>6311</v>
      </c>
      <c r="AG792" s="129" t="s">
        <v>6311</v>
      </c>
      <c r="AH792" s="129" t="s">
        <v>7164</v>
      </c>
      <c r="AI792" s="129" t="s">
        <v>6311</v>
      </c>
      <c r="AJ792" s="129" t="s">
        <v>6355</v>
      </c>
      <c r="AK792" s="129" t="s">
        <v>6356</v>
      </c>
      <c r="AL792" s="129" t="s">
        <v>6410</v>
      </c>
      <c r="AM792" s="133" t="s">
        <v>6311</v>
      </c>
      <c r="AN792" s="133" t="s">
        <v>6670</v>
      </c>
      <c r="AO792" s="133" t="s">
        <v>6311</v>
      </c>
      <c r="AP792" s="133" t="s">
        <v>6311</v>
      </c>
      <c r="AQ792" s="134">
        <v>20</v>
      </c>
      <c r="AR792" s="143">
        <v>0</v>
      </c>
      <c r="AS792" t="s">
        <v>19</v>
      </c>
    </row>
    <row r="793" spans="1:45" s="133" customFormat="1">
      <c r="A793" s="129" t="s">
        <v>7162</v>
      </c>
      <c r="B793" s="130">
        <v>43769</v>
      </c>
      <c r="C793" s="129" t="s">
        <v>6397</v>
      </c>
      <c r="D793" s="129" t="s">
        <v>6398</v>
      </c>
      <c r="E793" s="129" t="s">
        <v>7163</v>
      </c>
      <c r="F793" s="129" t="s">
        <v>6312</v>
      </c>
      <c r="G793" s="129" t="s">
        <v>6666</v>
      </c>
      <c r="H793" s="129" t="s">
        <v>6667</v>
      </c>
      <c r="I793" s="129" t="s">
        <v>6668</v>
      </c>
      <c r="J793" s="129" t="s">
        <v>6354</v>
      </c>
      <c r="K793" s="129" t="s">
        <v>6400</v>
      </c>
      <c r="L793" s="129" t="s">
        <v>6401</v>
      </c>
      <c r="M793" s="129" t="s">
        <v>6402</v>
      </c>
      <c r="N793" s="129" t="s">
        <v>6354</v>
      </c>
      <c r="O793" s="129" t="s">
        <v>6403</v>
      </c>
      <c r="P793" s="129" t="s">
        <v>6404</v>
      </c>
      <c r="Q793" s="129" t="s">
        <v>6405</v>
      </c>
      <c r="R793" s="129" t="s">
        <v>6417</v>
      </c>
      <c r="S793" s="129" t="s">
        <v>6418</v>
      </c>
      <c r="T793" s="137">
        <v>70</v>
      </c>
      <c r="U793" s="137">
        <v>70</v>
      </c>
      <c r="V793" s="129" t="s">
        <v>6408</v>
      </c>
      <c r="W793" s="129" t="s">
        <v>6408</v>
      </c>
      <c r="X793" s="131">
        <v>255</v>
      </c>
      <c r="Y793" s="131">
        <v>255</v>
      </c>
      <c r="Z793" s="129" t="s">
        <v>6311</v>
      </c>
      <c r="AA793" s="132">
        <v>17850</v>
      </c>
      <c r="AB793" s="132">
        <v>-3150</v>
      </c>
      <c r="AC793" s="132">
        <v>1785</v>
      </c>
      <c r="AD793" s="132">
        <v>19635</v>
      </c>
      <c r="AE793" s="129" t="s">
        <v>6316</v>
      </c>
      <c r="AF793" s="129" t="s">
        <v>6311</v>
      </c>
      <c r="AG793" s="129" t="s">
        <v>6311</v>
      </c>
      <c r="AH793" s="129" t="s">
        <v>7164</v>
      </c>
      <c r="AI793" s="129" t="s">
        <v>6311</v>
      </c>
      <c r="AJ793" s="129" t="s">
        <v>6355</v>
      </c>
      <c r="AK793" s="129" t="s">
        <v>6356</v>
      </c>
      <c r="AL793" s="129" t="s">
        <v>6410</v>
      </c>
      <c r="AM793" s="133" t="s">
        <v>6311</v>
      </c>
      <c r="AN793" s="133" t="s">
        <v>6670</v>
      </c>
      <c r="AO793" s="133" t="s">
        <v>6311</v>
      </c>
      <c r="AP793" s="133" t="s">
        <v>6311</v>
      </c>
      <c r="AQ793" s="134">
        <v>70</v>
      </c>
      <c r="AR793" s="143">
        <v>0</v>
      </c>
      <c r="AS793" t="s">
        <v>19</v>
      </c>
    </row>
    <row r="794" spans="1:45" s="133" customFormat="1">
      <c r="A794" s="129" t="s">
        <v>7165</v>
      </c>
      <c r="B794" s="130">
        <v>43769</v>
      </c>
      <c r="C794" s="129" t="s">
        <v>6397</v>
      </c>
      <c r="D794" s="129" t="s">
        <v>6398</v>
      </c>
      <c r="E794" s="129" t="s">
        <v>7166</v>
      </c>
      <c r="F794" s="129" t="s">
        <v>6312</v>
      </c>
      <c r="G794" s="129" t="s">
        <v>6666</v>
      </c>
      <c r="H794" s="129" t="s">
        <v>6667</v>
      </c>
      <c r="I794" s="129" t="s">
        <v>6668</v>
      </c>
      <c r="J794" s="129" t="s">
        <v>6354</v>
      </c>
      <c r="K794" s="129" t="s">
        <v>6400</v>
      </c>
      <c r="L794" s="129" t="s">
        <v>6401</v>
      </c>
      <c r="M794" s="129" t="s">
        <v>6402</v>
      </c>
      <c r="N794" s="129" t="s">
        <v>6354</v>
      </c>
      <c r="O794" s="129" t="s">
        <v>6403</v>
      </c>
      <c r="P794" s="129" t="s">
        <v>6404</v>
      </c>
      <c r="Q794" s="129" t="s">
        <v>6405</v>
      </c>
      <c r="R794" s="129" t="s">
        <v>6411</v>
      </c>
      <c r="S794" s="129" t="s">
        <v>6412</v>
      </c>
      <c r="T794" s="137">
        <v>90</v>
      </c>
      <c r="U794" s="137">
        <v>90</v>
      </c>
      <c r="V794" s="129" t="s">
        <v>6408</v>
      </c>
      <c r="W794" s="129" t="s">
        <v>6408</v>
      </c>
      <c r="X794" s="131">
        <v>340</v>
      </c>
      <c r="Y794" s="131">
        <v>340</v>
      </c>
      <c r="Z794" s="129" t="s">
        <v>6311</v>
      </c>
      <c r="AA794" s="132">
        <v>30600</v>
      </c>
      <c r="AB794" s="132">
        <v>0</v>
      </c>
      <c r="AC794" s="132">
        <v>3060</v>
      </c>
      <c r="AD794" s="132">
        <v>33660</v>
      </c>
      <c r="AE794" s="129" t="s">
        <v>6316</v>
      </c>
      <c r="AF794" s="129" t="s">
        <v>6311</v>
      </c>
      <c r="AG794" s="129" t="s">
        <v>6311</v>
      </c>
      <c r="AH794" s="129" t="s">
        <v>7167</v>
      </c>
      <c r="AI794" s="129" t="s">
        <v>6311</v>
      </c>
      <c r="AJ794" s="129" t="s">
        <v>6355</v>
      </c>
      <c r="AK794" s="129" t="s">
        <v>6356</v>
      </c>
      <c r="AL794" s="129" t="s">
        <v>6410</v>
      </c>
      <c r="AM794" s="133" t="s">
        <v>6311</v>
      </c>
      <c r="AN794" s="133" t="s">
        <v>6666</v>
      </c>
      <c r="AO794" s="133" t="s">
        <v>6311</v>
      </c>
      <c r="AP794" s="133" t="s">
        <v>6311</v>
      </c>
      <c r="AQ794" s="134">
        <v>90</v>
      </c>
      <c r="AR794" s="143">
        <v>0</v>
      </c>
      <c r="AS794" t="s">
        <v>19</v>
      </c>
    </row>
    <row r="795" spans="1:45" s="133" customFormat="1">
      <c r="A795" s="129" t="s">
        <v>7165</v>
      </c>
      <c r="B795" s="130">
        <v>43769</v>
      </c>
      <c r="C795" s="129" t="s">
        <v>6397</v>
      </c>
      <c r="D795" s="129" t="s">
        <v>6398</v>
      </c>
      <c r="E795" s="129" t="s">
        <v>7166</v>
      </c>
      <c r="F795" s="129" t="s">
        <v>6312</v>
      </c>
      <c r="G795" s="129" t="s">
        <v>6666</v>
      </c>
      <c r="H795" s="129" t="s">
        <v>6667</v>
      </c>
      <c r="I795" s="129" t="s">
        <v>6668</v>
      </c>
      <c r="J795" s="129" t="s">
        <v>6354</v>
      </c>
      <c r="K795" s="129" t="s">
        <v>6400</v>
      </c>
      <c r="L795" s="129" t="s">
        <v>6401</v>
      </c>
      <c r="M795" s="129" t="s">
        <v>6402</v>
      </c>
      <c r="N795" s="129" t="s">
        <v>6354</v>
      </c>
      <c r="O795" s="129" t="s">
        <v>6403</v>
      </c>
      <c r="P795" s="129" t="s">
        <v>6404</v>
      </c>
      <c r="Q795" s="129" t="s">
        <v>6405</v>
      </c>
      <c r="R795" s="129" t="s">
        <v>6413</v>
      </c>
      <c r="S795" s="129" t="s">
        <v>6414</v>
      </c>
      <c r="T795" s="137">
        <v>140</v>
      </c>
      <c r="U795" s="137">
        <v>140</v>
      </c>
      <c r="V795" s="129" t="s">
        <v>6408</v>
      </c>
      <c r="W795" s="129" t="s">
        <v>6408</v>
      </c>
      <c r="X795" s="131">
        <v>204</v>
      </c>
      <c r="Y795" s="131">
        <v>204</v>
      </c>
      <c r="Z795" s="129" t="s">
        <v>6311</v>
      </c>
      <c r="AA795" s="132">
        <v>28560</v>
      </c>
      <c r="AB795" s="132">
        <v>0</v>
      </c>
      <c r="AC795" s="132">
        <v>2856</v>
      </c>
      <c r="AD795" s="132">
        <v>31416</v>
      </c>
      <c r="AE795" s="129" t="s">
        <v>6316</v>
      </c>
      <c r="AF795" s="129" t="s">
        <v>6311</v>
      </c>
      <c r="AG795" s="129" t="s">
        <v>6311</v>
      </c>
      <c r="AH795" s="129" t="s">
        <v>7167</v>
      </c>
      <c r="AI795" s="129" t="s">
        <v>6311</v>
      </c>
      <c r="AJ795" s="129" t="s">
        <v>6355</v>
      </c>
      <c r="AK795" s="129" t="s">
        <v>6356</v>
      </c>
      <c r="AL795" s="129" t="s">
        <v>6410</v>
      </c>
      <c r="AM795" s="133" t="s">
        <v>6311</v>
      </c>
      <c r="AN795" s="133" t="s">
        <v>6666</v>
      </c>
      <c r="AO795" s="133" t="s">
        <v>6311</v>
      </c>
      <c r="AP795" s="133" t="s">
        <v>6311</v>
      </c>
      <c r="AQ795" s="134">
        <v>140</v>
      </c>
      <c r="AR795" s="143">
        <v>0</v>
      </c>
      <c r="AS795" t="s">
        <v>19</v>
      </c>
    </row>
    <row r="796" spans="1:45" s="133" customFormat="1">
      <c r="A796" s="129" t="s">
        <v>7165</v>
      </c>
      <c r="B796" s="130">
        <v>43769</v>
      </c>
      <c r="C796" s="129" t="s">
        <v>6397</v>
      </c>
      <c r="D796" s="129" t="s">
        <v>6398</v>
      </c>
      <c r="E796" s="129" t="s">
        <v>7166</v>
      </c>
      <c r="F796" s="129" t="s">
        <v>6312</v>
      </c>
      <c r="G796" s="129" t="s">
        <v>6666</v>
      </c>
      <c r="H796" s="129" t="s">
        <v>6667</v>
      </c>
      <c r="I796" s="129" t="s">
        <v>6668</v>
      </c>
      <c r="J796" s="129" t="s">
        <v>6354</v>
      </c>
      <c r="K796" s="129" t="s">
        <v>6400</v>
      </c>
      <c r="L796" s="129" t="s">
        <v>6401</v>
      </c>
      <c r="M796" s="129" t="s">
        <v>6402</v>
      </c>
      <c r="N796" s="129" t="s">
        <v>6354</v>
      </c>
      <c r="O796" s="129" t="s">
        <v>6403</v>
      </c>
      <c r="P796" s="129" t="s">
        <v>6404</v>
      </c>
      <c r="Q796" s="129" t="s">
        <v>6405</v>
      </c>
      <c r="R796" s="129" t="s">
        <v>6519</v>
      </c>
      <c r="S796" s="129" t="s">
        <v>6520</v>
      </c>
      <c r="T796" s="137">
        <v>420</v>
      </c>
      <c r="U796" s="137">
        <v>420</v>
      </c>
      <c r="V796" s="129" t="s">
        <v>6408</v>
      </c>
      <c r="W796" s="129" t="s">
        <v>6408</v>
      </c>
      <c r="X796" s="131">
        <v>204</v>
      </c>
      <c r="Y796" s="131">
        <v>204</v>
      </c>
      <c r="Z796" s="129" t="s">
        <v>6311</v>
      </c>
      <c r="AA796" s="132">
        <v>85680</v>
      </c>
      <c r="AB796" s="132">
        <v>0</v>
      </c>
      <c r="AC796" s="132">
        <v>8568</v>
      </c>
      <c r="AD796" s="132">
        <v>94248</v>
      </c>
      <c r="AE796" s="129" t="s">
        <v>6316</v>
      </c>
      <c r="AF796" s="129" t="s">
        <v>6311</v>
      </c>
      <c r="AG796" s="129" t="s">
        <v>6311</v>
      </c>
      <c r="AH796" s="129" t="s">
        <v>7167</v>
      </c>
      <c r="AI796" s="129" t="s">
        <v>6311</v>
      </c>
      <c r="AJ796" s="129" t="s">
        <v>6355</v>
      </c>
      <c r="AK796" s="129" t="s">
        <v>6356</v>
      </c>
      <c r="AL796" s="129" t="s">
        <v>6410</v>
      </c>
      <c r="AM796" s="133" t="s">
        <v>6311</v>
      </c>
      <c r="AN796" s="133" t="s">
        <v>6666</v>
      </c>
      <c r="AO796" s="133" t="s">
        <v>6311</v>
      </c>
      <c r="AP796" s="133" t="s">
        <v>6311</v>
      </c>
      <c r="AQ796" s="134">
        <v>420</v>
      </c>
      <c r="AR796" s="143">
        <v>0</v>
      </c>
      <c r="AS796" t="s">
        <v>19</v>
      </c>
    </row>
    <row r="797" spans="1:45" s="133" customFormat="1">
      <c r="A797" s="129" t="s">
        <v>7165</v>
      </c>
      <c r="B797" s="130">
        <v>43769</v>
      </c>
      <c r="C797" s="129" t="s">
        <v>6397</v>
      </c>
      <c r="D797" s="129" t="s">
        <v>6398</v>
      </c>
      <c r="E797" s="129" t="s">
        <v>7166</v>
      </c>
      <c r="F797" s="129" t="s">
        <v>6312</v>
      </c>
      <c r="G797" s="129" t="s">
        <v>6666</v>
      </c>
      <c r="H797" s="129" t="s">
        <v>6667</v>
      </c>
      <c r="I797" s="129" t="s">
        <v>6668</v>
      </c>
      <c r="J797" s="129" t="s">
        <v>6354</v>
      </c>
      <c r="K797" s="129" t="s">
        <v>6400</v>
      </c>
      <c r="L797" s="129" t="s">
        <v>6401</v>
      </c>
      <c r="M797" s="129" t="s">
        <v>6402</v>
      </c>
      <c r="N797" s="129" t="s">
        <v>6354</v>
      </c>
      <c r="O797" s="129" t="s">
        <v>6403</v>
      </c>
      <c r="P797" s="129" t="s">
        <v>6404</v>
      </c>
      <c r="Q797" s="129" t="s">
        <v>6405</v>
      </c>
      <c r="R797" s="129" t="s">
        <v>6417</v>
      </c>
      <c r="S797" s="129" t="s">
        <v>6418</v>
      </c>
      <c r="T797" s="137">
        <v>100</v>
      </c>
      <c r="U797" s="137">
        <v>100</v>
      </c>
      <c r="V797" s="129" t="s">
        <v>6408</v>
      </c>
      <c r="W797" s="129" t="s">
        <v>6408</v>
      </c>
      <c r="X797" s="131">
        <v>255</v>
      </c>
      <c r="Y797" s="131">
        <v>255</v>
      </c>
      <c r="Z797" s="129" t="s">
        <v>6311</v>
      </c>
      <c r="AA797" s="132">
        <v>25500</v>
      </c>
      <c r="AB797" s="132">
        <v>-4500</v>
      </c>
      <c r="AC797" s="132">
        <v>2550</v>
      </c>
      <c r="AD797" s="132">
        <v>28050</v>
      </c>
      <c r="AE797" s="129" t="s">
        <v>6316</v>
      </c>
      <c r="AF797" s="129" t="s">
        <v>6311</v>
      </c>
      <c r="AG797" s="129" t="s">
        <v>6311</v>
      </c>
      <c r="AH797" s="129" t="s">
        <v>7167</v>
      </c>
      <c r="AI797" s="129" t="s">
        <v>6311</v>
      </c>
      <c r="AJ797" s="129" t="s">
        <v>6355</v>
      </c>
      <c r="AK797" s="129" t="s">
        <v>6356</v>
      </c>
      <c r="AL797" s="129" t="s">
        <v>6410</v>
      </c>
      <c r="AM797" s="133" t="s">
        <v>6311</v>
      </c>
      <c r="AN797" s="133" t="s">
        <v>6666</v>
      </c>
      <c r="AO797" s="133" t="s">
        <v>6311</v>
      </c>
      <c r="AP797" s="133" t="s">
        <v>6311</v>
      </c>
      <c r="AQ797" s="134">
        <v>100</v>
      </c>
      <c r="AR797" s="143">
        <v>0</v>
      </c>
      <c r="AS797" t="s">
        <v>19</v>
      </c>
    </row>
    <row r="798" spans="1:45" s="133" customFormat="1">
      <c r="A798" s="129" t="s">
        <v>7165</v>
      </c>
      <c r="B798" s="130">
        <v>43769</v>
      </c>
      <c r="C798" s="129" t="s">
        <v>6397</v>
      </c>
      <c r="D798" s="129" t="s">
        <v>6398</v>
      </c>
      <c r="E798" s="129" t="s">
        <v>7166</v>
      </c>
      <c r="F798" s="129" t="s">
        <v>6312</v>
      </c>
      <c r="G798" s="129" t="s">
        <v>6666</v>
      </c>
      <c r="H798" s="129" t="s">
        <v>6667</v>
      </c>
      <c r="I798" s="129" t="s">
        <v>6668</v>
      </c>
      <c r="J798" s="129" t="s">
        <v>6354</v>
      </c>
      <c r="K798" s="129" t="s">
        <v>6400</v>
      </c>
      <c r="L798" s="129" t="s">
        <v>6401</v>
      </c>
      <c r="M798" s="129" t="s">
        <v>6402</v>
      </c>
      <c r="N798" s="129" t="s">
        <v>6354</v>
      </c>
      <c r="O798" s="129" t="s">
        <v>6403</v>
      </c>
      <c r="P798" s="129" t="s">
        <v>6404</v>
      </c>
      <c r="Q798" s="129" t="s">
        <v>6405</v>
      </c>
      <c r="R798" s="129" t="s">
        <v>6419</v>
      </c>
      <c r="S798" s="129" t="s">
        <v>6420</v>
      </c>
      <c r="T798" s="137">
        <v>80</v>
      </c>
      <c r="U798" s="137">
        <v>80</v>
      </c>
      <c r="V798" s="129" t="s">
        <v>6408</v>
      </c>
      <c r="W798" s="129" t="s">
        <v>6408</v>
      </c>
      <c r="X798" s="131">
        <v>300</v>
      </c>
      <c r="Y798" s="131">
        <v>300</v>
      </c>
      <c r="Z798" s="129" t="s">
        <v>6311</v>
      </c>
      <c r="AA798" s="132">
        <v>24000</v>
      </c>
      <c r="AB798" s="132">
        <v>0</v>
      </c>
      <c r="AC798" s="132">
        <v>2400</v>
      </c>
      <c r="AD798" s="132">
        <v>26400</v>
      </c>
      <c r="AE798" s="129" t="s">
        <v>6316</v>
      </c>
      <c r="AF798" s="129" t="s">
        <v>6311</v>
      </c>
      <c r="AG798" s="129" t="s">
        <v>6311</v>
      </c>
      <c r="AH798" s="129" t="s">
        <v>7167</v>
      </c>
      <c r="AI798" s="129" t="s">
        <v>6311</v>
      </c>
      <c r="AJ798" s="129" t="s">
        <v>6355</v>
      </c>
      <c r="AK798" s="129" t="s">
        <v>6356</v>
      </c>
      <c r="AL798" s="129" t="s">
        <v>6410</v>
      </c>
      <c r="AM798" s="133" t="s">
        <v>6311</v>
      </c>
      <c r="AN798" s="133" t="s">
        <v>6666</v>
      </c>
      <c r="AO798" s="133" t="s">
        <v>6311</v>
      </c>
      <c r="AP798" s="133" t="s">
        <v>6311</v>
      </c>
      <c r="AQ798" s="134">
        <v>80</v>
      </c>
      <c r="AR798" s="143">
        <v>0</v>
      </c>
      <c r="AS798" t="s">
        <v>19</v>
      </c>
    </row>
    <row r="799" spans="1:45" s="133" customFormat="1">
      <c r="A799" s="129" t="s">
        <v>7168</v>
      </c>
      <c r="B799" s="130">
        <v>43769</v>
      </c>
      <c r="C799" s="129" t="s">
        <v>6397</v>
      </c>
      <c r="D799" s="129" t="s">
        <v>6398</v>
      </c>
      <c r="E799" s="129" t="s">
        <v>6311</v>
      </c>
      <c r="F799" s="129" t="s">
        <v>6312</v>
      </c>
      <c r="G799" s="129" t="s">
        <v>6569</v>
      </c>
      <c r="H799" s="129" t="s">
        <v>5300</v>
      </c>
      <c r="I799" s="129" t="s">
        <v>6570</v>
      </c>
      <c r="J799" s="129" t="s">
        <v>6354</v>
      </c>
      <c r="K799" s="129" t="s">
        <v>6571</v>
      </c>
      <c r="L799" s="129" t="s">
        <v>6572</v>
      </c>
      <c r="M799" s="129" t="s">
        <v>6402</v>
      </c>
      <c r="N799" s="129" t="s">
        <v>6354</v>
      </c>
      <c r="O799" s="129" t="s">
        <v>6403</v>
      </c>
      <c r="P799" s="129" t="s">
        <v>6573</v>
      </c>
      <c r="Q799" s="129" t="s">
        <v>6574</v>
      </c>
      <c r="R799" s="129" t="s">
        <v>6406</v>
      </c>
      <c r="S799" s="129" t="s">
        <v>6407</v>
      </c>
      <c r="T799" s="137">
        <v>400</v>
      </c>
      <c r="U799" s="137">
        <v>400</v>
      </c>
      <c r="V799" s="129" t="s">
        <v>6408</v>
      </c>
      <c r="W799" s="129" t="s">
        <v>6408</v>
      </c>
      <c r="X799" s="131">
        <v>108.19199999999999</v>
      </c>
      <c r="Y799" s="131">
        <v>108.19199999999999</v>
      </c>
      <c r="Z799" s="129" t="s">
        <v>6311</v>
      </c>
      <c r="AA799" s="132">
        <v>43276.771999999997</v>
      </c>
      <c r="AB799" s="132">
        <v>-12926.828</v>
      </c>
      <c r="AC799" s="132">
        <v>4327.6769999999997</v>
      </c>
      <c r="AD799" s="132">
        <v>47604.449000000001</v>
      </c>
      <c r="AE799" s="129" t="s">
        <v>6316</v>
      </c>
      <c r="AF799" s="129" t="s">
        <v>6311</v>
      </c>
      <c r="AG799" s="129" t="s">
        <v>6311</v>
      </c>
      <c r="AH799" s="129" t="s">
        <v>7169</v>
      </c>
      <c r="AI799" s="129" t="s">
        <v>6311</v>
      </c>
      <c r="AJ799" s="129" t="s">
        <v>6382</v>
      </c>
      <c r="AK799" s="129" t="s">
        <v>6383</v>
      </c>
      <c r="AL799" s="129" t="s">
        <v>6410</v>
      </c>
      <c r="AM799" s="133" t="s">
        <v>6311</v>
      </c>
      <c r="AN799" s="133" t="s">
        <v>6569</v>
      </c>
      <c r="AO799" s="133" t="s">
        <v>6311</v>
      </c>
      <c r="AP799" s="133" t="s">
        <v>6311</v>
      </c>
      <c r="AQ799" s="134">
        <v>400</v>
      </c>
      <c r="AR799" s="143">
        <v>0</v>
      </c>
      <c r="AS799" t="s">
        <v>30</v>
      </c>
    </row>
    <row r="800" spans="1:45" s="133" customFormat="1">
      <c r="A800" s="129" t="s">
        <v>7168</v>
      </c>
      <c r="B800" s="130">
        <v>43769</v>
      </c>
      <c r="C800" s="129" t="s">
        <v>6397</v>
      </c>
      <c r="D800" s="129" t="s">
        <v>6398</v>
      </c>
      <c r="E800" s="129" t="s">
        <v>6311</v>
      </c>
      <c r="F800" s="129" t="s">
        <v>6312</v>
      </c>
      <c r="G800" s="129" t="s">
        <v>6569</v>
      </c>
      <c r="H800" s="129" t="s">
        <v>5300</v>
      </c>
      <c r="I800" s="129" t="s">
        <v>6570</v>
      </c>
      <c r="J800" s="129" t="s">
        <v>6354</v>
      </c>
      <c r="K800" s="129" t="s">
        <v>6571</v>
      </c>
      <c r="L800" s="129" t="s">
        <v>6572</v>
      </c>
      <c r="M800" s="129" t="s">
        <v>6402</v>
      </c>
      <c r="N800" s="129" t="s">
        <v>6354</v>
      </c>
      <c r="O800" s="129" t="s">
        <v>6403</v>
      </c>
      <c r="P800" s="129" t="s">
        <v>6573</v>
      </c>
      <c r="Q800" s="129" t="s">
        <v>6574</v>
      </c>
      <c r="R800" s="129" t="s">
        <v>7170</v>
      </c>
      <c r="S800" s="129" t="s">
        <v>7171</v>
      </c>
      <c r="T800" s="137">
        <v>50</v>
      </c>
      <c r="U800" s="137">
        <v>50</v>
      </c>
      <c r="V800" s="129" t="s">
        <v>6408</v>
      </c>
      <c r="W800" s="129" t="s">
        <v>6408</v>
      </c>
      <c r="X800" s="131">
        <v>176.64</v>
      </c>
      <c r="Y800" s="131">
        <v>176.64</v>
      </c>
      <c r="Z800" s="129" t="s">
        <v>6311</v>
      </c>
      <c r="AA800" s="132">
        <v>8832</v>
      </c>
      <c r="AB800" s="132">
        <v>0</v>
      </c>
      <c r="AC800" s="132">
        <v>883.2</v>
      </c>
      <c r="AD800" s="132">
        <v>9715.2000000000007</v>
      </c>
      <c r="AE800" s="129" t="s">
        <v>6316</v>
      </c>
      <c r="AF800" s="129" t="s">
        <v>6311</v>
      </c>
      <c r="AG800" s="129" t="s">
        <v>6311</v>
      </c>
      <c r="AH800" s="129" t="s">
        <v>7169</v>
      </c>
      <c r="AI800" s="129" t="s">
        <v>6311</v>
      </c>
      <c r="AJ800" s="129" t="s">
        <v>6382</v>
      </c>
      <c r="AK800" s="129" t="s">
        <v>6383</v>
      </c>
      <c r="AL800" s="129" t="s">
        <v>6410</v>
      </c>
      <c r="AM800" s="133" t="s">
        <v>6311</v>
      </c>
      <c r="AN800" s="133" t="s">
        <v>6569</v>
      </c>
      <c r="AO800" s="133" t="s">
        <v>6311</v>
      </c>
      <c r="AP800" s="133" t="s">
        <v>6311</v>
      </c>
      <c r="AQ800" s="134">
        <v>50</v>
      </c>
      <c r="AR800" s="143">
        <v>0</v>
      </c>
      <c r="AS800" t="s">
        <v>30</v>
      </c>
    </row>
    <row r="801" spans="1:45" s="133" customFormat="1">
      <c r="A801" s="129" t="s">
        <v>7172</v>
      </c>
      <c r="B801" s="130">
        <v>43769</v>
      </c>
      <c r="C801" s="129" t="s">
        <v>6397</v>
      </c>
      <c r="D801" s="129" t="s">
        <v>6398</v>
      </c>
      <c r="E801" s="129" t="s">
        <v>6311</v>
      </c>
      <c r="F801" s="129" t="s">
        <v>6312</v>
      </c>
      <c r="G801" s="129" t="s">
        <v>6569</v>
      </c>
      <c r="H801" s="129" t="s">
        <v>5300</v>
      </c>
      <c r="I801" s="129" t="s">
        <v>6570</v>
      </c>
      <c r="J801" s="129" t="s">
        <v>6354</v>
      </c>
      <c r="K801" s="129" t="s">
        <v>6571</v>
      </c>
      <c r="L801" s="129" t="s">
        <v>6572</v>
      </c>
      <c r="M801" s="129" t="s">
        <v>6402</v>
      </c>
      <c r="N801" s="129" t="s">
        <v>6354</v>
      </c>
      <c r="O801" s="129" t="s">
        <v>6403</v>
      </c>
      <c r="P801" s="129" t="s">
        <v>6573</v>
      </c>
      <c r="Q801" s="129" t="s">
        <v>6574</v>
      </c>
      <c r="R801" s="129" t="s">
        <v>6521</v>
      </c>
      <c r="S801" s="129" t="s">
        <v>6522</v>
      </c>
      <c r="T801" s="137">
        <v>300</v>
      </c>
      <c r="U801" s="137">
        <v>300</v>
      </c>
      <c r="V801" s="129" t="s">
        <v>6408</v>
      </c>
      <c r="W801" s="129" t="s">
        <v>6408</v>
      </c>
      <c r="X801" s="131">
        <v>234.6</v>
      </c>
      <c r="Y801" s="131">
        <v>234.6</v>
      </c>
      <c r="Z801" s="129" t="s">
        <v>6311</v>
      </c>
      <c r="AA801" s="132">
        <v>70380</v>
      </c>
      <c r="AB801" s="132">
        <v>-12420</v>
      </c>
      <c r="AC801" s="132">
        <v>7038</v>
      </c>
      <c r="AD801" s="132">
        <v>77418</v>
      </c>
      <c r="AE801" s="129" t="s">
        <v>6316</v>
      </c>
      <c r="AF801" s="129" t="s">
        <v>6311</v>
      </c>
      <c r="AG801" s="129" t="s">
        <v>6311</v>
      </c>
      <c r="AH801" s="129" t="s">
        <v>7173</v>
      </c>
      <c r="AI801" s="129" t="s">
        <v>6311</v>
      </c>
      <c r="AJ801" s="129" t="s">
        <v>6382</v>
      </c>
      <c r="AK801" s="129" t="s">
        <v>6383</v>
      </c>
      <c r="AL801" s="129" t="s">
        <v>6410</v>
      </c>
      <c r="AM801" s="133" t="s">
        <v>6311</v>
      </c>
      <c r="AN801" s="133" t="s">
        <v>6569</v>
      </c>
      <c r="AO801" s="133" t="s">
        <v>6311</v>
      </c>
      <c r="AP801" s="133" t="s">
        <v>6311</v>
      </c>
      <c r="AQ801" s="134">
        <v>300</v>
      </c>
      <c r="AR801" s="143">
        <v>0</v>
      </c>
      <c r="AS801" t="s">
        <v>30</v>
      </c>
    </row>
    <row r="802" spans="1:45" s="133" customFormat="1">
      <c r="A802" s="129" t="s">
        <v>7174</v>
      </c>
      <c r="B802" s="130">
        <v>43769</v>
      </c>
      <c r="C802" s="129" t="s">
        <v>6397</v>
      </c>
      <c r="D802" s="129" t="s">
        <v>6398</v>
      </c>
      <c r="E802" s="129" t="s">
        <v>6311</v>
      </c>
      <c r="F802" s="129" t="s">
        <v>6312</v>
      </c>
      <c r="G802" s="129" t="s">
        <v>6569</v>
      </c>
      <c r="H802" s="129" t="s">
        <v>5300</v>
      </c>
      <c r="I802" s="129" t="s">
        <v>6570</v>
      </c>
      <c r="J802" s="129" t="s">
        <v>6354</v>
      </c>
      <c r="K802" s="129" t="s">
        <v>6571</v>
      </c>
      <c r="L802" s="129" t="s">
        <v>6572</v>
      </c>
      <c r="M802" s="129" t="s">
        <v>6402</v>
      </c>
      <c r="N802" s="129" t="s">
        <v>6354</v>
      </c>
      <c r="O802" s="129" t="s">
        <v>6403</v>
      </c>
      <c r="P802" s="129" t="s">
        <v>6573</v>
      </c>
      <c r="Q802" s="129" t="s">
        <v>6574</v>
      </c>
      <c r="R802" s="129" t="s">
        <v>6406</v>
      </c>
      <c r="S802" s="129" t="s">
        <v>6407</v>
      </c>
      <c r="T802" s="137">
        <v>255</v>
      </c>
      <c r="U802" s="137">
        <v>255</v>
      </c>
      <c r="V802" s="129" t="s">
        <v>6408</v>
      </c>
      <c r="W802" s="129" t="s">
        <v>6408</v>
      </c>
      <c r="X802" s="131">
        <v>108.19199999999999</v>
      </c>
      <c r="Y802" s="131">
        <v>108.19199999999999</v>
      </c>
      <c r="Z802" s="129" t="s">
        <v>6311</v>
      </c>
      <c r="AA802" s="132">
        <v>27588.941999999999</v>
      </c>
      <c r="AB802" s="132">
        <v>-8240.8529999999992</v>
      </c>
      <c r="AC802" s="132">
        <v>2758.8939999999998</v>
      </c>
      <c r="AD802" s="132">
        <v>30347.835999999999</v>
      </c>
      <c r="AE802" s="129" t="s">
        <v>6316</v>
      </c>
      <c r="AF802" s="129" t="s">
        <v>6311</v>
      </c>
      <c r="AG802" s="129" t="s">
        <v>6311</v>
      </c>
      <c r="AH802" s="129" t="s">
        <v>7175</v>
      </c>
      <c r="AI802" s="129" t="s">
        <v>6311</v>
      </c>
      <c r="AJ802" s="129" t="s">
        <v>6382</v>
      </c>
      <c r="AK802" s="129" t="s">
        <v>6383</v>
      </c>
      <c r="AL802" s="129" t="s">
        <v>6410</v>
      </c>
      <c r="AM802" s="133" t="s">
        <v>6311</v>
      </c>
      <c r="AN802" s="133" t="s">
        <v>6569</v>
      </c>
      <c r="AO802" s="133" t="s">
        <v>6311</v>
      </c>
      <c r="AP802" s="133" t="s">
        <v>6311</v>
      </c>
      <c r="AQ802" s="134">
        <v>255</v>
      </c>
      <c r="AR802" s="143">
        <v>0</v>
      </c>
      <c r="AS802" t="s">
        <v>30</v>
      </c>
    </row>
    <row r="803" spans="1:45" s="133" customFormat="1">
      <c r="A803" s="129" t="s">
        <v>7174</v>
      </c>
      <c r="B803" s="130">
        <v>43769</v>
      </c>
      <c r="C803" s="129" t="s">
        <v>6397</v>
      </c>
      <c r="D803" s="129" t="s">
        <v>6398</v>
      </c>
      <c r="E803" s="129" t="s">
        <v>6311</v>
      </c>
      <c r="F803" s="129" t="s">
        <v>6312</v>
      </c>
      <c r="G803" s="129" t="s">
        <v>6569</v>
      </c>
      <c r="H803" s="129" t="s">
        <v>5300</v>
      </c>
      <c r="I803" s="129" t="s">
        <v>6570</v>
      </c>
      <c r="J803" s="129" t="s">
        <v>6354</v>
      </c>
      <c r="K803" s="129" t="s">
        <v>6571</v>
      </c>
      <c r="L803" s="129" t="s">
        <v>6572</v>
      </c>
      <c r="M803" s="129" t="s">
        <v>6402</v>
      </c>
      <c r="N803" s="129" t="s">
        <v>6354</v>
      </c>
      <c r="O803" s="129" t="s">
        <v>6403</v>
      </c>
      <c r="P803" s="129" t="s">
        <v>6573</v>
      </c>
      <c r="Q803" s="129" t="s">
        <v>6574</v>
      </c>
      <c r="R803" s="129" t="s">
        <v>6519</v>
      </c>
      <c r="S803" s="129" t="s">
        <v>6520</v>
      </c>
      <c r="T803" s="137">
        <v>200</v>
      </c>
      <c r="U803" s="137">
        <v>200</v>
      </c>
      <c r="V803" s="129" t="s">
        <v>6408</v>
      </c>
      <c r="W803" s="129" t="s">
        <v>6408</v>
      </c>
      <c r="X803" s="131">
        <v>159.52799999999999</v>
      </c>
      <c r="Y803" s="131">
        <v>159.52799999999999</v>
      </c>
      <c r="Z803" s="129" t="s">
        <v>6311</v>
      </c>
      <c r="AA803" s="132">
        <v>31905.599999999999</v>
      </c>
      <c r="AB803" s="132">
        <v>-5630.4</v>
      </c>
      <c r="AC803" s="132">
        <v>3190.56</v>
      </c>
      <c r="AD803" s="132">
        <v>35096.160000000003</v>
      </c>
      <c r="AE803" s="129" t="s">
        <v>6316</v>
      </c>
      <c r="AF803" s="129" t="s">
        <v>6311</v>
      </c>
      <c r="AG803" s="129" t="s">
        <v>6311</v>
      </c>
      <c r="AH803" s="129" t="s">
        <v>7175</v>
      </c>
      <c r="AI803" s="129" t="s">
        <v>6311</v>
      </c>
      <c r="AJ803" s="129" t="s">
        <v>6382</v>
      </c>
      <c r="AK803" s="129" t="s">
        <v>6383</v>
      </c>
      <c r="AL803" s="129" t="s">
        <v>6410</v>
      </c>
      <c r="AM803" s="133" t="s">
        <v>6311</v>
      </c>
      <c r="AN803" s="133" t="s">
        <v>6569</v>
      </c>
      <c r="AO803" s="133" t="s">
        <v>6311</v>
      </c>
      <c r="AP803" s="133" t="s">
        <v>6311</v>
      </c>
      <c r="AQ803" s="134">
        <v>200</v>
      </c>
      <c r="AR803" s="143">
        <v>0</v>
      </c>
      <c r="AS803" t="s">
        <v>30</v>
      </c>
    </row>
    <row r="804" spans="1:45" s="133" customFormat="1">
      <c r="A804" s="129" t="s">
        <v>7176</v>
      </c>
      <c r="B804" s="130">
        <v>43769</v>
      </c>
      <c r="C804" s="129" t="s">
        <v>6397</v>
      </c>
      <c r="D804" s="129" t="s">
        <v>6398</v>
      </c>
      <c r="E804" s="129" t="s">
        <v>6311</v>
      </c>
      <c r="F804" s="129" t="s">
        <v>6312</v>
      </c>
      <c r="G804" s="129" t="s">
        <v>6569</v>
      </c>
      <c r="H804" s="129" t="s">
        <v>5300</v>
      </c>
      <c r="I804" s="129" t="s">
        <v>6570</v>
      </c>
      <c r="J804" s="129" t="s">
        <v>6354</v>
      </c>
      <c r="K804" s="129" t="s">
        <v>6571</v>
      </c>
      <c r="L804" s="129" t="s">
        <v>6572</v>
      </c>
      <c r="M804" s="129" t="s">
        <v>6402</v>
      </c>
      <c r="N804" s="129" t="s">
        <v>6354</v>
      </c>
      <c r="O804" s="129" t="s">
        <v>6403</v>
      </c>
      <c r="P804" s="129" t="s">
        <v>6573</v>
      </c>
      <c r="Q804" s="129" t="s">
        <v>6574</v>
      </c>
      <c r="R804" s="129" t="s">
        <v>6406</v>
      </c>
      <c r="S804" s="129" t="s">
        <v>6407</v>
      </c>
      <c r="T804" s="137">
        <v>50</v>
      </c>
      <c r="U804" s="137">
        <v>50</v>
      </c>
      <c r="V804" s="129" t="s">
        <v>6408</v>
      </c>
      <c r="W804" s="129" t="s">
        <v>6408</v>
      </c>
      <c r="X804" s="131">
        <v>108.19199999999999</v>
      </c>
      <c r="Y804" s="131">
        <v>108.19199999999999</v>
      </c>
      <c r="Z804" s="129" t="s">
        <v>6311</v>
      </c>
      <c r="AA804" s="132">
        <v>5409.5959999999995</v>
      </c>
      <c r="AB804" s="132">
        <v>-1615.854</v>
      </c>
      <c r="AC804" s="132">
        <v>540.96</v>
      </c>
      <c r="AD804" s="132">
        <v>5950.5559999999996</v>
      </c>
      <c r="AE804" s="129" t="s">
        <v>6316</v>
      </c>
      <c r="AF804" s="129" t="s">
        <v>6311</v>
      </c>
      <c r="AG804" s="129" t="s">
        <v>6311</v>
      </c>
      <c r="AH804" s="129" t="s">
        <v>7177</v>
      </c>
      <c r="AI804" s="129" t="s">
        <v>6311</v>
      </c>
      <c r="AJ804" s="129" t="s">
        <v>6382</v>
      </c>
      <c r="AK804" s="129" t="s">
        <v>6383</v>
      </c>
      <c r="AL804" s="129" t="s">
        <v>6410</v>
      </c>
      <c r="AM804" s="133" t="s">
        <v>6311</v>
      </c>
      <c r="AN804" s="133" t="s">
        <v>6569</v>
      </c>
      <c r="AO804" s="133" t="s">
        <v>6311</v>
      </c>
      <c r="AP804" s="133" t="s">
        <v>6311</v>
      </c>
      <c r="AQ804" s="134">
        <v>50</v>
      </c>
      <c r="AR804" s="143">
        <v>0</v>
      </c>
      <c r="AS804" t="s">
        <v>30</v>
      </c>
    </row>
    <row r="805" spans="1:45" s="133" customFormat="1">
      <c r="A805" s="129" t="s">
        <v>7176</v>
      </c>
      <c r="B805" s="130">
        <v>43769</v>
      </c>
      <c r="C805" s="129" t="s">
        <v>6397</v>
      </c>
      <c r="D805" s="129" t="s">
        <v>6398</v>
      </c>
      <c r="E805" s="129" t="s">
        <v>6311</v>
      </c>
      <c r="F805" s="129" t="s">
        <v>6312</v>
      </c>
      <c r="G805" s="129" t="s">
        <v>6569</v>
      </c>
      <c r="H805" s="129" t="s">
        <v>5300</v>
      </c>
      <c r="I805" s="129" t="s">
        <v>6570</v>
      </c>
      <c r="J805" s="129" t="s">
        <v>6354</v>
      </c>
      <c r="K805" s="129" t="s">
        <v>6571</v>
      </c>
      <c r="L805" s="129" t="s">
        <v>6572</v>
      </c>
      <c r="M805" s="129" t="s">
        <v>6402</v>
      </c>
      <c r="N805" s="129" t="s">
        <v>6354</v>
      </c>
      <c r="O805" s="129" t="s">
        <v>6403</v>
      </c>
      <c r="P805" s="129" t="s">
        <v>6573</v>
      </c>
      <c r="Q805" s="129" t="s">
        <v>6574</v>
      </c>
      <c r="R805" s="129" t="s">
        <v>6804</v>
      </c>
      <c r="S805" s="129" t="s">
        <v>6805</v>
      </c>
      <c r="T805" s="137">
        <v>10</v>
      </c>
      <c r="U805" s="137">
        <v>10</v>
      </c>
      <c r="V805" s="129" t="s">
        <v>6408</v>
      </c>
      <c r="W805" s="129" t="s">
        <v>6408</v>
      </c>
      <c r="X805" s="131">
        <v>276</v>
      </c>
      <c r="Y805" s="131">
        <v>276</v>
      </c>
      <c r="Z805" s="129" t="s">
        <v>6311</v>
      </c>
      <c r="AA805" s="132">
        <v>2760</v>
      </c>
      <c r="AB805" s="132">
        <v>0</v>
      </c>
      <c r="AC805" s="132">
        <v>276</v>
      </c>
      <c r="AD805" s="132">
        <v>3036</v>
      </c>
      <c r="AE805" s="129" t="s">
        <v>6316</v>
      </c>
      <c r="AF805" s="129" t="s">
        <v>6311</v>
      </c>
      <c r="AG805" s="129" t="s">
        <v>6311</v>
      </c>
      <c r="AH805" s="129" t="s">
        <v>7177</v>
      </c>
      <c r="AI805" s="129" t="s">
        <v>6311</v>
      </c>
      <c r="AJ805" s="129" t="s">
        <v>6382</v>
      </c>
      <c r="AK805" s="129" t="s">
        <v>6383</v>
      </c>
      <c r="AL805" s="129" t="s">
        <v>6410</v>
      </c>
      <c r="AM805" s="133" t="s">
        <v>6311</v>
      </c>
      <c r="AN805" s="133" t="s">
        <v>6569</v>
      </c>
      <c r="AO805" s="133" t="s">
        <v>6311</v>
      </c>
      <c r="AP805" s="133" t="s">
        <v>6311</v>
      </c>
      <c r="AQ805" s="134">
        <v>10</v>
      </c>
      <c r="AR805" s="143">
        <v>0</v>
      </c>
      <c r="AS805" t="s">
        <v>30</v>
      </c>
    </row>
    <row r="806" spans="1:45" s="133" customFormat="1">
      <c r="A806" s="129" t="s">
        <v>7176</v>
      </c>
      <c r="B806" s="130">
        <v>43769</v>
      </c>
      <c r="C806" s="129" t="s">
        <v>6397</v>
      </c>
      <c r="D806" s="129" t="s">
        <v>6398</v>
      </c>
      <c r="E806" s="129" t="s">
        <v>6311</v>
      </c>
      <c r="F806" s="129" t="s">
        <v>6312</v>
      </c>
      <c r="G806" s="129" t="s">
        <v>6569</v>
      </c>
      <c r="H806" s="129" t="s">
        <v>5300</v>
      </c>
      <c r="I806" s="129" t="s">
        <v>6570</v>
      </c>
      <c r="J806" s="129" t="s">
        <v>6354</v>
      </c>
      <c r="K806" s="129" t="s">
        <v>6571</v>
      </c>
      <c r="L806" s="129" t="s">
        <v>6572</v>
      </c>
      <c r="M806" s="129" t="s">
        <v>6402</v>
      </c>
      <c r="N806" s="129" t="s">
        <v>6354</v>
      </c>
      <c r="O806" s="129" t="s">
        <v>6403</v>
      </c>
      <c r="P806" s="129" t="s">
        <v>6573</v>
      </c>
      <c r="Q806" s="129" t="s">
        <v>6574</v>
      </c>
      <c r="R806" s="129" t="s">
        <v>6411</v>
      </c>
      <c r="S806" s="129" t="s">
        <v>6412</v>
      </c>
      <c r="T806" s="137">
        <v>20</v>
      </c>
      <c r="U806" s="137">
        <v>20</v>
      </c>
      <c r="V806" s="129" t="s">
        <v>6408</v>
      </c>
      <c r="W806" s="129" t="s">
        <v>6408</v>
      </c>
      <c r="X806" s="131">
        <v>312.8</v>
      </c>
      <c r="Y806" s="131">
        <v>312.8</v>
      </c>
      <c r="Z806" s="129" t="s">
        <v>6311</v>
      </c>
      <c r="AA806" s="132">
        <v>6256</v>
      </c>
      <c r="AB806" s="132">
        <v>0</v>
      </c>
      <c r="AC806" s="132">
        <v>625.6</v>
      </c>
      <c r="AD806" s="132">
        <v>6881.6</v>
      </c>
      <c r="AE806" s="129" t="s">
        <v>6316</v>
      </c>
      <c r="AF806" s="129" t="s">
        <v>6311</v>
      </c>
      <c r="AG806" s="129" t="s">
        <v>6311</v>
      </c>
      <c r="AH806" s="129" t="s">
        <v>7177</v>
      </c>
      <c r="AI806" s="129" t="s">
        <v>6311</v>
      </c>
      <c r="AJ806" s="129" t="s">
        <v>6382</v>
      </c>
      <c r="AK806" s="129" t="s">
        <v>6383</v>
      </c>
      <c r="AL806" s="129" t="s">
        <v>6410</v>
      </c>
      <c r="AM806" s="133" t="s">
        <v>6311</v>
      </c>
      <c r="AN806" s="133" t="s">
        <v>6569</v>
      </c>
      <c r="AO806" s="133" t="s">
        <v>6311</v>
      </c>
      <c r="AP806" s="133" t="s">
        <v>6311</v>
      </c>
      <c r="AQ806" s="134">
        <v>20</v>
      </c>
      <c r="AR806" s="143">
        <v>0</v>
      </c>
      <c r="AS806" t="s">
        <v>30</v>
      </c>
    </row>
    <row r="807" spans="1:45" s="133" customFormat="1">
      <c r="A807" s="129" t="s">
        <v>7176</v>
      </c>
      <c r="B807" s="130">
        <v>43769</v>
      </c>
      <c r="C807" s="129" t="s">
        <v>6397</v>
      </c>
      <c r="D807" s="129" t="s">
        <v>6398</v>
      </c>
      <c r="E807" s="129" t="s">
        <v>6311</v>
      </c>
      <c r="F807" s="129" t="s">
        <v>6312</v>
      </c>
      <c r="G807" s="129" t="s">
        <v>6569</v>
      </c>
      <c r="H807" s="129" t="s">
        <v>5300</v>
      </c>
      <c r="I807" s="129" t="s">
        <v>6570</v>
      </c>
      <c r="J807" s="129" t="s">
        <v>6354</v>
      </c>
      <c r="K807" s="129" t="s">
        <v>6571</v>
      </c>
      <c r="L807" s="129" t="s">
        <v>6572</v>
      </c>
      <c r="M807" s="129" t="s">
        <v>6402</v>
      </c>
      <c r="N807" s="129" t="s">
        <v>6354</v>
      </c>
      <c r="O807" s="129" t="s">
        <v>6403</v>
      </c>
      <c r="P807" s="129" t="s">
        <v>6573</v>
      </c>
      <c r="Q807" s="129" t="s">
        <v>6574</v>
      </c>
      <c r="R807" s="129" t="s">
        <v>6415</v>
      </c>
      <c r="S807" s="129" t="s">
        <v>6416</v>
      </c>
      <c r="T807" s="137">
        <v>50</v>
      </c>
      <c r="U807" s="137">
        <v>50</v>
      </c>
      <c r="V807" s="129" t="s">
        <v>6408</v>
      </c>
      <c r="W807" s="129" t="s">
        <v>6408</v>
      </c>
      <c r="X807" s="131">
        <v>276</v>
      </c>
      <c r="Y807" s="131">
        <v>276</v>
      </c>
      <c r="Z807" s="129" t="s">
        <v>6311</v>
      </c>
      <c r="AA807" s="132">
        <v>13800</v>
      </c>
      <c r="AB807" s="132">
        <v>0</v>
      </c>
      <c r="AC807" s="132">
        <v>1380</v>
      </c>
      <c r="AD807" s="132">
        <v>15180</v>
      </c>
      <c r="AE807" s="129" t="s">
        <v>6316</v>
      </c>
      <c r="AF807" s="129" t="s">
        <v>6311</v>
      </c>
      <c r="AG807" s="129" t="s">
        <v>6311</v>
      </c>
      <c r="AH807" s="129" t="s">
        <v>7177</v>
      </c>
      <c r="AI807" s="129" t="s">
        <v>6311</v>
      </c>
      <c r="AJ807" s="129" t="s">
        <v>6382</v>
      </c>
      <c r="AK807" s="129" t="s">
        <v>6383</v>
      </c>
      <c r="AL807" s="129" t="s">
        <v>6410</v>
      </c>
      <c r="AM807" s="133" t="s">
        <v>6311</v>
      </c>
      <c r="AN807" s="133" t="s">
        <v>6569</v>
      </c>
      <c r="AO807" s="133" t="s">
        <v>6311</v>
      </c>
      <c r="AP807" s="133" t="s">
        <v>6311</v>
      </c>
      <c r="AQ807" s="134">
        <v>50</v>
      </c>
      <c r="AR807" s="143">
        <v>0</v>
      </c>
      <c r="AS807" t="s">
        <v>30</v>
      </c>
    </row>
    <row r="808" spans="1:45" s="133" customFormat="1">
      <c r="A808" s="129" t="s">
        <v>7176</v>
      </c>
      <c r="B808" s="130">
        <v>43769</v>
      </c>
      <c r="C808" s="129" t="s">
        <v>6397</v>
      </c>
      <c r="D808" s="129" t="s">
        <v>6398</v>
      </c>
      <c r="E808" s="129" t="s">
        <v>6311</v>
      </c>
      <c r="F808" s="129" t="s">
        <v>6312</v>
      </c>
      <c r="G808" s="129" t="s">
        <v>6569</v>
      </c>
      <c r="H808" s="129" t="s">
        <v>5300</v>
      </c>
      <c r="I808" s="129" t="s">
        <v>6570</v>
      </c>
      <c r="J808" s="129" t="s">
        <v>6354</v>
      </c>
      <c r="K808" s="129" t="s">
        <v>6571</v>
      </c>
      <c r="L808" s="129" t="s">
        <v>6572</v>
      </c>
      <c r="M808" s="129" t="s">
        <v>6402</v>
      </c>
      <c r="N808" s="129" t="s">
        <v>6354</v>
      </c>
      <c r="O808" s="129" t="s">
        <v>6403</v>
      </c>
      <c r="P808" s="129" t="s">
        <v>6573</v>
      </c>
      <c r="Q808" s="129" t="s">
        <v>6574</v>
      </c>
      <c r="R808" s="129" t="s">
        <v>6521</v>
      </c>
      <c r="S808" s="129" t="s">
        <v>6522</v>
      </c>
      <c r="T808" s="137">
        <v>50</v>
      </c>
      <c r="U808" s="137">
        <v>50</v>
      </c>
      <c r="V808" s="129" t="s">
        <v>6408</v>
      </c>
      <c r="W808" s="129" t="s">
        <v>6408</v>
      </c>
      <c r="X808" s="131">
        <v>234.6</v>
      </c>
      <c r="Y808" s="131">
        <v>234.6</v>
      </c>
      <c r="Z808" s="129" t="s">
        <v>6311</v>
      </c>
      <c r="AA808" s="132">
        <v>11730</v>
      </c>
      <c r="AB808" s="132">
        <v>-2070</v>
      </c>
      <c r="AC808" s="132">
        <v>1173</v>
      </c>
      <c r="AD808" s="132">
        <v>12903</v>
      </c>
      <c r="AE808" s="129" t="s">
        <v>6316</v>
      </c>
      <c r="AF808" s="129" t="s">
        <v>6311</v>
      </c>
      <c r="AG808" s="129" t="s">
        <v>6311</v>
      </c>
      <c r="AH808" s="129" t="s">
        <v>7177</v>
      </c>
      <c r="AI808" s="129" t="s">
        <v>6311</v>
      </c>
      <c r="AJ808" s="129" t="s">
        <v>6382</v>
      </c>
      <c r="AK808" s="129" t="s">
        <v>6383</v>
      </c>
      <c r="AL808" s="129" t="s">
        <v>6410</v>
      </c>
      <c r="AM808" s="133" t="s">
        <v>6311</v>
      </c>
      <c r="AN808" s="133" t="s">
        <v>6569</v>
      </c>
      <c r="AO808" s="133" t="s">
        <v>6311</v>
      </c>
      <c r="AP808" s="133" t="s">
        <v>6311</v>
      </c>
      <c r="AQ808" s="134">
        <v>50</v>
      </c>
      <c r="AR808" s="143">
        <v>0</v>
      </c>
      <c r="AS808" t="s">
        <v>30</v>
      </c>
    </row>
    <row r="809" spans="1:45" s="133" customFormat="1">
      <c r="A809" s="129" t="s">
        <v>7176</v>
      </c>
      <c r="B809" s="130">
        <v>43769</v>
      </c>
      <c r="C809" s="129" t="s">
        <v>6397</v>
      </c>
      <c r="D809" s="129" t="s">
        <v>6398</v>
      </c>
      <c r="E809" s="129" t="s">
        <v>6311</v>
      </c>
      <c r="F809" s="129" t="s">
        <v>6312</v>
      </c>
      <c r="G809" s="129" t="s">
        <v>6569</v>
      </c>
      <c r="H809" s="129" t="s">
        <v>5300</v>
      </c>
      <c r="I809" s="129" t="s">
        <v>6570</v>
      </c>
      <c r="J809" s="129" t="s">
        <v>6354</v>
      </c>
      <c r="K809" s="129" t="s">
        <v>6571</v>
      </c>
      <c r="L809" s="129" t="s">
        <v>6572</v>
      </c>
      <c r="M809" s="129" t="s">
        <v>6402</v>
      </c>
      <c r="N809" s="129" t="s">
        <v>6354</v>
      </c>
      <c r="O809" s="129" t="s">
        <v>6403</v>
      </c>
      <c r="P809" s="129" t="s">
        <v>6573</v>
      </c>
      <c r="Q809" s="129" t="s">
        <v>6574</v>
      </c>
      <c r="R809" s="129" t="s">
        <v>6519</v>
      </c>
      <c r="S809" s="129" t="s">
        <v>6520</v>
      </c>
      <c r="T809" s="137">
        <v>50</v>
      </c>
      <c r="U809" s="137">
        <v>50</v>
      </c>
      <c r="V809" s="129" t="s">
        <v>6408</v>
      </c>
      <c r="W809" s="129" t="s">
        <v>6408</v>
      </c>
      <c r="X809" s="131">
        <v>159.52799999999999</v>
      </c>
      <c r="Y809" s="131">
        <v>159.52799999999999</v>
      </c>
      <c r="Z809" s="129" t="s">
        <v>6311</v>
      </c>
      <c r="AA809" s="132">
        <v>7976.4</v>
      </c>
      <c r="AB809" s="132">
        <v>-1407.6</v>
      </c>
      <c r="AC809" s="132">
        <v>797.64</v>
      </c>
      <c r="AD809" s="132">
        <v>8774.0400000000009</v>
      </c>
      <c r="AE809" s="129" t="s">
        <v>6316</v>
      </c>
      <c r="AF809" s="129" t="s">
        <v>6311</v>
      </c>
      <c r="AG809" s="129" t="s">
        <v>6311</v>
      </c>
      <c r="AH809" s="129" t="s">
        <v>7177</v>
      </c>
      <c r="AI809" s="129" t="s">
        <v>6311</v>
      </c>
      <c r="AJ809" s="129" t="s">
        <v>6382</v>
      </c>
      <c r="AK809" s="129" t="s">
        <v>6383</v>
      </c>
      <c r="AL809" s="129" t="s">
        <v>6410</v>
      </c>
      <c r="AM809" s="133" t="s">
        <v>6311</v>
      </c>
      <c r="AN809" s="133" t="s">
        <v>6569</v>
      </c>
      <c r="AO809" s="133" t="s">
        <v>6311</v>
      </c>
      <c r="AP809" s="133" t="s">
        <v>6311</v>
      </c>
      <c r="AQ809" s="134">
        <v>50</v>
      </c>
      <c r="AR809" s="143">
        <v>0</v>
      </c>
      <c r="AS809" t="s">
        <v>30</v>
      </c>
    </row>
    <row r="810" spans="1:45" s="133" customFormat="1">
      <c r="A810" s="129" t="s">
        <v>7176</v>
      </c>
      <c r="B810" s="130">
        <v>43769</v>
      </c>
      <c r="C810" s="129" t="s">
        <v>6397</v>
      </c>
      <c r="D810" s="129" t="s">
        <v>6398</v>
      </c>
      <c r="E810" s="129" t="s">
        <v>6311</v>
      </c>
      <c r="F810" s="129" t="s">
        <v>6312</v>
      </c>
      <c r="G810" s="129" t="s">
        <v>6569</v>
      </c>
      <c r="H810" s="129" t="s">
        <v>5300</v>
      </c>
      <c r="I810" s="129" t="s">
        <v>6570</v>
      </c>
      <c r="J810" s="129" t="s">
        <v>6354</v>
      </c>
      <c r="K810" s="129" t="s">
        <v>6571</v>
      </c>
      <c r="L810" s="129" t="s">
        <v>6572</v>
      </c>
      <c r="M810" s="129" t="s">
        <v>6402</v>
      </c>
      <c r="N810" s="129" t="s">
        <v>6354</v>
      </c>
      <c r="O810" s="129" t="s">
        <v>6403</v>
      </c>
      <c r="P810" s="129" t="s">
        <v>6573</v>
      </c>
      <c r="Q810" s="129" t="s">
        <v>6574</v>
      </c>
      <c r="R810" s="129" t="s">
        <v>6807</v>
      </c>
      <c r="S810" s="129" t="s">
        <v>6808</v>
      </c>
      <c r="T810" s="137">
        <v>10</v>
      </c>
      <c r="U810" s="137">
        <v>10</v>
      </c>
      <c r="V810" s="129" t="s">
        <v>6408</v>
      </c>
      <c r="W810" s="129" t="s">
        <v>6408</v>
      </c>
      <c r="X810" s="131">
        <v>229.32</v>
      </c>
      <c r="Y810" s="131">
        <v>229.32</v>
      </c>
      <c r="Z810" s="129" t="s">
        <v>6311</v>
      </c>
      <c r="AA810" s="132">
        <v>2293.1999999999998</v>
      </c>
      <c r="AB810" s="132">
        <v>0</v>
      </c>
      <c r="AC810" s="132">
        <v>229.32</v>
      </c>
      <c r="AD810" s="132">
        <v>2522.52</v>
      </c>
      <c r="AE810" s="129" t="s">
        <v>6316</v>
      </c>
      <c r="AF810" s="129" t="s">
        <v>6311</v>
      </c>
      <c r="AG810" s="129" t="s">
        <v>6311</v>
      </c>
      <c r="AH810" s="129" t="s">
        <v>7177</v>
      </c>
      <c r="AI810" s="129" t="s">
        <v>6311</v>
      </c>
      <c r="AJ810" s="129" t="s">
        <v>6382</v>
      </c>
      <c r="AK810" s="129" t="s">
        <v>6383</v>
      </c>
      <c r="AL810" s="129" t="s">
        <v>6410</v>
      </c>
      <c r="AM810" s="133" t="s">
        <v>6311</v>
      </c>
      <c r="AN810" s="133" t="s">
        <v>6569</v>
      </c>
      <c r="AO810" s="133" t="s">
        <v>6311</v>
      </c>
      <c r="AP810" s="133" t="s">
        <v>6311</v>
      </c>
      <c r="AQ810" s="134">
        <v>10</v>
      </c>
      <c r="AR810" s="143">
        <v>0</v>
      </c>
      <c r="AS810" t="s">
        <v>30</v>
      </c>
    </row>
    <row r="811" spans="1:45" s="133" customFormat="1">
      <c r="A811" s="129" t="s">
        <v>7176</v>
      </c>
      <c r="B811" s="130">
        <v>43769</v>
      </c>
      <c r="C811" s="129" t="s">
        <v>6397</v>
      </c>
      <c r="D811" s="129" t="s">
        <v>6398</v>
      </c>
      <c r="E811" s="129" t="s">
        <v>6311</v>
      </c>
      <c r="F811" s="129" t="s">
        <v>6312</v>
      </c>
      <c r="G811" s="129" t="s">
        <v>6569</v>
      </c>
      <c r="H811" s="129" t="s">
        <v>5300</v>
      </c>
      <c r="I811" s="129" t="s">
        <v>6570</v>
      </c>
      <c r="J811" s="129" t="s">
        <v>6354</v>
      </c>
      <c r="K811" s="129" t="s">
        <v>6571</v>
      </c>
      <c r="L811" s="129" t="s">
        <v>6572</v>
      </c>
      <c r="M811" s="129" t="s">
        <v>6402</v>
      </c>
      <c r="N811" s="129" t="s">
        <v>6354</v>
      </c>
      <c r="O811" s="129" t="s">
        <v>6403</v>
      </c>
      <c r="P811" s="129" t="s">
        <v>6573</v>
      </c>
      <c r="Q811" s="129" t="s">
        <v>6574</v>
      </c>
      <c r="R811" s="129" t="s">
        <v>7170</v>
      </c>
      <c r="S811" s="129" t="s">
        <v>7171</v>
      </c>
      <c r="T811" s="137">
        <v>50</v>
      </c>
      <c r="U811" s="137">
        <v>50</v>
      </c>
      <c r="V811" s="129" t="s">
        <v>6408</v>
      </c>
      <c r="W811" s="129" t="s">
        <v>6408</v>
      </c>
      <c r="X811" s="131">
        <v>176.64</v>
      </c>
      <c r="Y811" s="131">
        <v>176.64</v>
      </c>
      <c r="Z811" s="129" t="s">
        <v>6311</v>
      </c>
      <c r="AA811" s="132">
        <v>8832</v>
      </c>
      <c r="AB811" s="132">
        <v>0</v>
      </c>
      <c r="AC811" s="132">
        <v>883.2</v>
      </c>
      <c r="AD811" s="132">
        <v>9715.2000000000007</v>
      </c>
      <c r="AE811" s="129" t="s">
        <v>6316</v>
      </c>
      <c r="AF811" s="129" t="s">
        <v>6311</v>
      </c>
      <c r="AG811" s="129" t="s">
        <v>6311</v>
      </c>
      <c r="AH811" s="129" t="s">
        <v>7177</v>
      </c>
      <c r="AI811" s="129" t="s">
        <v>6311</v>
      </c>
      <c r="AJ811" s="129" t="s">
        <v>6382</v>
      </c>
      <c r="AK811" s="129" t="s">
        <v>6383</v>
      </c>
      <c r="AL811" s="129" t="s">
        <v>6410</v>
      </c>
      <c r="AM811" s="133" t="s">
        <v>6311</v>
      </c>
      <c r="AN811" s="133" t="s">
        <v>6569</v>
      </c>
      <c r="AO811" s="133" t="s">
        <v>6311</v>
      </c>
      <c r="AP811" s="133" t="s">
        <v>6311</v>
      </c>
      <c r="AQ811" s="134">
        <v>50</v>
      </c>
      <c r="AR811" s="143">
        <v>0</v>
      </c>
      <c r="AS811" t="s">
        <v>30</v>
      </c>
    </row>
    <row r="812" spans="1:45" s="133" customFormat="1">
      <c r="A812" s="129" t="s">
        <v>7176</v>
      </c>
      <c r="B812" s="130">
        <v>43769</v>
      </c>
      <c r="C812" s="129" t="s">
        <v>6397</v>
      </c>
      <c r="D812" s="129" t="s">
        <v>6398</v>
      </c>
      <c r="E812" s="129" t="s">
        <v>6311</v>
      </c>
      <c r="F812" s="129" t="s">
        <v>6312</v>
      </c>
      <c r="G812" s="129" t="s">
        <v>6569</v>
      </c>
      <c r="H812" s="129" t="s">
        <v>5300</v>
      </c>
      <c r="I812" s="129" t="s">
        <v>6570</v>
      </c>
      <c r="J812" s="129" t="s">
        <v>6354</v>
      </c>
      <c r="K812" s="129" t="s">
        <v>6571</v>
      </c>
      <c r="L812" s="129" t="s">
        <v>6572</v>
      </c>
      <c r="M812" s="129" t="s">
        <v>6402</v>
      </c>
      <c r="N812" s="129" t="s">
        <v>6354</v>
      </c>
      <c r="O812" s="129" t="s">
        <v>6403</v>
      </c>
      <c r="P812" s="129" t="s">
        <v>6573</v>
      </c>
      <c r="Q812" s="129" t="s">
        <v>6574</v>
      </c>
      <c r="R812" s="129" t="s">
        <v>6576</v>
      </c>
      <c r="S812" s="129" t="s">
        <v>6577</v>
      </c>
      <c r="T812" s="137">
        <v>20</v>
      </c>
      <c r="U812" s="137">
        <v>20</v>
      </c>
      <c r="V812" s="129" t="s">
        <v>6408</v>
      </c>
      <c r="W812" s="129" t="s">
        <v>6408</v>
      </c>
      <c r="X812" s="131">
        <v>273</v>
      </c>
      <c r="Y812" s="131">
        <v>273</v>
      </c>
      <c r="Z812" s="129" t="s">
        <v>6311</v>
      </c>
      <c r="AA812" s="132">
        <v>5460</v>
      </c>
      <c r="AB812" s="132">
        <v>0</v>
      </c>
      <c r="AC812" s="132">
        <v>546</v>
      </c>
      <c r="AD812" s="132">
        <v>6006</v>
      </c>
      <c r="AE812" s="129" t="s">
        <v>6316</v>
      </c>
      <c r="AF812" s="129" t="s">
        <v>6311</v>
      </c>
      <c r="AG812" s="129" t="s">
        <v>6311</v>
      </c>
      <c r="AH812" s="129" t="s">
        <v>7177</v>
      </c>
      <c r="AI812" s="129" t="s">
        <v>6311</v>
      </c>
      <c r="AJ812" s="129" t="s">
        <v>6382</v>
      </c>
      <c r="AK812" s="129" t="s">
        <v>6383</v>
      </c>
      <c r="AL812" s="129" t="s">
        <v>6410</v>
      </c>
      <c r="AM812" s="133" t="s">
        <v>6311</v>
      </c>
      <c r="AN812" s="133" t="s">
        <v>6569</v>
      </c>
      <c r="AO812" s="133" t="s">
        <v>6311</v>
      </c>
      <c r="AP812" s="133" t="s">
        <v>6311</v>
      </c>
      <c r="AQ812" s="134">
        <v>20</v>
      </c>
      <c r="AR812" s="143">
        <v>0</v>
      </c>
      <c r="AS812" t="s">
        <v>30</v>
      </c>
    </row>
    <row r="813" spans="1:45" s="133" customFormat="1">
      <c r="A813" s="129" t="s">
        <v>7178</v>
      </c>
      <c r="B813" s="130">
        <v>43769</v>
      </c>
      <c r="C813" s="129" t="s">
        <v>6397</v>
      </c>
      <c r="D813" s="129" t="s">
        <v>6398</v>
      </c>
      <c r="E813" s="129" t="s">
        <v>6311</v>
      </c>
      <c r="F813" s="129" t="s">
        <v>6312</v>
      </c>
      <c r="G813" s="129" t="s">
        <v>6569</v>
      </c>
      <c r="H813" s="129" t="s">
        <v>5300</v>
      </c>
      <c r="I813" s="129" t="s">
        <v>6570</v>
      </c>
      <c r="J813" s="129" t="s">
        <v>6354</v>
      </c>
      <c r="K813" s="129" t="s">
        <v>6571</v>
      </c>
      <c r="L813" s="129" t="s">
        <v>6572</v>
      </c>
      <c r="M813" s="129" t="s">
        <v>6402</v>
      </c>
      <c r="N813" s="129" t="s">
        <v>6354</v>
      </c>
      <c r="O813" s="129" t="s">
        <v>6403</v>
      </c>
      <c r="P813" s="129" t="s">
        <v>6573</v>
      </c>
      <c r="Q813" s="129" t="s">
        <v>6574</v>
      </c>
      <c r="R813" s="129" t="s">
        <v>6415</v>
      </c>
      <c r="S813" s="129" t="s">
        <v>6416</v>
      </c>
      <c r="T813" s="137">
        <v>50</v>
      </c>
      <c r="U813" s="137">
        <v>50</v>
      </c>
      <c r="V813" s="129" t="s">
        <v>6408</v>
      </c>
      <c r="W813" s="129" t="s">
        <v>6408</v>
      </c>
      <c r="X813" s="131">
        <v>276</v>
      </c>
      <c r="Y813" s="131">
        <v>276</v>
      </c>
      <c r="Z813" s="129" t="s">
        <v>6311</v>
      </c>
      <c r="AA813" s="132">
        <v>13800</v>
      </c>
      <c r="AB813" s="132">
        <v>0</v>
      </c>
      <c r="AC813" s="132">
        <v>1380</v>
      </c>
      <c r="AD813" s="132">
        <v>15180</v>
      </c>
      <c r="AE813" s="129" t="s">
        <v>6316</v>
      </c>
      <c r="AF813" s="129" t="s">
        <v>6311</v>
      </c>
      <c r="AG813" s="129" t="s">
        <v>6311</v>
      </c>
      <c r="AH813" s="129" t="s">
        <v>7179</v>
      </c>
      <c r="AI813" s="129" t="s">
        <v>6311</v>
      </c>
      <c r="AJ813" s="129" t="s">
        <v>6382</v>
      </c>
      <c r="AK813" s="129" t="s">
        <v>6383</v>
      </c>
      <c r="AL813" s="129" t="s">
        <v>6410</v>
      </c>
      <c r="AM813" s="133" t="s">
        <v>6311</v>
      </c>
      <c r="AN813" s="133" t="s">
        <v>6569</v>
      </c>
      <c r="AO813" s="133" t="s">
        <v>6311</v>
      </c>
      <c r="AP813" s="133" t="s">
        <v>6311</v>
      </c>
      <c r="AQ813" s="134">
        <v>50</v>
      </c>
      <c r="AR813" s="143">
        <v>0</v>
      </c>
      <c r="AS813" t="s">
        <v>30</v>
      </c>
    </row>
    <row r="814" spans="1:45" s="133" customFormat="1">
      <c r="A814" s="129" t="s">
        <v>7178</v>
      </c>
      <c r="B814" s="130">
        <v>43769</v>
      </c>
      <c r="C814" s="129" t="s">
        <v>6397</v>
      </c>
      <c r="D814" s="129" t="s">
        <v>6398</v>
      </c>
      <c r="E814" s="129" t="s">
        <v>6311</v>
      </c>
      <c r="F814" s="129" t="s">
        <v>6312</v>
      </c>
      <c r="G814" s="129" t="s">
        <v>6569</v>
      </c>
      <c r="H814" s="129" t="s">
        <v>5300</v>
      </c>
      <c r="I814" s="129" t="s">
        <v>6570</v>
      </c>
      <c r="J814" s="129" t="s">
        <v>6354</v>
      </c>
      <c r="K814" s="129" t="s">
        <v>6571</v>
      </c>
      <c r="L814" s="129" t="s">
        <v>6572</v>
      </c>
      <c r="M814" s="129" t="s">
        <v>6402</v>
      </c>
      <c r="N814" s="129" t="s">
        <v>6354</v>
      </c>
      <c r="O814" s="129" t="s">
        <v>6403</v>
      </c>
      <c r="P814" s="129" t="s">
        <v>6573</v>
      </c>
      <c r="Q814" s="129" t="s">
        <v>6574</v>
      </c>
      <c r="R814" s="129" t="s">
        <v>6521</v>
      </c>
      <c r="S814" s="129" t="s">
        <v>6522</v>
      </c>
      <c r="T814" s="137">
        <v>30</v>
      </c>
      <c r="U814" s="137">
        <v>30</v>
      </c>
      <c r="V814" s="129" t="s">
        <v>6408</v>
      </c>
      <c r="W814" s="129" t="s">
        <v>6408</v>
      </c>
      <c r="X814" s="131">
        <v>234.6</v>
      </c>
      <c r="Y814" s="131">
        <v>234.6</v>
      </c>
      <c r="Z814" s="129" t="s">
        <v>6311</v>
      </c>
      <c r="AA814" s="132">
        <v>7038</v>
      </c>
      <c r="AB814" s="132">
        <v>-1242</v>
      </c>
      <c r="AC814" s="132">
        <v>703.8</v>
      </c>
      <c r="AD814" s="132">
        <v>7741.8</v>
      </c>
      <c r="AE814" s="129" t="s">
        <v>6316</v>
      </c>
      <c r="AF814" s="129" t="s">
        <v>6311</v>
      </c>
      <c r="AG814" s="129" t="s">
        <v>6311</v>
      </c>
      <c r="AH814" s="129" t="s">
        <v>7179</v>
      </c>
      <c r="AI814" s="129" t="s">
        <v>6311</v>
      </c>
      <c r="AJ814" s="129" t="s">
        <v>6382</v>
      </c>
      <c r="AK814" s="129" t="s">
        <v>6383</v>
      </c>
      <c r="AL814" s="129" t="s">
        <v>6410</v>
      </c>
      <c r="AM814" s="133" t="s">
        <v>6311</v>
      </c>
      <c r="AN814" s="133" t="s">
        <v>6569</v>
      </c>
      <c r="AO814" s="133" t="s">
        <v>6311</v>
      </c>
      <c r="AP814" s="133" t="s">
        <v>6311</v>
      </c>
      <c r="AQ814" s="134">
        <v>30</v>
      </c>
      <c r="AR814" s="143">
        <v>0</v>
      </c>
      <c r="AS814" t="s">
        <v>30</v>
      </c>
    </row>
    <row r="815" spans="1:45" s="133" customFormat="1">
      <c r="A815" s="129" t="s">
        <v>7178</v>
      </c>
      <c r="B815" s="130">
        <v>43769</v>
      </c>
      <c r="C815" s="129" t="s">
        <v>6397</v>
      </c>
      <c r="D815" s="129" t="s">
        <v>6398</v>
      </c>
      <c r="E815" s="129" t="s">
        <v>6311</v>
      </c>
      <c r="F815" s="129" t="s">
        <v>6312</v>
      </c>
      <c r="G815" s="129" t="s">
        <v>6569</v>
      </c>
      <c r="H815" s="129" t="s">
        <v>5300</v>
      </c>
      <c r="I815" s="129" t="s">
        <v>6570</v>
      </c>
      <c r="J815" s="129" t="s">
        <v>6354</v>
      </c>
      <c r="K815" s="129" t="s">
        <v>6571</v>
      </c>
      <c r="L815" s="129" t="s">
        <v>6572</v>
      </c>
      <c r="M815" s="129" t="s">
        <v>6402</v>
      </c>
      <c r="N815" s="129" t="s">
        <v>6354</v>
      </c>
      <c r="O815" s="129" t="s">
        <v>6403</v>
      </c>
      <c r="P815" s="129" t="s">
        <v>6573</v>
      </c>
      <c r="Q815" s="129" t="s">
        <v>6574</v>
      </c>
      <c r="R815" s="129" t="s">
        <v>7170</v>
      </c>
      <c r="S815" s="129" t="s">
        <v>7171</v>
      </c>
      <c r="T815" s="137">
        <v>250</v>
      </c>
      <c r="U815" s="137">
        <v>250</v>
      </c>
      <c r="V815" s="129" t="s">
        <v>6408</v>
      </c>
      <c r="W815" s="129" t="s">
        <v>6408</v>
      </c>
      <c r="X815" s="131">
        <v>176.64</v>
      </c>
      <c r="Y815" s="131">
        <v>176.64</v>
      </c>
      <c r="Z815" s="129" t="s">
        <v>6311</v>
      </c>
      <c r="AA815" s="132">
        <v>44160</v>
      </c>
      <c r="AB815" s="132">
        <v>0</v>
      </c>
      <c r="AC815" s="132">
        <v>4416</v>
      </c>
      <c r="AD815" s="132">
        <v>48576</v>
      </c>
      <c r="AE815" s="129" t="s">
        <v>6316</v>
      </c>
      <c r="AF815" s="129" t="s">
        <v>6311</v>
      </c>
      <c r="AG815" s="129" t="s">
        <v>6311</v>
      </c>
      <c r="AH815" s="129" t="s">
        <v>7179</v>
      </c>
      <c r="AI815" s="129" t="s">
        <v>6311</v>
      </c>
      <c r="AJ815" s="129" t="s">
        <v>6382</v>
      </c>
      <c r="AK815" s="129" t="s">
        <v>6383</v>
      </c>
      <c r="AL815" s="129" t="s">
        <v>6410</v>
      </c>
      <c r="AM815" s="133" t="s">
        <v>6311</v>
      </c>
      <c r="AN815" s="133" t="s">
        <v>6569</v>
      </c>
      <c r="AO815" s="133" t="s">
        <v>6311</v>
      </c>
      <c r="AP815" s="133" t="s">
        <v>6311</v>
      </c>
      <c r="AQ815" s="134">
        <v>250</v>
      </c>
      <c r="AR815" s="143">
        <v>0</v>
      </c>
      <c r="AS815" t="s">
        <v>30</v>
      </c>
    </row>
    <row r="816" spans="1:45" s="133" customFormat="1">
      <c r="A816" s="129" t="s">
        <v>7180</v>
      </c>
      <c r="B816" s="130">
        <v>43769</v>
      </c>
      <c r="C816" s="129" t="s">
        <v>6397</v>
      </c>
      <c r="D816" s="129" t="s">
        <v>6398</v>
      </c>
      <c r="E816" s="129" t="s">
        <v>6311</v>
      </c>
      <c r="F816" s="129" t="s">
        <v>6312</v>
      </c>
      <c r="G816" s="129" t="s">
        <v>6569</v>
      </c>
      <c r="H816" s="129" t="s">
        <v>5300</v>
      </c>
      <c r="I816" s="129" t="s">
        <v>6570</v>
      </c>
      <c r="J816" s="129" t="s">
        <v>6354</v>
      </c>
      <c r="K816" s="129" t="s">
        <v>6571</v>
      </c>
      <c r="L816" s="129" t="s">
        <v>6572</v>
      </c>
      <c r="M816" s="129" t="s">
        <v>6402</v>
      </c>
      <c r="N816" s="129" t="s">
        <v>6354</v>
      </c>
      <c r="O816" s="129" t="s">
        <v>6403</v>
      </c>
      <c r="P816" s="129" t="s">
        <v>6573</v>
      </c>
      <c r="Q816" s="129" t="s">
        <v>6574</v>
      </c>
      <c r="R816" s="129" t="s">
        <v>6521</v>
      </c>
      <c r="S816" s="129" t="s">
        <v>6522</v>
      </c>
      <c r="T816" s="137">
        <v>120</v>
      </c>
      <c r="U816" s="137">
        <v>120</v>
      </c>
      <c r="V816" s="129" t="s">
        <v>6408</v>
      </c>
      <c r="W816" s="129" t="s">
        <v>6408</v>
      </c>
      <c r="X816" s="131">
        <v>234.6</v>
      </c>
      <c r="Y816" s="131">
        <v>234.6</v>
      </c>
      <c r="Z816" s="129" t="s">
        <v>6311</v>
      </c>
      <c r="AA816" s="132">
        <v>28152</v>
      </c>
      <c r="AB816" s="132">
        <v>-4968</v>
      </c>
      <c r="AC816" s="132">
        <v>2815.2</v>
      </c>
      <c r="AD816" s="132">
        <v>30967.200000000001</v>
      </c>
      <c r="AE816" s="129" t="s">
        <v>6316</v>
      </c>
      <c r="AF816" s="129" t="s">
        <v>6311</v>
      </c>
      <c r="AG816" s="129" t="s">
        <v>6311</v>
      </c>
      <c r="AH816" s="129" t="s">
        <v>7181</v>
      </c>
      <c r="AI816" s="129" t="s">
        <v>6311</v>
      </c>
      <c r="AJ816" s="129" t="s">
        <v>6382</v>
      </c>
      <c r="AK816" s="129" t="s">
        <v>6383</v>
      </c>
      <c r="AL816" s="129" t="s">
        <v>6410</v>
      </c>
      <c r="AM816" s="133" t="s">
        <v>6311</v>
      </c>
      <c r="AN816" s="133" t="s">
        <v>6569</v>
      </c>
      <c r="AO816" s="133" t="s">
        <v>6311</v>
      </c>
      <c r="AP816" s="133" t="s">
        <v>6311</v>
      </c>
      <c r="AQ816" s="134">
        <v>120</v>
      </c>
      <c r="AR816" s="143">
        <v>0</v>
      </c>
      <c r="AS816" t="s">
        <v>30</v>
      </c>
    </row>
    <row r="817" spans="1:45" s="133" customFormat="1">
      <c r="A817" s="129" t="s">
        <v>7180</v>
      </c>
      <c r="B817" s="130">
        <v>43769</v>
      </c>
      <c r="C817" s="129" t="s">
        <v>6397</v>
      </c>
      <c r="D817" s="129" t="s">
        <v>6398</v>
      </c>
      <c r="E817" s="129" t="s">
        <v>6311</v>
      </c>
      <c r="F817" s="129" t="s">
        <v>6312</v>
      </c>
      <c r="G817" s="129" t="s">
        <v>6569</v>
      </c>
      <c r="H817" s="129" t="s">
        <v>5300</v>
      </c>
      <c r="I817" s="129" t="s">
        <v>6570</v>
      </c>
      <c r="J817" s="129" t="s">
        <v>6354</v>
      </c>
      <c r="K817" s="129" t="s">
        <v>6571</v>
      </c>
      <c r="L817" s="129" t="s">
        <v>6572</v>
      </c>
      <c r="M817" s="129" t="s">
        <v>6402</v>
      </c>
      <c r="N817" s="129" t="s">
        <v>6354</v>
      </c>
      <c r="O817" s="129" t="s">
        <v>6403</v>
      </c>
      <c r="P817" s="129" t="s">
        <v>6573</v>
      </c>
      <c r="Q817" s="129" t="s">
        <v>6574</v>
      </c>
      <c r="R817" s="129" t="s">
        <v>7170</v>
      </c>
      <c r="S817" s="129" t="s">
        <v>7171</v>
      </c>
      <c r="T817" s="137">
        <v>200</v>
      </c>
      <c r="U817" s="137">
        <v>200</v>
      </c>
      <c r="V817" s="129" t="s">
        <v>6408</v>
      </c>
      <c r="W817" s="129" t="s">
        <v>6408</v>
      </c>
      <c r="X817" s="131">
        <v>176.64</v>
      </c>
      <c r="Y817" s="131">
        <v>176.64</v>
      </c>
      <c r="Z817" s="129" t="s">
        <v>6311</v>
      </c>
      <c r="AA817" s="132">
        <v>35328</v>
      </c>
      <c r="AB817" s="132">
        <v>0</v>
      </c>
      <c r="AC817" s="132">
        <v>3532.8</v>
      </c>
      <c r="AD817" s="132">
        <v>38860.800000000003</v>
      </c>
      <c r="AE817" s="129" t="s">
        <v>6316</v>
      </c>
      <c r="AF817" s="129" t="s">
        <v>6311</v>
      </c>
      <c r="AG817" s="129" t="s">
        <v>6311</v>
      </c>
      <c r="AH817" s="129" t="s">
        <v>7181</v>
      </c>
      <c r="AI817" s="129" t="s">
        <v>6311</v>
      </c>
      <c r="AJ817" s="129" t="s">
        <v>6382</v>
      </c>
      <c r="AK817" s="129" t="s">
        <v>6383</v>
      </c>
      <c r="AL817" s="129" t="s">
        <v>6410</v>
      </c>
      <c r="AM817" s="133" t="s">
        <v>6311</v>
      </c>
      <c r="AN817" s="133" t="s">
        <v>6569</v>
      </c>
      <c r="AO817" s="133" t="s">
        <v>6311</v>
      </c>
      <c r="AP817" s="133" t="s">
        <v>6311</v>
      </c>
      <c r="AQ817" s="134">
        <v>200</v>
      </c>
      <c r="AR817" s="143">
        <v>0</v>
      </c>
      <c r="AS817" t="s">
        <v>30</v>
      </c>
    </row>
    <row r="818" spans="1:45" s="133" customFormat="1">
      <c r="A818" s="129" t="s">
        <v>7182</v>
      </c>
      <c r="B818" s="130">
        <v>43769</v>
      </c>
      <c r="C818" s="129" t="s">
        <v>6397</v>
      </c>
      <c r="D818" s="129" t="s">
        <v>6398</v>
      </c>
      <c r="E818" s="129" t="s">
        <v>6311</v>
      </c>
      <c r="F818" s="129" t="s">
        <v>6312</v>
      </c>
      <c r="G818" s="129" t="s">
        <v>6569</v>
      </c>
      <c r="H818" s="129" t="s">
        <v>5300</v>
      </c>
      <c r="I818" s="129" t="s">
        <v>6570</v>
      </c>
      <c r="J818" s="129" t="s">
        <v>6354</v>
      </c>
      <c r="K818" s="129" t="s">
        <v>6571</v>
      </c>
      <c r="L818" s="129" t="s">
        <v>6572</v>
      </c>
      <c r="M818" s="129" t="s">
        <v>6402</v>
      </c>
      <c r="N818" s="129" t="s">
        <v>6354</v>
      </c>
      <c r="O818" s="129" t="s">
        <v>6403</v>
      </c>
      <c r="P818" s="129" t="s">
        <v>6573</v>
      </c>
      <c r="Q818" s="129" t="s">
        <v>6574</v>
      </c>
      <c r="R818" s="129" t="s">
        <v>6411</v>
      </c>
      <c r="S818" s="129" t="s">
        <v>6412</v>
      </c>
      <c r="T818" s="137">
        <v>60</v>
      </c>
      <c r="U818" s="137">
        <v>60</v>
      </c>
      <c r="V818" s="129" t="s">
        <v>6408</v>
      </c>
      <c r="W818" s="129" t="s">
        <v>6408</v>
      </c>
      <c r="X818" s="131">
        <v>312.8</v>
      </c>
      <c r="Y818" s="131">
        <v>312.8</v>
      </c>
      <c r="Z818" s="129" t="s">
        <v>6311</v>
      </c>
      <c r="AA818" s="132">
        <v>18768</v>
      </c>
      <c r="AB818" s="132">
        <v>0</v>
      </c>
      <c r="AC818" s="132">
        <v>1876.8</v>
      </c>
      <c r="AD818" s="132">
        <v>20644.8</v>
      </c>
      <c r="AE818" s="129" t="s">
        <v>6316</v>
      </c>
      <c r="AF818" s="129" t="s">
        <v>6311</v>
      </c>
      <c r="AG818" s="129" t="s">
        <v>6311</v>
      </c>
      <c r="AH818" s="129" t="s">
        <v>7183</v>
      </c>
      <c r="AI818" s="129" t="s">
        <v>6311</v>
      </c>
      <c r="AJ818" s="129" t="s">
        <v>6382</v>
      </c>
      <c r="AK818" s="129" t="s">
        <v>6383</v>
      </c>
      <c r="AL818" s="129" t="s">
        <v>6410</v>
      </c>
      <c r="AM818" s="133" t="s">
        <v>6311</v>
      </c>
      <c r="AN818" s="133" t="s">
        <v>6569</v>
      </c>
      <c r="AO818" s="133" t="s">
        <v>6311</v>
      </c>
      <c r="AP818" s="133" t="s">
        <v>6311</v>
      </c>
      <c r="AQ818" s="134">
        <v>60</v>
      </c>
      <c r="AR818" s="143">
        <v>0</v>
      </c>
      <c r="AS818" t="s">
        <v>30</v>
      </c>
    </row>
    <row r="819" spans="1:45" s="133" customFormat="1">
      <c r="A819" s="129" t="s">
        <v>7182</v>
      </c>
      <c r="B819" s="130">
        <v>43769</v>
      </c>
      <c r="C819" s="129" t="s">
        <v>6397</v>
      </c>
      <c r="D819" s="129" t="s">
        <v>6398</v>
      </c>
      <c r="E819" s="129" t="s">
        <v>6311</v>
      </c>
      <c r="F819" s="129" t="s">
        <v>6312</v>
      </c>
      <c r="G819" s="129" t="s">
        <v>6569</v>
      </c>
      <c r="H819" s="129" t="s">
        <v>5300</v>
      </c>
      <c r="I819" s="129" t="s">
        <v>6570</v>
      </c>
      <c r="J819" s="129" t="s">
        <v>6354</v>
      </c>
      <c r="K819" s="129" t="s">
        <v>6571</v>
      </c>
      <c r="L819" s="129" t="s">
        <v>6572</v>
      </c>
      <c r="M819" s="129" t="s">
        <v>6402</v>
      </c>
      <c r="N819" s="129" t="s">
        <v>6354</v>
      </c>
      <c r="O819" s="129" t="s">
        <v>6403</v>
      </c>
      <c r="P819" s="129" t="s">
        <v>6573</v>
      </c>
      <c r="Q819" s="129" t="s">
        <v>6574</v>
      </c>
      <c r="R819" s="129" t="s">
        <v>6519</v>
      </c>
      <c r="S819" s="129" t="s">
        <v>6520</v>
      </c>
      <c r="T819" s="137">
        <v>120</v>
      </c>
      <c r="U819" s="137">
        <v>120</v>
      </c>
      <c r="V819" s="129" t="s">
        <v>6408</v>
      </c>
      <c r="W819" s="129" t="s">
        <v>6408</v>
      </c>
      <c r="X819" s="131">
        <v>159.52799999999999</v>
      </c>
      <c r="Y819" s="131">
        <v>159.52799999999999</v>
      </c>
      <c r="Z819" s="129" t="s">
        <v>6311</v>
      </c>
      <c r="AA819" s="132">
        <v>19143.36</v>
      </c>
      <c r="AB819" s="132">
        <v>-3378.24</v>
      </c>
      <c r="AC819" s="132">
        <v>1914.336</v>
      </c>
      <c r="AD819" s="132">
        <v>21057.696</v>
      </c>
      <c r="AE819" s="129" t="s">
        <v>6316</v>
      </c>
      <c r="AF819" s="129" t="s">
        <v>6311</v>
      </c>
      <c r="AG819" s="129" t="s">
        <v>6311</v>
      </c>
      <c r="AH819" s="129" t="s">
        <v>7183</v>
      </c>
      <c r="AI819" s="129" t="s">
        <v>6311</v>
      </c>
      <c r="AJ819" s="129" t="s">
        <v>6382</v>
      </c>
      <c r="AK819" s="129" t="s">
        <v>6383</v>
      </c>
      <c r="AL819" s="129" t="s">
        <v>6410</v>
      </c>
      <c r="AM819" s="133" t="s">
        <v>6311</v>
      </c>
      <c r="AN819" s="133" t="s">
        <v>6569</v>
      </c>
      <c r="AO819" s="133" t="s">
        <v>6311</v>
      </c>
      <c r="AP819" s="133" t="s">
        <v>6311</v>
      </c>
      <c r="AQ819" s="134">
        <v>120</v>
      </c>
      <c r="AR819" s="143">
        <v>0</v>
      </c>
      <c r="AS819" t="s">
        <v>30</v>
      </c>
    </row>
    <row r="820" spans="1:45" s="133" customFormat="1">
      <c r="A820" s="129" t="s">
        <v>7182</v>
      </c>
      <c r="B820" s="130">
        <v>43769</v>
      </c>
      <c r="C820" s="129" t="s">
        <v>6397</v>
      </c>
      <c r="D820" s="129" t="s">
        <v>6398</v>
      </c>
      <c r="E820" s="129" t="s">
        <v>6311</v>
      </c>
      <c r="F820" s="129" t="s">
        <v>6312</v>
      </c>
      <c r="G820" s="129" t="s">
        <v>6569</v>
      </c>
      <c r="H820" s="129" t="s">
        <v>5300</v>
      </c>
      <c r="I820" s="129" t="s">
        <v>6570</v>
      </c>
      <c r="J820" s="129" t="s">
        <v>6354</v>
      </c>
      <c r="K820" s="129" t="s">
        <v>6571</v>
      </c>
      <c r="L820" s="129" t="s">
        <v>6572</v>
      </c>
      <c r="M820" s="129" t="s">
        <v>6402</v>
      </c>
      <c r="N820" s="129" t="s">
        <v>6354</v>
      </c>
      <c r="O820" s="129" t="s">
        <v>6403</v>
      </c>
      <c r="P820" s="129" t="s">
        <v>6573</v>
      </c>
      <c r="Q820" s="129" t="s">
        <v>6574</v>
      </c>
      <c r="R820" s="129" t="s">
        <v>7170</v>
      </c>
      <c r="S820" s="129" t="s">
        <v>7171</v>
      </c>
      <c r="T820" s="137">
        <v>100</v>
      </c>
      <c r="U820" s="137">
        <v>100</v>
      </c>
      <c r="V820" s="129" t="s">
        <v>6408</v>
      </c>
      <c r="W820" s="129" t="s">
        <v>6408</v>
      </c>
      <c r="X820" s="131">
        <v>176.64</v>
      </c>
      <c r="Y820" s="131">
        <v>176.64</v>
      </c>
      <c r="Z820" s="129" t="s">
        <v>6311</v>
      </c>
      <c r="AA820" s="132">
        <v>17664</v>
      </c>
      <c r="AB820" s="132">
        <v>0</v>
      </c>
      <c r="AC820" s="132">
        <v>1766.4</v>
      </c>
      <c r="AD820" s="132">
        <v>19430.400000000001</v>
      </c>
      <c r="AE820" s="129" t="s">
        <v>6316</v>
      </c>
      <c r="AF820" s="129" t="s">
        <v>6311</v>
      </c>
      <c r="AG820" s="129" t="s">
        <v>6311</v>
      </c>
      <c r="AH820" s="129" t="s">
        <v>7183</v>
      </c>
      <c r="AI820" s="129" t="s">
        <v>6311</v>
      </c>
      <c r="AJ820" s="129" t="s">
        <v>6382</v>
      </c>
      <c r="AK820" s="129" t="s">
        <v>6383</v>
      </c>
      <c r="AL820" s="129" t="s">
        <v>6410</v>
      </c>
      <c r="AM820" s="133" t="s">
        <v>6311</v>
      </c>
      <c r="AN820" s="133" t="s">
        <v>6569</v>
      </c>
      <c r="AO820" s="133" t="s">
        <v>6311</v>
      </c>
      <c r="AP820" s="133" t="s">
        <v>6311</v>
      </c>
      <c r="AQ820" s="134">
        <v>100</v>
      </c>
      <c r="AR820" s="143">
        <v>0</v>
      </c>
      <c r="AS820" t="s">
        <v>30</v>
      </c>
    </row>
    <row r="821" spans="1:45" s="133" customFormat="1">
      <c r="A821" s="129" t="s">
        <v>7184</v>
      </c>
      <c r="B821" s="130">
        <v>43769</v>
      </c>
      <c r="C821" s="129" t="s">
        <v>6397</v>
      </c>
      <c r="D821" s="129" t="s">
        <v>6398</v>
      </c>
      <c r="E821" s="129" t="s">
        <v>6311</v>
      </c>
      <c r="F821" s="129" t="s">
        <v>6312</v>
      </c>
      <c r="G821" s="129" t="s">
        <v>6569</v>
      </c>
      <c r="H821" s="129" t="s">
        <v>5300</v>
      </c>
      <c r="I821" s="129" t="s">
        <v>6570</v>
      </c>
      <c r="J821" s="129" t="s">
        <v>6354</v>
      </c>
      <c r="K821" s="129" t="s">
        <v>6571</v>
      </c>
      <c r="L821" s="129" t="s">
        <v>6572</v>
      </c>
      <c r="M821" s="129" t="s">
        <v>6402</v>
      </c>
      <c r="N821" s="129" t="s">
        <v>6354</v>
      </c>
      <c r="O821" s="129" t="s">
        <v>6403</v>
      </c>
      <c r="P821" s="129" t="s">
        <v>6573</v>
      </c>
      <c r="Q821" s="129" t="s">
        <v>6574</v>
      </c>
      <c r="R821" s="129" t="s">
        <v>6406</v>
      </c>
      <c r="S821" s="129" t="s">
        <v>6407</v>
      </c>
      <c r="T821" s="137">
        <v>300</v>
      </c>
      <c r="U821" s="137">
        <v>300</v>
      </c>
      <c r="V821" s="129" t="s">
        <v>6408</v>
      </c>
      <c r="W821" s="129" t="s">
        <v>6408</v>
      </c>
      <c r="X821" s="131">
        <v>108.19199999999999</v>
      </c>
      <c r="Y821" s="131">
        <v>108.19199999999999</v>
      </c>
      <c r="Z821" s="129" t="s">
        <v>6311</v>
      </c>
      <c r="AA821" s="132">
        <v>32457.579000000002</v>
      </c>
      <c r="AB821" s="132">
        <v>-9695.1209999999992</v>
      </c>
      <c r="AC821" s="132">
        <v>3245.7579999999998</v>
      </c>
      <c r="AD821" s="132">
        <v>35703.337</v>
      </c>
      <c r="AE821" s="129" t="s">
        <v>6316</v>
      </c>
      <c r="AF821" s="129" t="s">
        <v>6311</v>
      </c>
      <c r="AG821" s="129" t="s">
        <v>6311</v>
      </c>
      <c r="AH821" s="129" t="s">
        <v>7185</v>
      </c>
      <c r="AI821" s="129" t="s">
        <v>6311</v>
      </c>
      <c r="AJ821" s="129" t="s">
        <v>6382</v>
      </c>
      <c r="AK821" s="129" t="s">
        <v>6383</v>
      </c>
      <c r="AL821" s="129" t="s">
        <v>6410</v>
      </c>
      <c r="AM821" s="133" t="s">
        <v>6311</v>
      </c>
      <c r="AN821" s="133" t="s">
        <v>6569</v>
      </c>
      <c r="AO821" s="133" t="s">
        <v>6311</v>
      </c>
      <c r="AP821" s="133" t="s">
        <v>6311</v>
      </c>
      <c r="AQ821" s="134">
        <v>300</v>
      </c>
      <c r="AR821" s="143">
        <v>0</v>
      </c>
      <c r="AS821" t="s">
        <v>30</v>
      </c>
    </row>
    <row r="822" spans="1:45" s="133" customFormat="1">
      <c r="A822" s="129" t="s">
        <v>7184</v>
      </c>
      <c r="B822" s="130">
        <v>43769</v>
      </c>
      <c r="C822" s="129" t="s">
        <v>6397</v>
      </c>
      <c r="D822" s="129" t="s">
        <v>6398</v>
      </c>
      <c r="E822" s="129" t="s">
        <v>6311</v>
      </c>
      <c r="F822" s="129" t="s">
        <v>6312</v>
      </c>
      <c r="G822" s="129" t="s">
        <v>6569</v>
      </c>
      <c r="H822" s="129" t="s">
        <v>5300</v>
      </c>
      <c r="I822" s="129" t="s">
        <v>6570</v>
      </c>
      <c r="J822" s="129" t="s">
        <v>6354</v>
      </c>
      <c r="K822" s="129" t="s">
        <v>6571</v>
      </c>
      <c r="L822" s="129" t="s">
        <v>6572</v>
      </c>
      <c r="M822" s="129" t="s">
        <v>6402</v>
      </c>
      <c r="N822" s="129" t="s">
        <v>6354</v>
      </c>
      <c r="O822" s="129" t="s">
        <v>6403</v>
      </c>
      <c r="P822" s="129" t="s">
        <v>6573</v>
      </c>
      <c r="Q822" s="129" t="s">
        <v>6574</v>
      </c>
      <c r="R822" s="129" t="s">
        <v>6521</v>
      </c>
      <c r="S822" s="129" t="s">
        <v>6522</v>
      </c>
      <c r="T822" s="137">
        <v>100</v>
      </c>
      <c r="U822" s="137">
        <v>100</v>
      </c>
      <c r="V822" s="129" t="s">
        <v>6408</v>
      </c>
      <c r="W822" s="129" t="s">
        <v>6408</v>
      </c>
      <c r="X822" s="131">
        <v>234.6</v>
      </c>
      <c r="Y822" s="131">
        <v>234.6</v>
      </c>
      <c r="Z822" s="129" t="s">
        <v>6311</v>
      </c>
      <c r="AA822" s="132">
        <v>23460</v>
      </c>
      <c r="AB822" s="132">
        <v>-4140</v>
      </c>
      <c r="AC822" s="132">
        <v>2346</v>
      </c>
      <c r="AD822" s="132">
        <v>25806</v>
      </c>
      <c r="AE822" s="129" t="s">
        <v>6316</v>
      </c>
      <c r="AF822" s="129" t="s">
        <v>6311</v>
      </c>
      <c r="AG822" s="129" t="s">
        <v>6311</v>
      </c>
      <c r="AH822" s="129" t="s">
        <v>7185</v>
      </c>
      <c r="AI822" s="129" t="s">
        <v>6311</v>
      </c>
      <c r="AJ822" s="129" t="s">
        <v>6382</v>
      </c>
      <c r="AK822" s="129" t="s">
        <v>6383</v>
      </c>
      <c r="AL822" s="129" t="s">
        <v>6410</v>
      </c>
      <c r="AM822" s="133" t="s">
        <v>6311</v>
      </c>
      <c r="AN822" s="133" t="s">
        <v>6569</v>
      </c>
      <c r="AO822" s="133" t="s">
        <v>6311</v>
      </c>
      <c r="AP822" s="133" t="s">
        <v>6311</v>
      </c>
      <c r="AQ822" s="134">
        <v>100</v>
      </c>
      <c r="AR822" s="143">
        <v>0</v>
      </c>
      <c r="AS822" t="s">
        <v>30</v>
      </c>
    </row>
    <row r="823" spans="1:45" s="133" customFormat="1">
      <c r="A823" s="129" t="s">
        <v>7184</v>
      </c>
      <c r="B823" s="130">
        <v>43769</v>
      </c>
      <c r="C823" s="129" t="s">
        <v>6397</v>
      </c>
      <c r="D823" s="129" t="s">
        <v>6398</v>
      </c>
      <c r="E823" s="129" t="s">
        <v>6311</v>
      </c>
      <c r="F823" s="129" t="s">
        <v>6312</v>
      </c>
      <c r="G823" s="129" t="s">
        <v>6569</v>
      </c>
      <c r="H823" s="129" t="s">
        <v>5300</v>
      </c>
      <c r="I823" s="129" t="s">
        <v>6570</v>
      </c>
      <c r="J823" s="129" t="s">
        <v>6354</v>
      </c>
      <c r="K823" s="129" t="s">
        <v>6571</v>
      </c>
      <c r="L823" s="129" t="s">
        <v>6572</v>
      </c>
      <c r="M823" s="129" t="s">
        <v>6402</v>
      </c>
      <c r="N823" s="129" t="s">
        <v>6354</v>
      </c>
      <c r="O823" s="129" t="s">
        <v>6403</v>
      </c>
      <c r="P823" s="129" t="s">
        <v>6573</v>
      </c>
      <c r="Q823" s="129" t="s">
        <v>6574</v>
      </c>
      <c r="R823" s="129" t="s">
        <v>6519</v>
      </c>
      <c r="S823" s="129" t="s">
        <v>6520</v>
      </c>
      <c r="T823" s="137">
        <v>30</v>
      </c>
      <c r="U823" s="137">
        <v>30</v>
      </c>
      <c r="V823" s="129" t="s">
        <v>6408</v>
      </c>
      <c r="W823" s="129" t="s">
        <v>6408</v>
      </c>
      <c r="X823" s="131">
        <v>159.52799999999999</v>
      </c>
      <c r="Y823" s="131">
        <v>159.52799999999999</v>
      </c>
      <c r="Z823" s="129" t="s">
        <v>6311</v>
      </c>
      <c r="AA823" s="132">
        <v>4785.84</v>
      </c>
      <c r="AB823" s="132">
        <v>-844.56</v>
      </c>
      <c r="AC823" s="132">
        <v>478.584</v>
      </c>
      <c r="AD823" s="132">
        <v>5264.424</v>
      </c>
      <c r="AE823" s="129" t="s">
        <v>6316</v>
      </c>
      <c r="AF823" s="129" t="s">
        <v>6311</v>
      </c>
      <c r="AG823" s="129" t="s">
        <v>6311</v>
      </c>
      <c r="AH823" s="129" t="s">
        <v>7185</v>
      </c>
      <c r="AI823" s="129" t="s">
        <v>6311</v>
      </c>
      <c r="AJ823" s="129" t="s">
        <v>6382</v>
      </c>
      <c r="AK823" s="129" t="s">
        <v>6383</v>
      </c>
      <c r="AL823" s="129" t="s">
        <v>6410</v>
      </c>
      <c r="AM823" s="133" t="s">
        <v>6311</v>
      </c>
      <c r="AN823" s="133" t="s">
        <v>6569</v>
      </c>
      <c r="AO823" s="133" t="s">
        <v>6311</v>
      </c>
      <c r="AP823" s="133" t="s">
        <v>6311</v>
      </c>
      <c r="AQ823" s="134">
        <v>30</v>
      </c>
      <c r="AR823" s="143">
        <v>0</v>
      </c>
      <c r="AS823" t="s">
        <v>30</v>
      </c>
    </row>
    <row r="824" spans="1:45" s="133" customFormat="1">
      <c r="A824" s="129" t="s">
        <v>7186</v>
      </c>
      <c r="B824" s="130">
        <v>43769</v>
      </c>
      <c r="C824" s="129" t="s">
        <v>6397</v>
      </c>
      <c r="D824" s="129" t="s">
        <v>6398</v>
      </c>
      <c r="E824" s="129" t="s">
        <v>6311</v>
      </c>
      <c r="F824" s="129" t="s">
        <v>6312</v>
      </c>
      <c r="G824" s="129" t="s">
        <v>6569</v>
      </c>
      <c r="H824" s="129" t="s">
        <v>5300</v>
      </c>
      <c r="I824" s="129" t="s">
        <v>6570</v>
      </c>
      <c r="J824" s="129" t="s">
        <v>6354</v>
      </c>
      <c r="K824" s="129" t="s">
        <v>6571</v>
      </c>
      <c r="L824" s="129" t="s">
        <v>6572</v>
      </c>
      <c r="M824" s="129" t="s">
        <v>6402</v>
      </c>
      <c r="N824" s="129" t="s">
        <v>6354</v>
      </c>
      <c r="O824" s="129" t="s">
        <v>6403</v>
      </c>
      <c r="P824" s="129" t="s">
        <v>6573</v>
      </c>
      <c r="Q824" s="129" t="s">
        <v>6574</v>
      </c>
      <c r="R824" s="129" t="s">
        <v>6521</v>
      </c>
      <c r="S824" s="129" t="s">
        <v>6522</v>
      </c>
      <c r="T824" s="137">
        <v>230</v>
      </c>
      <c r="U824" s="137">
        <v>230</v>
      </c>
      <c r="V824" s="129" t="s">
        <v>6408</v>
      </c>
      <c r="W824" s="129" t="s">
        <v>6408</v>
      </c>
      <c r="X824" s="131">
        <v>234.6</v>
      </c>
      <c r="Y824" s="131">
        <v>234.6</v>
      </c>
      <c r="Z824" s="129" t="s">
        <v>6311</v>
      </c>
      <c r="AA824" s="132">
        <v>53958</v>
      </c>
      <c r="AB824" s="132">
        <v>-9522</v>
      </c>
      <c r="AC824" s="132">
        <v>5395.8</v>
      </c>
      <c r="AD824" s="132">
        <v>59353.8</v>
      </c>
      <c r="AE824" s="129" t="s">
        <v>6316</v>
      </c>
      <c r="AF824" s="129" t="s">
        <v>6311</v>
      </c>
      <c r="AG824" s="129" t="s">
        <v>6311</v>
      </c>
      <c r="AH824" s="129" t="s">
        <v>7187</v>
      </c>
      <c r="AI824" s="129" t="s">
        <v>6311</v>
      </c>
      <c r="AJ824" s="129" t="s">
        <v>6382</v>
      </c>
      <c r="AK824" s="129" t="s">
        <v>6383</v>
      </c>
      <c r="AL824" s="129" t="s">
        <v>6410</v>
      </c>
      <c r="AM824" s="133" t="s">
        <v>6311</v>
      </c>
      <c r="AN824" s="133" t="s">
        <v>6569</v>
      </c>
      <c r="AO824" s="133" t="s">
        <v>6311</v>
      </c>
      <c r="AP824" s="133" t="s">
        <v>6311</v>
      </c>
      <c r="AQ824" s="134">
        <v>230</v>
      </c>
      <c r="AR824" s="143">
        <v>0</v>
      </c>
      <c r="AS824" t="s">
        <v>30</v>
      </c>
    </row>
    <row r="825" spans="1:45" s="133" customFormat="1">
      <c r="A825" s="129" t="s">
        <v>7186</v>
      </c>
      <c r="B825" s="130">
        <v>43769</v>
      </c>
      <c r="C825" s="129" t="s">
        <v>6397</v>
      </c>
      <c r="D825" s="129" t="s">
        <v>6398</v>
      </c>
      <c r="E825" s="129" t="s">
        <v>6311</v>
      </c>
      <c r="F825" s="129" t="s">
        <v>6312</v>
      </c>
      <c r="G825" s="129" t="s">
        <v>6569</v>
      </c>
      <c r="H825" s="129" t="s">
        <v>5300</v>
      </c>
      <c r="I825" s="129" t="s">
        <v>6570</v>
      </c>
      <c r="J825" s="129" t="s">
        <v>6354</v>
      </c>
      <c r="K825" s="129" t="s">
        <v>6571</v>
      </c>
      <c r="L825" s="129" t="s">
        <v>6572</v>
      </c>
      <c r="M825" s="129" t="s">
        <v>6402</v>
      </c>
      <c r="N825" s="129" t="s">
        <v>6354</v>
      </c>
      <c r="O825" s="129" t="s">
        <v>6403</v>
      </c>
      <c r="P825" s="129" t="s">
        <v>6573</v>
      </c>
      <c r="Q825" s="129" t="s">
        <v>6574</v>
      </c>
      <c r="R825" s="129" t="s">
        <v>6519</v>
      </c>
      <c r="S825" s="129" t="s">
        <v>6520</v>
      </c>
      <c r="T825" s="137">
        <v>100</v>
      </c>
      <c r="U825" s="137">
        <v>100</v>
      </c>
      <c r="V825" s="129" t="s">
        <v>6408</v>
      </c>
      <c r="W825" s="129" t="s">
        <v>6408</v>
      </c>
      <c r="X825" s="131">
        <v>159.52799999999999</v>
      </c>
      <c r="Y825" s="131">
        <v>159.52799999999999</v>
      </c>
      <c r="Z825" s="129" t="s">
        <v>6311</v>
      </c>
      <c r="AA825" s="132">
        <v>15952.8</v>
      </c>
      <c r="AB825" s="132">
        <v>-2815.2</v>
      </c>
      <c r="AC825" s="132">
        <v>1595.28</v>
      </c>
      <c r="AD825" s="132">
        <v>17548.080000000002</v>
      </c>
      <c r="AE825" s="129" t="s">
        <v>6316</v>
      </c>
      <c r="AF825" s="129" t="s">
        <v>6311</v>
      </c>
      <c r="AG825" s="129" t="s">
        <v>6311</v>
      </c>
      <c r="AH825" s="129" t="s">
        <v>7187</v>
      </c>
      <c r="AI825" s="129" t="s">
        <v>6311</v>
      </c>
      <c r="AJ825" s="129" t="s">
        <v>6382</v>
      </c>
      <c r="AK825" s="129" t="s">
        <v>6383</v>
      </c>
      <c r="AL825" s="129" t="s">
        <v>6410</v>
      </c>
      <c r="AM825" s="133" t="s">
        <v>6311</v>
      </c>
      <c r="AN825" s="133" t="s">
        <v>6569</v>
      </c>
      <c r="AO825" s="133" t="s">
        <v>6311</v>
      </c>
      <c r="AP825" s="133" t="s">
        <v>6311</v>
      </c>
      <c r="AQ825" s="134">
        <v>100</v>
      </c>
      <c r="AR825" s="143">
        <v>0</v>
      </c>
      <c r="AS825" t="s">
        <v>30</v>
      </c>
    </row>
    <row r="826" spans="1:45" s="133" customFormat="1">
      <c r="A826" s="129" t="s">
        <v>7188</v>
      </c>
      <c r="B826" s="130">
        <v>43769</v>
      </c>
      <c r="C826" s="129" t="s">
        <v>6397</v>
      </c>
      <c r="D826" s="129" t="s">
        <v>6398</v>
      </c>
      <c r="E826" s="129" t="s">
        <v>6311</v>
      </c>
      <c r="F826" s="129" t="s">
        <v>6312</v>
      </c>
      <c r="G826" s="129" t="s">
        <v>6569</v>
      </c>
      <c r="H826" s="129" t="s">
        <v>5300</v>
      </c>
      <c r="I826" s="129" t="s">
        <v>6570</v>
      </c>
      <c r="J826" s="129" t="s">
        <v>6354</v>
      </c>
      <c r="K826" s="129" t="s">
        <v>6571</v>
      </c>
      <c r="L826" s="129" t="s">
        <v>6572</v>
      </c>
      <c r="M826" s="129" t="s">
        <v>6402</v>
      </c>
      <c r="N826" s="129" t="s">
        <v>6354</v>
      </c>
      <c r="O826" s="129" t="s">
        <v>6403</v>
      </c>
      <c r="P826" s="129" t="s">
        <v>6573</v>
      </c>
      <c r="Q826" s="129" t="s">
        <v>6574</v>
      </c>
      <c r="R826" s="129" t="s">
        <v>6521</v>
      </c>
      <c r="S826" s="129" t="s">
        <v>6522</v>
      </c>
      <c r="T826" s="137">
        <v>32</v>
      </c>
      <c r="U826" s="137">
        <v>32</v>
      </c>
      <c r="V826" s="129" t="s">
        <v>6408</v>
      </c>
      <c r="W826" s="129" t="s">
        <v>6408</v>
      </c>
      <c r="X826" s="131">
        <v>234.6</v>
      </c>
      <c r="Y826" s="131">
        <v>234.6</v>
      </c>
      <c r="Z826" s="129" t="s">
        <v>6311</v>
      </c>
      <c r="AA826" s="132">
        <v>7507.2</v>
      </c>
      <c r="AB826" s="132">
        <v>-1324.8</v>
      </c>
      <c r="AC826" s="132">
        <v>750.72</v>
      </c>
      <c r="AD826" s="132">
        <v>8257.92</v>
      </c>
      <c r="AE826" s="129" t="s">
        <v>6316</v>
      </c>
      <c r="AF826" s="129" t="s">
        <v>6311</v>
      </c>
      <c r="AG826" s="129" t="s">
        <v>6311</v>
      </c>
      <c r="AH826" s="129" t="s">
        <v>7189</v>
      </c>
      <c r="AI826" s="129" t="s">
        <v>6311</v>
      </c>
      <c r="AJ826" s="129" t="s">
        <v>6382</v>
      </c>
      <c r="AK826" s="129" t="s">
        <v>6383</v>
      </c>
      <c r="AL826" s="129" t="s">
        <v>6410</v>
      </c>
      <c r="AM826" s="133" t="s">
        <v>6311</v>
      </c>
      <c r="AN826" s="133" t="s">
        <v>6569</v>
      </c>
      <c r="AO826" s="133" t="s">
        <v>6311</v>
      </c>
      <c r="AP826" s="133" t="s">
        <v>6311</v>
      </c>
      <c r="AQ826" s="134">
        <v>32</v>
      </c>
      <c r="AR826" s="143">
        <v>0</v>
      </c>
      <c r="AS826" t="s">
        <v>30</v>
      </c>
    </row>
    <row r="827" spans="1:45" s="133" customFormat="1">
      <c r="A827" s="129" t="s">
        <v>7188</v>
      </c>
      <c r="B827" s="130">
        <v>43769</v>
      </c>
      <c r="C827" s="129" t="s">
        <v>6397</v>
      </c>
      <c r="D827" s="129" t="s">
        <v>6398</v>
      </c>
      <c r="E827" s="129" t="s">
        <v>6311</v>
      </c>
      <c r="F827" s="129" t="s">
        <v>6312</v>
      </c>
      <c r="G827" s="129" t="s">
        <v>6569</v>
      </c>
      <c r="H827" s="129" t="s">
        <v>5300</v>
      </c>
      <c r="I827" s="129" t="s">
        <v>6570</v>
      </c>
      <c r="J827" s="129" t="s">
        <v>6354</v>
      </c>
      <c r="K827" s="129" t="s">
        <v>6571</v>
      </c>
      <c r="L827" s="129" t="s">
        <v>6572</v>
      </c>
      <c r="M827" s="129" t="s">
        <v>6402</v>
      </c>
      <c r="N827" s="129" t="s">
        <v>6354</v>
      </c>
      <c r="O827" s="129" t="s">
        <v>6403</v>
      </c>
      <c r="P827" s="129" t="s">
        <v>6573</v>
      </c>
      <c r="Q827" s="129" t="s">
        <v>6574</v>
      </c>
      <c r="R827" s="129" t="s">
        <v>7170</v>
      </c>
      <c r="S827" s="129" t="s">
        <v>7171</v>
      </c>
      <c r="T827" s="137">
        <v>300</v>
      </c>
      <c r="U827" s="137">
        <v>300</v>
      </c>
      <c r="V827" s="129" t="s">
        <v>6408</v>
      </c>
      <c r="W827" s="129" t="s">
        <v>6408</v>
      </c>
      <c r="X827" s="131">
        <v>176.64</v>
      </c>
      <c r="Y827" s="131">
        <v>176.64</v>
      </c>
      <c r="Z827" s="129" t="s">
        <v>6311</v>
      </c>
      <c r="AA827" s="132">
        <v>52992</v>
      </c>
      <c r="AB827" s="132">
        <v>0</v>
      </c>
      <c r="AC827" s="132">
        <v>5299.2</v>
      </c>
      <c r="AD827" s="132">
        <v>58291.199999999997</v>
      </c>
      <c r="AE827" s="129" t="s">
        <v>6316</v>
      </c>
      <c r="AF827" s="129" t="s">
        <v>6311</v>
      </c>
      <c r="AG827" s="129" t="s">
        <v>6311</v>
      </c>
      <c r="AH827" s="129" t="s">
        <v>7189</v>
      </c>
      <c r="AI827" s="129" t="s">
        <v>6311</v>
      </c>
      <c r="AJ827" s="129" t="s">
        <v>6382</v>
      </c>
      <c r="AK827" s="129" t="s">
        <v>6383</v>
      </c>
      <c r="AL827" s="129" t="s">
        <v>6410</v>
      </c>
      <c r="AM827" s="133" t="s">
        <v>6311</v>
      </c>
      <c r="AN827" s="133" t="s">
        <v>6569</v>
      </c>
      <c r="AO827" s="133" t="s">
        <v>6311</v>
      </c>
      <c r="AP827" s="133" t="s">
        <v>6311</v>
      </c>
      <c r="AQ827" s="134">
        <v>300</v>
      </c>
      <c r="AR827" s="143">
        <v>0</v>
      </c>
      <c r="AS827" t="s">
        <v>30</v>
      </c>
    </row>
    <row r="828" spans="1:45" s="133" customFormat="1">
      <c r="A828" s="129" t="s">
        <v>7190</v>
      </c>
      <c r="B828" s="130">
        <v>43769</v>
      </c>
      <c r="C828" s="129" t="s">
        <v>6397</v>
      </c>
      <c r="D828" s="129" t="s">
        <v>6398</v>
      </c>
      <c r="E828" s="129" t="s">
        <v>6311</v>
      </c>
      <c r="F828" s="129" t="s">
        <v>6312</v>
      </c>
      <c r="G828" s="129" t="s">
        <v>6569</v>
      </c>
      <c r="H828" s="129" t="s">
        <v>5300</v>
      </c>
      <c r="I828" s="129" t="s">
        <v>6570</v>
      </c>
      <c r="J828" s="129" t="s">
        <v>6354</v>
      </c>
      <c r="K828" s="129" t="s">
        <v>6571</v>
      </c>
      <c r="L828" s="129" t="s">
        <v>6572</v>
      </c>
      <c r="M828" s="129" t="s">
        <v>6402</v>
      </c>
      <c r="N828" s="129" t="s">
        <v>6354</v>
      </c>
      <c r="O828" s="129" t="s">
        <v>6403</v>
      </c>
      <c r="P828" s="129" t="s">
        <v>6573</v>
      </c>
      <c r="Q828" s="129" t="s">
        <v>6574</v>
      </c>
      <c r="R828" s="129" t="s">
        <v>6519</v>
      </c>
      <c r="S828" s="129" t="s">
        <v>6520</v>
      </c>
      <c r="T828" s="137">
        <v>350</v>
      </c>
      <c r="U828" s="137">
        <v>350</v>
      </c>
      <c r="V828" s="129" t="s">
        <v>6408</v>
      </c>
      <c r="W828" s="129" t="s">
        <v>6408</v>
      </c>
      <c r="X828" s="131">
        <v>159.52799999999999</v>
      </c>
      <c r="Y828" s="131">
        <v>159.52799999999999</v>
      </c>
      <c r="Z828" s="129" t="s">
        <v>6311</v>
      </c>
      <c r="AA828" s="132">
        <v>55834.8</v>
      </c>
      <c r="AB828" s="132">
        <v>-9853.2000000000007</v>
      </c>
      <c r="AC828" s="132">
        <v>5583.48</v>
      </c>
      <c r="AD828" s="132">
        <v>61418.28</v>
      </c>
      <c r="AE828" s="129" t="s">
        <v>6316</v>
      </c>
      <c r="AF828" s="129" t="s">
        <v>6311</v>
      </c>
      <c r="AG828" s="129" t="s">
        <v>6311</v>
      </c>
      <c r="AH828" s="129" t="s">
        <v>7191</v>
      </c>
      <c r="AI828" s="129" t="s">
        <v>6311</v>
      </c>
      <c r="AJ828" s="129" t="s">
        <v>6382</v>
      </c>
      <c r="AK828" s="129" t="s">
        <v>6383</v>
      </c>
      <c r="AL828" s="129" t="s">
        <v>6410</v>
      </c>
      <c r="AM828" s="133" t="s">
        <v>6311</v>
      </c>
      <c r="AN828" s="133" t="s">
        <v>6569</v>
      </c>
      <c r="AO828" s="133" t="s">
        <v>6311</v>
      </c>
      <c r="AP828" s="133" t="s">
        <v>6311</v>
      </c>
      <c r="AQ828" s="134">
        <v>350</v>
      </c>
      <c r="AR828" s="143">
        <v>0</v>
      </c>
      <c r="AS828" t="s">
        <v>30</v>
      </c>
    </row>
    <row r="829" spans="1:45" s="133" customFormat="1">
      <c r="A829" s="129" t="s">
        <v>7190</v>
      </c>
      <c r="B829" s="130">
        <v>43769</v>
      </c>
      <c r="C829" s="129" t="s">
        <v>6397</v>
      </c>
      <c r="D829" s="129" t="s">
        <v>6398</v>
      </c>
      <c r="E829" s="129" t="s">
        <v>6311</v>
      </c>
      <c r="F829" s="129" t="s">
        <v>6312</v>
      </c>
      <c r="G829" s="129" t="s">
        <v>6569</v>
      </c>
      <c r="H829" s="129" t="s">
        <v>5300</v>
      </c>
      <c r="I829" s="129" t="s">
        <v>6570</v>
      </c>
      <c r="J829" s="129" t="s">
        <v>6354</v>
      </c>
      <c r="K829" s="129" t="s">
        <v>6571</v>
      </c>
      <c r="L829" s="129" t="s">
        <v>6572</v>
      </c>
      <c r="M829" s="129" t="s">
        <v>6402</v>
      </c>
      <c r="N829" s="129" t="s">
        <v>6354</v>
      </c>
      <c r="O829" s="129" t="s">
        <v>6403</v>
      </c>
      <c r="P829" s="129" t="s">
        <v>6573</v>
      </c>
      <c r="Q829" s="129" t="s">
        <v>6574</v>
      </c>
      <c r="R829" s="129" t="s">
        <v>6807</v>
      </c>
      <c r="S829" s="129" t="s">
        <v>6808</v>
      </c>
      <c r="T829" s="137">
        <v>10</v>
      </c>
      <c r="U829" s="137">
        <v>10</v>
      </c>
      <c r="V829" s="129" t="s">
        <v>6408</v>
      </c>
      <c r="W829" s="129" t="s">
        <v>6408</v>
      </c>
      <c r="X829" s="131">
        <v>229.32</v>
      </c>
      <c r="Y829" s="131">
        <v>229.32</v>
      </c>
      <c r="Z829" s="129" t="s">
        <v>6311</v>
      </c>
      <c r="AA829" s="132">
        <v>2293.1999999999998</v>
      </c>
      <c r="AB829" s="132">
        <v>0</v>
      </c>
      <c r="AC829" s="132">
        <v>229.32</v>
      </c>
      <c r="AD829" s="132">
        <v>2522.52</v>
      </c>
      <c r="AE829" s="129" t="s">
        <v>6316</v>
      </c>
      <c r="AF829" s="129" t="s">
        <v>6311</v>
      </c>
      <c r="AG829" s="129" t="s">
        <v>6311</v>
      </c>
      <c r="AH829" s="129" t="s">
        <v>7191</v>
      </c>
      <c r="AI829" s="129" t="s">
        <v>6311</v>
      </c>
      <c r="AJ829" s="129" t="s">
        <v>6382</v>
      </c>
      <c r="AK829" s="129" t="s">
        <v>6383</v>
      </c>
      <c r="AL829" s="129" t="s">
        <v>6410</v>
      </c>
      <c r="AM829" s="133" t="s">
        <v>6311</v>
      </c>
      <c r="AN829" s="133" t="s">
        <v>6569</v>
      </c>
      <c r="AO829" s="133" t="s">
        <v>6311</v>
      </c>
      <c r="AP829" s="133" t="s">
        <v>6311</v>
      </c>
      <c r="AQ829" s="134">
        <v>10</v>
      </c>
      <c r="AR829" s="143">
        <v>0</v>
      </c>
      <c r="AS829" t="s">
        <v>30</v>
      </c>
    </row>
    <row r="830" spans="1:45" s="133" customFormat="1">
      <c r="A830" s="129" t="s">
        <v>7190</v>
      </c>
      <c r="B830" s="130">
        <v>43769</v>
      </c>
      <c r="C830" s="129" t="s">
        <v>6397</v>
      </c>
      <c r="D830" s="129" t="s">
        <v>6398</v>
      </c>
      <c r="E830" s="129" t="s">
        <v>6311</v>
      </c>
      <c r="F830" s="129" t="s">
        <v>6312</v>
      </c>
      <c r="G830" s="129" t="s">
        <v>6569</v>
      </c>
      <c r="H830" s="129" t="s">
        <v>5300</v>
      </c>
      <c r="I830" s="129" t="s">
        <v>6570</v>
      </c>
      <c r="J830" s="129" t="s">
        <v>6354</v>
      </c>
      <c r="K830" s="129" t="s">
        <v>6571</v>
      </c>
      <c r="L830" s="129" t="s">
        <v>6572</v>
      </c>
      <c r="M830" s="129" t="s">
        <v>6402</v>
      </c>
      <c r="N830" s="129" t="s">
        <v>6354</v>
      </c>
      <c r="O830" s="129" t="s">
        <v>6403</v>
      </c>
      <c r="P830" s="129" t="s">
        <v>6573</v>
      </c>
      <c r="Q830" s="129" t="s">
        <v>6574</v>
      </c>
      <c r="R830" s="129" t="s">
        <v>6576</v>
      </c>
      <c r="S830" s="129" t="s">
        <v>6577</v>
      </c>
      <c r="T830" s="137">
        <v>30</v>
      </c>
      <c r="U830" s="137">
        <v>30</v>
      </c>
      <c r="V830" s="129" t="s">
        <v>6408</v>
      </c>
      <c r="W830" s="129" t="s">
        <v>6408</v>
      </c>
      <c r="X830" s="131">
        <v>273</v>
      </c>
      <c r="Y830" s="131">
        <v>273</v>
      </c>
      <c r="Z830" s="129" t="s">
        <v>6311</v>
      </c>
      <c r="AA830" s="132">
        <v>8190</v>
      </c>
      <c r="AB830" s="132">
        <v>0</v>
      </c>
      <c r="AC830" s="132">
        <v>819</v>
      </c>
      <c r="AD830" s="132">
        <v>9009</v>
      </c>
      <c r="AE830" s="129" t="s">
        <v>6316</v>
      </c>
      <c r="AF830" s="129" t="s">
        <v>6311</v>
      </c>
      <c r="AG830" s="129" t="s">
        <v>6311</v>
      </c>
      <c r="AH830" s="129" t="s">
        <v>7191</v>
      </c>
      <c r="AI830" s="129" t="s">
        <v>6311</v>
      </c>
      <c r="AJ830" s="129" t="s">
        <v>6382</v>
      </c>
      <c r="AK830" s="129" t="s">
        <v>6383</v>
      </c>
      <c r="AL830" s="129" t="s">
        <v>6410</v>
      </c>
      <c r="AM830" s="133" t="s">
        <v>6311</v>
      </c>
      <c r="AN830" s="133" t="s">
        <v>6569</v>
      </c>
      <c r="AO830" s="133" t="s">
        <v>6311</v>
      </c>
      <c r="AP830" s="133" t="s">
        <v>6311</v>
      </c>
      <c r="AQ830" s="134">
        <v>30</v>
      </c>
      <c r="AR830" s="143">
        <v>0</v>
      </c>
      <c r="AS830" t="s">
        <v>30</v>
      </c>
    </row>
    <row r="831" spans="1:45" s="133" customFormat="1">
      <c r="A831" s="129" t="s">
        <v>7192</v>
      </c>
      <c r="B831" s="130">
        <v>43769</v>
      </c>
      <c r="C831" s="129" t="s">
        <v>6397</v>
      </c>
      <c r="D831" s="129" t="s">
        <v>6398</v>
      </c>
      <c r="E831" s="129" t="s">
        <v>6311</v>
      </c>
      <c r="F831" s="129" t="s">
        <v>6312</v>
      </c>
      <c r="G831" s="129" t="s">
        <v>6569</v>
      </c>
      <c r="H831" s="129" t="s">
        <v>5300</v>
      </c>
      <c r="I831" s="129" t="s">
        <v>6570</v>
      </c>
      <c r="J831" s="129" t="s">
        <v>6354</v>
      </c>
      <c r="K831" s="129" t="s">
        <v>6571</v>
      </c>
      <c r="L831" s="129" t="s">
        <v>6572</v>
      </c>
      <c r="M831" s="129" t="s">
        <v>6402</v>
      </c>
      <c r="N831" s="129" t="s">
        <v>6354</v>
      </c>
      <c r="O831" s="129" t="s">
        <v>6403</v>
      </c>
      <c r="P831" s="129" t="s">
        <v>6573</v>
      </c>
      <c r="Q831" s="129" t="s">
        <v>6574</v>
      </c>
      <c r="R831" s="129" t="s">
        <v>7170</v>
      </c>
      <c r="S831" s="129" t="s">
        <v>7171</v>
      </c>
      <c r="T831" s="137">
        <v>350</v>
      </c>
      <c r="U831" s="137">
        <v>350</v>
      </c>
      <c r="V831" s="129" t="s">
        <v>6408</v>
      </c>
      <c r="W831" s="129" t="s">
        <v>6408</v>
      </c>
      <c r="X831" s="131">
        <v>176.64</v>
      </c>
      <c r="Y831" s="131">
        <v>176.64</v>
      </c>
      <c r="Z831" s="129" t="s">
        <v>6311</v>
      </c>
      <c r="AA831" s="132">
        <v>61824</v>
      </c>
      <c r="AB831" s="132">
        <v>0</v>
      </c>
      <c r="AC831" s="132">
        <v>6182.4</v>
      </c>
      <c r="AD831" s="132">
        <v>68006.399999999994</v>
      </c>
      <c r="AE831" s="129" t="s">
        <v>6316</v>
      </c>
      <c r="AF831" s="129" t="s">
        <v>6311</v>
      </c>
      <c r="AG831" s="129" t="s">
        <v>6311</v>
      </c>
      <c r="AH831" s="129" t="s">
        <v>7193</v>
      </c>
      <c r="AI831" s="129" t="s">
        <v>6311</v>
      </c>
      <c r="AJ831" s="129" t="s">
        <v>6382</v>
      </c>
      <c r="AK831" s="129" t="s">
        <v>6383</v>
      </c>
      <c r="AL831" s="129" t="s">
        <v>6410</v>
      </c>
      <c r="AM831" s="133" t="s">
        <v>6311</v>
      </c>
      <c r="AN831" s="133" t="s">
        <v>6569</v>
      </c>
      <c r="AO831" s="133" t="s">
        <v>6311</v>
      </c>
      <c r="AP831" s="133" t="s">
        <v>6311</v>
      </c>
      <c r="AQ831" s="134">
        <v>350</v>
      </c>
      <c r="AR831" s="143">
        <v>0</v>
      </c>
      <c r="AS831" t="s">
        <v>30</v>
      </c>
    </row>
    <row r="832" spans="1:45" s="133" customFormat="1">
      <c r="A832" s="129" t="s">
        <v>7194</v>
      </c>
      <c r="B832" s="130">
        <v>43769</v>
      </c>
      <c r="C832" s="129" t="s">
        <v>6397</v>
      </c>
      <c r="D832" s="129" t="s">
        <v>6398</v>
      </c>
      <c r="E832" s="129" t="s">
        <v>6311</v>
      </c>
      <c r="F832" s="129" t="s">
        <v>6312</v>
      </c>
      <c r="G832" s="129" t="s">
        <v>6569</v>
      </c>
      <c r="H832" s="129" t="s">
        <v>5300</v>
      </c>
      <c r="I832" s="129" t="s">
        <v>6570</v>
      </c>
      <c r="J832" s="129" t="s">
        <v>6354</v>
      </c>
      <c r="K832" s="129" t="s">
        <v>6571</v>
      </c>
      <c r="L832" s="129" t="s">
        <v>6572</v>
      </c>
      <c r="M832" s="129" t="s">
        <v>6402</v>
      </c>
      <c r="N832" s="129" t="s">
        <v>6354</v>
      </c>
      <c r="O832" s="129" t="s">
        <v>6403</v>
      </c>
      <c r="P832" s="129" t="s">
        <v>6573</v>
      </c>
      <c r="Q832" s="129" t="s">
        <v>6574</v>
      </c>
      <c r="R832" s="129" t="s">
        <v>7170</v>
      </c>
      <c r="S832" s="129" t="s">
        <v>7171</v>
      </c>
      <c r="T832" s="137">
        <v>350</v>
      </c>
      <c r="U832" s="137">
        <v>350</v>
      </c>
      <c r="V832" s="129" t="s">
        <v>6408</v>
      </c>
      <c r="W832" s="129" t="s">
        <v>6408</v>
      </c>
      <c r="X832" s="131">
        <v>176.64</v>
      </c>
      <c r="Y832" s="131">
        <v>176.64</v>
      </c>
      <c r="Z832" s="129" t="s">
        <v>6311</v>
      </c>
      <c r="AA832" s="132">
        <v>61824</v>
      </c>
      <c r="AB832" s="132">
        <v>0</v>
      </c>
      <c r="AC832" s="132">
        <v>6182.4</v>
      </c>
      <c r="AD832" s="132">
        <v>68006.399999999994</v>
      </c>
      <c r="AE832" s="129" t="s">
        <v>6316</v>
      </c>
      <c r="AF832" s="129" t="s">
        <v>6311</v>
      </c>
      <c r="AG832" s="129" t="s">
        <v>6311</v>
      </c>
      <c r="AH832" s="129" t="s">
        <v>7195</v>
      </c>
      <c r="AI832" s="129" t="s">
        <v>6311</v>
      </c>
      <c r="AJ832" s="129" t="s">
        <v>6382</v>
      </c>
      <c r="AK832" s="129" t="s">
        <v>6383</v>
      </c>
      <c r="AL832" s="129" t="s">
        <v>6410</v>
      </c>
      <c r="AM832" s="133" t="s">
        <v>6311</v>
      </c>
      <c r="AN832" s="133" t="s">
        <v>6569</v>
      </c>
      <c r="AO832" s="133" t="s">
        <v>6311</v>
      </c>
      <c r="AP832" s="133" t="s">
        <v>6311</v>
      </c>
      <c r="AQ832" s="134">
        <v>350</v>
      </c>
      <c r="AR832" s="143">
        <v>0</v>
      </c>
      <c r="AS832" t="s">
        <v>30</v>
      </c>
    </row>
    <row r="833" spans="1:45" s="133" customFormat="1">
      <c r="A833" s="129" t="s">
        <v>7196</v>
      </c>
      <c r="B833" s="130">
        <v>43769</v>
      </c>
      <c r="C833" s="129" t="s">
        <v>6397</v>
      </c>
      <c r="D833" s="129" t="s">
        <v>6398</v>
      </c>
      <c r="E833" s="129" t="s">
        <v>6311</v>
      </c>
      <c r="F833" s="129" t="s">
        <v>6312</v>
      </c>
      <c r="G833" s="129" t="s">
        <v>6569</v>
      </c>
      <c r="H833" s="129" t="s">
        <v>5300</v>
      </c>
      <c r="I833" s="129" t="s">
        <v>6570</v>
      </c>
      <c r="J833" s="129" t="s">
        <v>6354</v>
      </c>
      <c r="K833" s="129" t="s">
        <v>6571</v>
      </c>
      <c r="L833" s="129" t="s">
        <v>6572</v>
      </c>
      <c r="M833" s="129" t="s">
        <v>6402</v>
      </c>
      <c r="N833" s="129" t="s">
        <v>6354</v>
      </c>
      <c r="O833" s="129" t="s">
        <v>6403</v>
      </c>
      <c r="P833" s="129" t="s">
        <v>6573</v>
      </c>
      <c r="Q833" s="129" t="s">
        <v>6574</v>
      </c>
      <c r="R833" s="129" t="s">
        <v>6415</v>
      </c>
      <c r="S833" s="129" t="s">
        <v>6416</v>
      </c>
      <c r="T833" s="137">
        <v>310</v>
      </c>
      <c r="U833" s="137">
        <v>310</v>
      </c>
      <c r="V833" s="129" t="s">
        <v>6408</v>
      </c>
      <c r="W833" s="129" t="s">
        <v>6408</v>
      </c>
      <c r="X833" s="131">
        <v>276</v>
      </c>
      <c r="Y833" s="131">
        <v>276</v>
      </c>
      <c r="Z833" s="129" t="s">
        <v>6311</v>
      </c>
      <c r="AA833" s="132">
        <v>85560</v>
      </c>
      <c r="AB833" s="132">
        <v>0</v>
      </c>
      <c r="AC833" s="132">
        <v>8556</v>
      </c>
      <c r="AD833" s="132">
        <v>94116</v>
      </c>
      <c r="AE833" s="129" t="s">
        <v>6316</v>
      </c>
      <c r="AF833" s="129" t="s">
        <v>6311</v>
      </c>
      <c r="AG833" s="129" t="s">
        <v>6311</v>
      </c>
      <c r="AH833" s="129" t="s">
        <v>7197</v>
      </c>
      <c r="AI833" s="129" t="s">
        <v>6311</v>
      </c>
      <c r="AJ833" s="129" t="s">
        <v>6382</v>
      </c>
      <c r="AK833" s="129" t="s">
        <v>6383</v>
      </c>
      <c r="AL833" s="129" t="s">
        <v>6410</v>
      </c>
      <c r="AM833" s="133" t="s">
        <v>6311</v>
      </c>
      <c r="AN833" s="133" t="s">
        <v>6569</v>
      </c>
      <c r="AO833" s="133" t="s">
        <v>6311</v>
      </c>
      <c r="AP833" s="133" t="s">
        <v>6311</v>
      </c>
      <c r="AQ833" s="134">
        <v>310</v>
      </c>
      <c r="AR833" s="143">
        <v>0</v>
      </c>
      <c r="AS833" t="s">
        <v>30</v>
      </c>
    </row>
    <row r="834" spans="1:45" s="133" customFormat="1">
      <c r="A834" s="129" t="s">
        <v>7198</v>
      </c>
      <c r="B834" s="130">
        <v>43769</v>
      </c>
      <c r="C834" s="129" t="s">
        <v>6397</v>
      </c>
      <c r="D834" s="129" t="s">
        <v>6398</v>
      </c>
      <c r="E834" s="129" t="s">
        <v>6311</v>
      </c>
      <c r="F834" s="129" t="s">
        <v>6312</v>
      </c>
      <c r="G834" s="129" t="s">
        <v>6569</v>
      </c>
      <c r="H834" s="129" t="s">
        <v>5300</v>
      </c>
      <c r="I834" s="129" t="s">
        <v>6570</v>
      </c>
      <c r="J834" s="129" t="s">
        <v>6354</v>
      </c>
      <c r="K834" s="129" t="s">
        <v>6571</v>
      </c>
      <c r="L834" s="129" t="s">
        <v>6572</v>
      </c>
      <c r="M834" s="129" t="s">
        <v>6402</v>
      </c>
      <c r="N834" s="129" t="s">
        <v>6354</v>
      </c>
      <c r="O834" s="129" t="s">
        <v>6403</v>
      </c>
      <c r="P834" s="129" t="s">
        <v>6573</v>
      </c>
      <c r="Q834" s="129" t="s">
        <v>6574</v>
      </c>
      <c r="R834" s="129" t="s">
        <v>6415</v>
      </c>
      <c r="S834" s="129" t="s">
        <v>6416</v>
      </c>
      <c r="T834" s="137">
        <v>281</v>
      </c>
      <c r="U834" s="137">
        <v>281</v>
      </c>
      <c r="V834" s="129" t="s">
        <v>6408</v>
      </c>
      <c r="W834" s="129" t="s">
        <v>6408</v>
      </c>
      <c r="X834" s="131">
        <v>276</v>
      </c>
      <c r="Y834" s="131">
        <v>276</v>
      </c>
      <c r="Z834" s="129" t="s">
        <v>6311</v>
      </c>
      <c r="AA834" s="132">
        <v>77556</v>
      </c>
      <c r="AB834" s="132">
        <v>0</v>
      </c>
      <c r="AC834" s="132">
        <v>7755.6</v>
      </c>
      <c r="AD834" s="132">
        <v>85311.6</v>
      </c>
      <c r="AE834" s="129" t="s">
        <v>6316</v>
      </c>
      <c r="AF834" s="129" t="s">
        <v>6311</v>
      </c>
      <c r="AG834" s="129" t="s">
        <v>6311</v>
      </c>
      <c r="AH834" s="129" t="s">
        <v>7199</v>
      </c>
      <c r="AI834" s="129" t="s">
        <v>6311</v>
      </c>
      <c r="AJ834" s="129" t="s">
        <v>6382</v>
      </c>
      <c r="AK834" s="129" t="s">
        <v>6383</v>
      </c>
      <c r="AL834" s="129" t="s">
        <v>6410</v>
      </c>
      <c r="AM834" s="133" t="s">
        <v>6311</v>
      </c>
      <c r="AN834" s="133" t="s">
        <v>6569</v>
      </c>
      <c r="AO834" s="133" t="s">
        <v>6311</v>
      </c>
      <c r="AP834" s="133" t="s">
        <v>6311</v>
      </c>
      <c r="AQ834" s="134">
        <v>281</v>
      </c>
      <c r="AR834" s="143">
        <v>0</v>
      </c>
      <c r="AS834" t="s">
        <v>30</v>
      </c>
    </row>
    <row r="835" spans="1:45" s="133" customFormat="1">
      <c r="A835" s="129" t="s">
        <v>7198</v>
      </c>
      <c r="B835" s="130">
        <v>43769</v>
      </c>
      <c r="C835" s="129" t="s">
        <v>6397</v>
      </c>
      <c r="D835" s="129" t="s">
        <v>6398</v>
      </c>
      <c r="E835" s="129" t="s">
        <v>6311</v>
      </c>
      <c r="F835" s="129" t="s">
        <v>6312</v>
      </c>
      <c r="G835" s="129" t="s">
        <v>6569</v>
      </c>
      <c r="H835" s="129" t="s">
        <v>5300</v>
      </c>
      <c r="I835" s="129" t="s">
        <v>6570</v>
      </c>
      <c r="J835" s="129" t="s">
        <v>6354</v>
      </c>
      <c r="K835" s="129" t="s">
        <v>6571</v>
      </c>
      <c r="L835" s="129" t="s">
        <v>6572</v>
      </c>
      <c r="M835" s="129" t="s">
        <v>6402</v>
      </c>
      <c r="N835" s="129" t="s">
        <v>6354</v>
      </c>
      <c r="O835" s="129" t="s">
        <v>6403</v>
      </c>
      <c r="P835" s="129" t="s">
        <v>6573</v>
      </c>
      <c r="Q835" s="129" t="s">
        <v>6574</v>
      </c>
      <c r="R835" s="129" t="s">
        <v>7170</v>
      </c>
      <c r="S835" s="129" t="s">
        <v>7171</v>
      </c>
      <c r="T835" s="137">
        <v>30</v>
      </c>
      <c r="U835" s="137">
        <v>30</v>
      </c>
      <c r="V835" s="129" t="s">
        <v>6408</v>
      </c>
      <c r="W835" s="129" t="s">
        <v>6408</v>
      </c>
      <c r="X835" s="131">
        <v>176.64</v>
      </c>
      <c r="Y835" s="131">
        <v>176.64</v>
      </c>
      <c r="Z835" s="129" t="s">
        <v>6311</v>
      </c>
      <c r="AA835" s="132">
        <v>5299.2</v>
      </c>
      <c r="AB835" s="132">
        <v>0</v>
      </c>
      <c r="AC835" s="132">
        <v>529.91999999999996</v>
      </c>
      <c r="AD835" s="132">
        <v>5829.12</v>
      </c>
      <c r="AE835" s="129" t="s">
        <v>6316</v>
      </c>
      <c r="AF835" s="129" t="s">
        <v>6311</v>
      </c>
      <c r="AG835" s="129" t="s">
        <v>6311</v>
      </c>
      <c r="AH835" s="129" t="s">
        <v>7199</v>
      </c>
      <c r="AI835" s="129" t="s">
        <v>6311</v>
      </c>
      <c r="AJ835" s="129" t="s">
        <v>6382</v>
      </c>
      <c r="AK835" s="129" t="s">
        <v>6383</v>
      </c>
      <c r="AL835" s="129" t="s">
        <v>6410</v>
      </c>
      <c r="AM835" s="133" t="s">
        <v>6311</v>
      </c>
      <c r="AN835" s="133" t="s">
        <v>6569</v>
      </c>
      <c r="AO835" s="133" t="s">
        <v>6311</v>
      </c>
      <c r="AP835" s="133" t="s">
        <v>6311</v>
      </c>
      <c r="AQ835" s="134">
        <v>30</v>
      </c>
      <c r="AR835" s="143">
        <v>0</v>
      </c>
      <c r="AS835" t="s">
        <v>30</v>
      </c>
    </row>
    <row r="836" spans="1:45" s="133" customFormat="1">
      <c r="A836" s="129" t="s">
        <v>7200</v>
      </c>
      <c r="B836" s="130">
        <v>43769</v>
      </c>
      <c r="C836" s="129" t="s">
        <v>6397</v>
      </c>
      <c r="D836" s="129" t="s">
        <v>6398</v>
      </c>
      <c r="E836" s="129" t="s">
        <v>6311</v>
      </c>
      <c r="F836" s="129" t="s">
        <v>6312</v>
      </c>
      <c r="G836" s="129" t="s">
        <v>6569</v>
      </c>
      <c r="H836" s="129" t="s">
        <v>5300</v>
      </c>
      <c r="I836" s="129" t="s">
        <v>6570</v>
      </c>
      <c r="J836" s="129" t="s">
        <v>6354</v>
      </c>
      <c r="K836" s="129" t="s">
        <v>6571</v>
      </c>
      <c r="L836" s="129" t="s">
        <v>6572</v>
      </c>
      <c r="M836" s="129" t="s">
        <v>6402</v>
      </c>
      <c r="N836" s="129" t="s">
        <v>6354</v>
      </c>
      <c r="O836" s="129" t="s">
        <v>6403</v>
      </c>
      <c r="P836" s="129" t="s">
        <v>6573</v>
      </c>
      <c r="Q836" s="129" t="s">
        <v>6574</v>
      </c>
      <c r="R836" s="129" t="s">
        <v>7170</v>
      </c>
      <c r="S836" s="129" t="s">
        <v>7171</v>
      </c>
      <c r="T836" s="137">
        <v>36</v>
      </c>
      <c r="U836" s="137">
        <v>36</v>
      </c>
      <c r="V836" s="129" t="s">
        <v>6408</v>
      </c>
      <c r="W836" s="129" t="s">
        <v>6408</v>
      </c>
      <c r="X836" s="131">
        <v>176.64</v>
      </c>
      <c r="Y836" s="131">
        <v>176.64</v>
      </c>
      <c r="Z836" s="129" t="s">
        <v>6311</v>
      </c>
      <c r="AA836" s="132">
        <v>6359.04</v>
      </c>
      <c r="AB836" s="132">
        <v>0</v>
      </c>
      <c r="AC836" s="132">
        <v>635.904</v>
      </c>
      <c r="AD836" s="132">
        <v>6994.9440000000004</v>
      </c>
      <c r="AE836" s="129" t="s">
        <v>6316</v>
      </c>
      <c r="AF836" s="129" t="s">
        <v>6311</v>
      </c>
      <c r="AG836" s="129" t="s">
        <v>6311</v>
      </c>
      <c r="AH836" s="129" t="s">
        <v>7201</v>
      </c>
      <c r="AI836" s="129" t="s">
        <v>6311</v>
      </c>
      <c r="AJ836" s="129" t="s">
        <v>6382</v>
      </c>
      <c r="AK836" s="129" t="s">
        <v>6383</v>
      </c>
      <c r="AL836" s="129" t="s">
        <v>6548</v>
      </c>
      <c r="AM836" s="133" t="s">
        <v>6311</v>
      </c>
      <c r="AN836" s="133" t="s">
        <v>6569</v>
      </c>
      <c r="AO836" s="133" t="s">
        <v>6311</v>
      </c>
      <c r="AP836" s="133" t="s">
        <v>6311</v>
      </c>
      <c r="AQ836" s="134">
        <v>36</v>
      </c>
      <c r="AR836" s="143">
        <v>0</v>
      </c>
      <c r="AS836" t="s">
        <v>30</v>
      </c>
    </row>
    <row r="837" spans="1:45" s="133" customFormat="1">
      <c r="A837" s="129" t="s">
        <v>7200</v>
      </c>
      <c r="B837" s="130">
        <v>43769</v>
      </c>
      <c r="C837" s="129" t="s">
        <v>6397</v>
      </c>
      <c r="D837" s="129" t="s">
        <v>6398</v>
      </c>
      <c r="E837" s="129" t="s">
        <v>6311</v>
      </c>
      <c r="F837" s="129" t="s">
        <v>6312</v>
      </c>
      <c r="G837" s="129" t="s">
        <v>6569</v>
      </c>
      <c r="H837" s="129" t="s">
        <v>5300</v>
      </c>
      <c r="I837" s="129" t="s">
        <v>6570</v>
      </c>
      <c r="J837" s="129" t="s">
        <v>6354</v>
      </c>
      <c r="K837" s="129" t="s">
        <v>6571</v>
      </c>
      <c r="L837" s="129" t="s">
        <v>6572</v>
      </c>
      <c r="M837" s="129" t="s">
        <v>6402</v>
      </c>
      <c r="N837" s="129" t="s">
        <v>6354</v>
      </c>
      <c r="O837" s="129" t="s">
        <v>6403</v>
      </c>
      <c r="P837" s="129" t="s">
        <v>6573</v>
      </c>
      <c r="Q837" s="129" t="s">
        <v>6574</v>
      </c>
      <c r="R837" s="129" t="s">
        <v>6576</v>
      </c>
      <c r="S837" s="129" t="s">
        <v>6577</v>
      </c>
      <c r="T837" s="137">
        <v>50</v>
      </c>
      <c r="U837" s="137">
        <v>50</v>
      </c>
      <c r="V837" s="129" t="s">
        <v>6408</v>
      </c>
      <c r="W837" s="129" t="s">
        <v>6408</v>
      </c>
      <c r="X837" s="131">
        <v>273</v>
      </c>
      <c r="Y837" s="131">
        <v>273</v>
      </c>
      <c r="Z837" s="129" t="s">
        <v>6311</v>
      </c>
      <c r="AA837" s="132">
        <v>13650</v>
      </c>
      <c r="AB837" s="132">
        <v>0</v>
      </c>
      <c r="AC837" s="132">
        <v>1365</v>
      </c>
      <c r="AD837" s="132">
        <v>15015</v>
      </c>
      <c r="AE837" s="129" t="s">
        <v>6316</v>
      </c>
      <c r="AF837" s="129" t="s">
        <v>6311</v>
      </c>
      <c r="AG837" s="129" t="s">
        <v>6311</v>
      </c>
      <c r="AH837" s="129" t="s">
        <v>7201</v>
      </c>
      <c r="AI837" s="129" t="s">
        <v>6311</v>
      </c>
      <c r="AJ837" s="129" t="s">
        <v>6382</v>
      </c>
      <c r="AK837" s="129" t="s">
        <v>6383</v>
      </c>
      <c r="AL837" s="129" t="s">
        <v>6548</v>
      </c>
      <c r="AM837" s="133" t="s">
        <v>6311</v>
      </c>
      <c r="AN837" s="133" t="s">
        <v>6569</v>
      </c>
      <c r="AO837" s="133" t="s">
        <v>6311</v>
      </c>
      <c r="AP837" s="133" t="s">
        <v>6311</v>
      </c>
      <c r="AQ837" s="134">
        <v>50</v>
      </c>
      <c r="AR837" s="143">
        <v>0</v>
      </c>
      <c r="AS837" t="s">
        <v>30</v>
      </c>
    </row>
    <row r="838" spans="1:45" s="133" customFormat="1">
      <c r="A838" s="129" t="s">
        <v>7202</v>
      </c>
      <c r="B838" s="130">
        <v>43769</v>
      </c>
      <c r="C838" s="129" t="s">
        <v>6397</v>
      </c>
      <c r="D838" s="129" t="s">
        <v>6398</v>
      </c>
      <c r="E838" s="129" t="s">
        <v>6311</v>
      </c>
      <c r="F838" s="129" t="s">
        <v>6312</v>
      </c>
      <c r="G838" s="129" t="s">
        <v>6569</v>
      </c>
      <c r="H838" s="129" t="s">
        <v>5300</v>
      </c>
      <c r="I838" s="129" t="s">
        <v>6570</v>
      </c>
      <c r="J838" s="129" t="s">
        <v>6354</v>
      </c>
      <c r="K838" s="129" t="s">
        <v>6571</v>
      </c>
      <c r="L838" s="129" t="s">
        <v>6572</v>
      </c>
      <c r="M838" s="129" t="s">
        <v>6402</v>
      </c>
      <c r="N838" s="129" t="s">
        <v>6354</v>
      </c>
      <c r="O838" s="129" t="s">
        <v>6403</v>
      </c>
      <c r="P838" s="129" t="s">
        <v>6573</v>
      </c>
      <c r="Q838" s="129" t="s">
        <v>6574</v>
      </c>
      <c r="R838" s="129" t="s">
        <v>6406</v>
      </c>
      <c r="S838" s="129" t="s">
        <v>6407</v>
      </c>
      <c r="T838" s="137">
        <v>400</v>
      </c>
      <c r="U838" s="137">
        <v>400</v>
      </c>
      <c r="V838" s="129" t="s">
        <v>6408</v>
      </c>
      <c r="W838" s="129" t="s">
        <v>6408</v>
      </c>
      <c r="X838" s="131">
        <v>140.50899999999999</v>
      </c>
      <c r="Y838" s="131">
        <v>140.50899999999999</v>
      </c>
      <c r="Z838" s="129" t="s">
        <v>6311</v>
      </c>
      <c r="AA838" s="132">
        <v>56203.6</v>
      </c>
      <c r="AB838" s="132">
        <v>0</v>
      </c>
      <c r="AC838" s="132">
        <v>5620.36</v>
      </c>
      <c r="AD838" s="132">
        <v>61823.96</v>
      </c>
      <c r="AE838" s="129" t="s">
        <v>6316</v>
      </c>
      <c r="AF838" s="129" t="s">
        <v>6311</v>
      </c>
      <c r="AG838" s="129" t="s">
        <v>6311</v>
      </c>
      <c r="AH838" s="129" t="s">
        <v>7203</v>
      </c>
      <c r="AI838" s="129" t="s">
        <v>6311</v>
      </c>
      <c r="AJ838" s="129" t="s">
        <v>6382</v>
      </c>
      <c r="AK838" s="129" t="s">
        <v>6383</v>
      </c>
      <c r="AL838" s="129" t="s">
        <v>6410</v>
      </c>
      <c r="AM838" s="133" t="s">
        <v>6311</v>
      </c>
      <c r="AN838" s="133" t="s">
        <v>6569</v>
      </c>
      <c r="AO838" s="133" t="s">
        <v>6311</v>
      </c>
      <c r="AP838" s="133" t="s">
        <v>6311</v>
      </c>
      <c r="AQ838" s="134">
        <v>400</v>
      </c>
      <c r="AR838" s="143">
        <v>0</v>
      </c>
      <c r="AS838" t="s">
        <v>30</v>
      </c>
    </row>
    <row r="839" spans="1:45" s="133" customFormat="1">
      <c r="A839" s="129" t="s">
        <v>7202</v>
      </c>
      <c r="B839" s="130">
        <v>43769</v>
      </c>
      <c r="C839" s="129" t="s">
        <v>6397</v>
      </c>
      <c r="D839" s="129" t="s">
        <v>6398</v>
      </c>
      <c r="E839" s="129" t="s">
        <v>6311</v>
      </c>
      <c r="F839" s="129" t="s">
        <v>6312</v>
      </c>
      <c r="G839" s="129" t="s">
        <v>6569</v>
      </c>
      <c r="H839" s="129" t="s">
        <v>5300</v>
      </c>
      <c r="I839" s="129" t="s">
        <v>6570</v>
      </c>
      <c r="J839" s="129" t="s">
        <v>6354</v>
      </c>
      <c r="K839" s="129" t="s">
        <v>6571</v>
      </c>
      <c r="L839" s="129" t="s">
        <v>6572</v>
      </c>
      <c r="M839" s="129" t="s">
        <v>6402</v>
      </c>
      <c r="N839" s="129" t="s">
        <v>6354</v>
      </c>
      <c r="O839" s="129" t="s">
        <v>6403</v>
      </c>
      <c r="P839" s="129" t="s">
        <v>6573</v>
      </c>
      <c r="Q839" s="129" t="s">
        <v>6574</v>
      </c>
      <c r="R839" s="129" t="s">
        <v>6519</v>
      </c>
      <c r="S839" s="129" t="s">
        <v>6520</v>
      </c>
      <c r="T839" s="137">
        <v>80</v>
      </c>
      <c r="U839" s="137">
        <v>80</v>
      </c>
      <c r="V839" s="129" t="s">
        <v>6408</v>
      </c>
      <c r="W839" s="129" t="s">
        <v>6408</v>
      </c>
      <c r="X839" s="131">
        <v>159.52799999999999</v>
      </c>
      <c r="Y839" s="131">
        <v>159.52799999999999</v>
      </c>
      <c r="Z839" s="129" t="s">
        <v>6311</v>
      </c>
      <c r="AA839" s="132">
        <v>12762.24</v>
      </c>
      <c r="AB839" s="132">
        <v>-2252.16</v>
      </c>
      <c r="AC839" s="132">
        <v>1276.2239999999999</v>
      </c>
      <c r="AD839" s="132">
        <v>14038.464</v>
      </c>
      <c r="AE839" s="129" t="s">
        <v>6316</v>
      </c>
      <c r="AF839" s="129" t="s">
        <v>6311</v>
      </c>
      <c r="AG839" s="129" t="s">
        <v>6311</v>
      </c>
      <c r="AH839" s="129" t="s">
        <v>7203</v>
      </c>
      <c r="AI839" s="129" t="s">
        <v>6311</v>
      </c>
      <c r="AJ839" s="129" t="s">
        <v>6382</v>
      </c>
      <c r="AK839" s="129" t="s">
        <v>6383</v>
      </c>
      <c r="AL839" s="129" t="s">
        <v>6410</v>
      </c>
      <c r="AM839" s="133" t="s">
        <v>6311</v>
      </c>
      <c r="AN839" s="133" t="s">
        <v>6569</v>
      </c>
      <c r="AO839" s="133" t="s">
        <v>6311</v>
      </c>
      <c r="AP839" s="133" t="s">
        <v>6311</v>
      </c>
      <c r="AQ839" s="134">
        <v>80</v>
      </c>
      <c r="AR839" s="143">
        <v>0</v>
      </c>
      <c r="AS839" t="s">
        <v>30</v>
      </c>
    </row>
    <row r="840" spans="1:45" s="133" customFormat="1">
      <c r="A840" s="129" t="s">
        <v>7202</v>
      </c>
      <c r="B840" s="130">
        <v>43769</v>
      </c>
      <c r="C840" s="129" t="s">
        <v>6397</v>
      </c>
      <c r="D840" s="129" t="s">
        <v>6398</v>
      </c>
      <c r="E840" s="129" t="s">
        <v>6311</v>
      </c>
      <c r="F840" s="129" t="s">
        <v>6312</v>
      </c>
      <c r="G840" s="129" t="s">
        <v>6569</v>
      </c>
      <c r="H840" s="129" t="s">
        <v>5300</v>
      </c>
      <c r="I840" s="129" t="s">
        <v>6570</v>
      </c>
      <c r="J840" s="129" t="s">
        <v>6354</v>
      </c>
      <c r="K840" s="129" t="s">
        <v>6571</v>
      </c>
      <c r="L840" s="129" t="s">
        <v>6572</v>
      </c>
      <c r="M840" s="129" t="s">
        <v>6402</v>
      </c>
      <c r="N840" s="129" t="s">
        <v>6354</v>
      </c>
      <c r="O840" s="129" t="s">
        <v>6403</v>
      </c>
      <c r="P840" s="129" t="s">
        <v>6573</v>
      </c>
      <c r="Q840" s="129" t="s">
        <v>6574</v>
      </c>
      <c r="R840" s="129" t="s">
        <v>6576</v>
      </c>
      <c r="S840" s="129" t="s">
        <v>6577</v>
      </c>
      <c r="T840" s="137">
        <v>30</v>
      </c>
      <c r="U840" s="137">
        <v>30</v>
      </c>
      <c r="V840" s="129" t="s">
        <v>6408</v>
      </c>
      <c r="W840" s="129" t="s">
        <v>6408</v>
      </c>
      <c r="X840" s="131">
        <v>273</v>
      </c>
      <c r="Y840" s="131">
        <v>273</v>
      </c>
      <c r="Z840" s="129" t="s">
        <v>6311</v>
      </c>
      <c r="AA840" s="132">
        <v>8190</v>
      </c>
      <c r="AB840" s="132">
        <v>0</v>
      </c>
      <c r="AC840" s="132">
        <v>819</v>
      </c>
      <c r="AD840" s="132">
        <v>9009</v>
      </c>
      <c r="AE840" s="129" t="s">
        <v>6316</v>
      </c>
      <c r="AF840" s="129" t="s">
        <v>6311</v>
      </c>
      <c r="AG840" s="129" t="s">
        <v>6311</v>
      </c>
      <c r="AH840" s="129" t="s">
        <v>7203</v>
      </c>
      <c r="AI840" s="129" t="s">
        <v>6311</v>
      </c>
      <c r="AJ840" s="129" t="s">
        <v>6382</v>
      </c>
      <c r="AK840" s="129" t="s">
        <v>6383</v>
      </c>
      <c r="AL840" s="129" t="s">
        <v>6410</v>
      </c>
      <c r="AM840" s="133" t="s">
        <v>6311</v>
      </c>
      <c r="AN840" s="133" t="s">
        <v>6569</v>
      </c>
      <c r="AO840" s="133" t="s">
        <v>6311</v>
      </c>
      <c r="AP840" s="133" t="s">
        <v>6311</v>
      </c>
      <c r="AQ840" s="134">
        <v>30</v>
      </c>
      <c r="AR840" s="143">
        <v>0</v>
      </c>
      <c r="AS840" t="s">
        <v>30</v>
      </c>
    </row>
    <row r="841" spans="1:45" s="133" customFormat="1">
      <c r="A841" s="129" t="s">
        <v>7204</v>
      </c>
      <c r="B841" s="130">
        <v>43769</v>
      </c>
      <c r="C841" s="129" t="s">
        <v>6397</v>
      </c>
      <c r="D841" s="129" t="s">
        <v>6398</v>
      </c>
      <c r="E841" s="129" t="s">
        <v>6311</v>
      </c>
      <c r="F841" s="129" t="s">
        <v>6312</v>
      </c>
      <c r="G841" s="129" t="s">
        <v>6569</v>
      </c>
      <c r="H841" s="129" t="s">
        <v>5300</v>
      </c>
      <c r="I841" s="129" t="s">
        <v>6570</v>
      </c>
      <c r="J841" s="129" t="s">
        <v>6354</v>
      </c>
      <c r="K841" s="129" t="s">
        <v>6571</v>
      </c>
      <c r="L841" s="129" t="s">
        <v>6572</v>
      </c>
      <c r="M841" s="129" t="s">
        <v>6402</v>
      </c>
      <c r="N841" s="129" t="s">
        <v>6354</v>
      </c>
      <c r="O841" s="129" t="s">
        <v>6403</v>
      </c>
      <c r="P841" s="129" t="s">
        <v>6573</v>
      </c>
      <c r="Q841" s="129" t="s">
        <v>6574</v>
      </c>
      <c r="R841" s="129" t="s">
        <v>6413</v>
      </c>
      <c r="S841" s="129" t="s">
        <v>6414</v>
      </c>
      <c r="T841" s="137">
        <v>24</v>
      </c>
      <c r="U841" s="137">
        <v>24</v>
      </c>
      <c r="V841" s="129" t="s">
        <v>6408</v>
      </c>
      <c r="W841" s="129" t="s">
        <v>6408</v>
      </c>
      <c r="X841" s="131">
        <v>187.68</v>
      </c>
      <c r="Y841" s="131">
        <v>187.68</v>
      </c>
      <c r="Z841" s="129" t="s">
        <v>6311</v>
      </c>
      <c r="AA841" s="132">
        <v>4504.32</v>
      </c>
      <c r="AB841" s="132">
        <v>0</v>
      </c>
      <c r="AC841" s="132">
        <v>450.43200000000002</v>
      </c>
      <c r="AD841" s="132">
        <v>4954.7520000000004</v>
      </c>
      <c r="AE841" s="129" t="s">
        <v>6316</v>
      </c>
      <c r="AF841" s="129" t="s">
        <v>6311</v>
      </c>
      <c r="AG841" s="129" t="s">
        <v>6311</v>
      </c>
      <c r="AH841" s="129" t="s">
        <v>7205</v>
      </c>
      <c r="AI841" s="129" t="s">
        <v>6311</v>
      </c>
      <c r="AJ841" s="129" t="s">
        <v>6382</v>
      </c>
      <c r="AK841" s="129" t="s">
        <v>6383</v>
      </c>
      <c r="AL841" s="129" t="s">
        <v>6548</v>
      </c>
      <c r="AM841" s="133" t="s">
        <v>6311</v>
      </c>
      <c r="AN841" s="133" t="s">
        <v>6569</v>
      </c>
      <c r="AO841" s="133" t="s">
        <v>6311</v>
      </c>
      <c r="AP841" s="133" t="s">
        <v>6311</v>
      </c>
      <c r="AQ841" s="134">
        <v>24</v>
      </c>
      <c r="AR841" s="143">
        <v>0</v>
      </c>
      <c r="AS841" t="s">
        <v>30</v>
      </c>
    </row>
    <row r="842" spans="1:45" s="133" customFormat="1">
      <c r="A842" s="129" t="s">
        <v>7204</v>
      </c>
      <c r="B842" s="130">
        <v>43769</v>
      </c>
      <c r="C842" s="129" t="s">
        <v>6397</v>
      </c>
      <c r="D842" s="129" t="s">
        <v>6398</v>
      </c>
      <c r="E842" s="129" t="s">
        <v>6311</v>
      </c>
      <c r="F842" s="129" t="s">
        <v>6312</v>
      </c>
      <c r="G842" s="129" t="s">
        <v>6569</v>
      </c>
      <c r="H842" s="129" t="s">
        <v>5300</v>
      </c>
      <c r="I842" s="129" t="s">
        <v>6570</v>
      </c>
      <c r="J842" s="129" t="s">
        <v>6354</v>
      </c>
      <c r="K842" s="129" t="s">
        <v>6571</v>
      </c>
      <c r="L842" s="129" t="s">
        <v>6572</v>
      </c>
      <c r="M842" s="129" t="s">
        <v>6402</v>
      </c>
      <c r="N842" s="129" t="s">
        <v>6354</v>
      </c>
      <c r="O842" s="129" t="s">
        <v>6403</v>
      </c>
      <c r="P842" s="129" t="s">
        <v>6573</v>
      </c>
      <c r="Q842" s="129" t="s">
        <v>6574</v>
      </c>
      <c r="R842" s="129" t="s">
        <v>6415</v>
      </c>
      <c r="S842" s="129" t="s">
        <v>6416</v>
      </c>
      <c r="T842" s="137">
        <v>59</v>
      </c>
      <c r="U842" s="137">
        <v>59</v>
      </c>
      <c r="V842" s="129" t="s">
        <v>6408</v>
      </c>
      <c r="W842" s="129" t="s">
        <v>6408</v>
      </c>
      <c r="X842" s="131">
        <v>276</v>
      </c>
      <c r="Y842" s="131">
        <v>276</v>
      </c>
      <c r="Z842" s="129" t="s">
        <v>6311</v>
      </c>
      <c r="AA842" s="132">
        <v>16284</v>
      </c>
      <c r="AB842" s="132">
        <v>0</v>
      </c>
      <c r="AC842" s="132">
        <v>1628.4</v>
      </c>
      <c r="AD842" s="132">
        <v>17912.400000000001</v>
      </c>
      <c r="AE842" s="129" t="s">
        <v>6316</v>
      </c>
      <c r="AF842" s="129" t="s">
        <v>6311</v>
      </c>
      <c r="AG842" s="129" t="s">
        <v>6311</v>
      </c>
      <c r="AH842" s="129" t="s">
        <v>7205</v>
      </c>
      <c r="AI842" s="129" t="s">
        <v>6311</v>
      </c>
      <c r="AJ842" s="129" t="s">
        <v>6382</v>
      </c>
      <c r="AK842" s="129" t="s">
        <v>6383</v>
      </c>
      <c r="AL842" s="129" t="s">
        <v>6548</v>
      </c>
      <c r="AM842" s="133" t="s">
        <v>6311</v>
      </c>
      <c r="AN842" s="133" t="s">
        <v>6569</v>
      </c>
      <c r="AO842" s="133" t="s">
        <v>6311</v>
      </c>
      <c r="AP842" s="133" t="s">
        <v>6311</v>
      </c>
      <c r="AQ842" s="134">
        <v>59</v>
      </c>
      <c r="AR842" s="143">
        <v>0</v>
      </c>
      <c r="AS842" t="s">
        <v>30</v>
      </c>
    </row>
    <row r="843" spans="1:45" s="133" customFormat="1">
      <c r="A843" s="129" t="s">
        <v>7204</v>
      </c>
      <c r="B843" s="130">
        <v>43769</v>
      </c>
      <c r="C843" s="129" t="s">
        <v>6397</v>
      </c>
      <c r="D843" s="129" t="s">
        <v>6398</v>
      </c>
      <c r="E843" s="129" t="s">
        <v>6311</v>
      </c>
      <c r="F843" s="129" t="s">
        <v>6312</v>
      </c>
      <c r="G843" s="129" t="s">
        <v>6569</v>
      </c>
      <c r="H843" s="129" t="s">
        <v>5300</v>
      </c>
      <c r="I843" s="129" t="s">
        <v>6570</v>
      </c>
      <c r="J843" s="129" t="s">
        <v>6354</v>
      </c>
      <c r="K843" s="129" t="s">
        <v>6571</v>
      </c>
      <c r="L843" s="129" t="s">
        <v>6572</v>
      </c>
      <c r="M843" s="129" t="s">
        <v>6402</v>
      </c>
      <c r="N843" s="129" t="s">
        <v>6354</v>
      </c>
      <c r="O843" s="129" t="s">
        <v>6403</v>
      </c>
      <c r="P843" s="129" t="s">
        <v>6573</v>
      </c>
      <c r="Q843" s="129" t="s">
        <v>6574</v>
      </c>
      <c r="R843" s="129" t="s">
        <v>6521</v>
      </c>
      <c r="S843" s="129" t="s">
        <v>6522</v>
      </c>
      <c r="T843" s="137">
        <v>134</v>
      </c>
      <c r="U843" s="137">
        <v>134</v>
      </c>
      <c r="V843" s="129" t="s">
        <v>6408</v>
      </c>
      <c r="W843" s="129" t="s">
        <v>6408</v>
      </c>
      <c r="X843" s="131">
        <v>276</v>
      </c>
      <c r="Y843" s="131">
        <v>276</v>
      </c>
      <c r="Z843" s="129" t="s">
        <v>6311</v>
      </c>
      <c r="AA843" s="132">
        <v>36984</v>
      </c>
      <c r="AB843" s="132">
        <v>0</v>
      </c>
      <c r="AC843" s="132">
        <v>3698.4</v>
      </c>
      <c r="AD843" s="132">
        <v>40682.400000000001</v>
      </c>
      <c r="AE843" s="129" t="s">
        <v>6316</v>
      </c>
      <c r="AF843" s="129" t="s">
        <v>6311</v>
      </c>
      <c r="AG843" s="129" t="s">
        <v>6311</v>
      </c>
      <c r="AH843" s="129" t="s">
        <v>7205</v>
      </c>
      <c r="AI843" s="129" t="s">
        <v>6311</v>
      </c>
      <c r="AJ843" s="129" t="s">
        <v>6382</v>
      </c>
      <c r="AK843" s="129" t="s">
        <v>6383</v>
      </c>
      <c r="AL843" s="129" t="s">
        <v>6548</v>
      </c>
      <c r="AM843" s="133" t="s">
        <v>6311</v>
      </c>
      <c r="AN843" s="133" t="s">
        <v>6569</v>
      </c>
      <c r="AO843" s="133" t="s">
        <v>6311</v>
      </c>
      <c r="AP843" s="133" t="s">
        <v>6311</v>
      </c>
      <c r="AQ843" s="134">
        <v>134</v>
      </c>
      <c r="AR843" s="143">
        <v>0</v>
      </c>
      <c r="AS843" t="s">
        <v>30</v>
      </c>
    </row>
    <row r="844" spans="1:45" s="133" customFormat="1">
      <c r="A844" s="129" t="s">
        <v>7204</v>
      </c>
      <c r="B844" s="130">
        <v>43769</v>
      </c>
      <c r="C844" s="129" t="s">
        <v>6397</v>
      </c>
      <c r="D844" s="129" t="s">
        <v>6398</v>
      </c>
      <c r="E844" s="129" t="s">
        <v>6311</v>
      </c>
      <c r="F844" s="129" t="s">
        <v>6312</v>
      </c>
      <c r="G844" s="129" t="s">
        <v>6569</v>
      </c>
      <c r="H844" s="129" t="s">
        <v>5300</v>
      </c>
      <c r="I844" s="129" t="s">
        <v>6570</v>
      </c>
      <c r="J844" s="129" t="s">
        <v>6354</v>
      </c>
      <c r="K844" s="129" t="s">
        <v>6571</v>
      </c>
      <c r="L844" s="129" t="s">
        <v>6572</v>
      </c>
      <c r="M844" s="129" t="s">
        <v>6402</v>
      </c>
      <c r="N844" s="129" t="s">
        <v>6354</v>
      </c>
      <c r="O844" s="129" t="s">
        <v>6403</v>
      </c>
      <c r="P844" s="129" t="s">
        <v>6573</v>
      </c>
      <c r="Q844" s="129" t="s">
        <v>6574</v>
      </c>
      <c r="R844" s="129" t="s">
        <v>6519</v>
      </c>
      <c r="S844" s="129" t="s">
        <v>6520</v>
      </c>
      <c r="T844" s="137">
        <v>29</v>
      </c>
      <c r="U844" s="137">
        <v>29</v>
      </c>
      <c r="V844" s="129" t="s">
        <v>6408</v>
      </c>
      <c r="W844" s="129" t="s">
        <v>6408</v>
      </c>
      <c r="X844" s="131">
        <v>159.52799999999999</v>
      </c>
      <c r="Y844" s="131">
        <v>159.52799999999999</v>
      </c>
      <c r="Z844" s="129" t="s">
        <v>6311</v>
      </c>
      <c r="AA844" s="132">
        <v>4626.3119999999999</v>
      </c>
      <c r="AB844" s="132">
        <v>-816.40800000000002</v>
      </c>
      <c r="AC844" s="132">
        <v>462.63099999999997</v>
      </c>
      <c r="AD844" s="132">
        <v>5088.9430000000002</v>
      </c>
      <c r="AE844" s="129" t="s">
        <v>6316</v>
      </c>
      <c r="AF844" s="129" t="s">
        <v>6311</v>
      </c>
      <c r="AG844" s="129" t="s">
        <v>6311</v>
      </c>
      <c r="AH844" s="129" t="s">
        <v>7205</v>
      </c>
      <c r="AI844" s="129" t="s">
        <v>6311</v>
      </c>
      <c r="AJ844" s="129" t="s">
        <v>6382</v>
      </c>
      <c r="AK844" s="129" t="s">
        <v>6383</v>
      </c>
      <c r="AL844" s="129" t="s">
        <v>6548</v>
      </c>
      <c r="AM844" s="133" t="s">
        <v>6311</v>
      </c>
      <c r="AN844" s="133" t="s">
        <v>6569</v>
      </c>
      <c r="AO844" s="133" t="s">
        <v>6311</v>
      </c>
      <c r="AP844" s="133" t="s">
        <v>6311</v>
      </c>
      <c r="AQ844" s="134">
        <v>29</v>
      </c>
      <c r="AR844" s="143">
        <v>0</v>
      </c>
      <c r="AS844" t="s">
        <v>30</v>
      </c>
    </row>
    <row r="845" spans="1:45" s="133" customFormat="1">
      <c r="A845" s="129" t="s">
        <v>7204</v>
      </c>
      <c r="B845" s="130">
        <v>43769</v>
      </c>
      <c r="C845" s="129" t="s">
        <v>6397</v>
      </c>
      <c r="D845" s="129" t="s">
        <v>6398</v>
      </c>
      <c r="E845" s="129" t="s">
        <v>6311</v>
      </c>
      <c r="F845" s="129" t="s">
        <v>6312</v>
      </c>
      <c r="G845" s="129" t="s">
        <v>6569</v>
      </c>
      <c r="H845" s="129" t="s">
        <v>5300</v>
      </c>
      <c r="I845" s="129" t="s">
        <v>6570</v>
      </c>
      <c r="J845" s="129" t="s">
        <v>6354</v>
      </c>
      <c r="K845" s="129" t="s">
        <v>6571</v>
      </c>
      <c r="L845" s="129" t="s">
        <v>6572</v>
      </c>
      <c r="M845" s="129" t="s">
        <v>6402</v>
      </c>
      <c r="N845" s="129" t="s">
        <v>6354</v>
      </c>
      <c r="O845" s="129" t="s">
        <v>6403</v>
      </c>
      <c r="P845" s="129" t="s">
        <v>6573</v>
      </c>
      <c r="Q845" s="129" t="s">
        <v>6574</v>
      </c>
      <c r="R845" s="129" t="s">
        <v>7170</v>
      </c>
      <c r="S845" s="129" t="s">
        <v>7171</v>
      </c>
      <c r="T845" s="137">
        <v>84</v>
      </c>
      <c r="U845" s="137">
        <v>84</v>
      </c>
      <c r="V845" s="129" t="s">
        <v>6408</v>
      </c>
      <c r="W845" s="129" t="s">
        <v>6408</v>
      </c>
      <c r="X845" s="131">
        <v>176.64</v>
      </c>
      <c r="Y845" s="131">
        <v>176.64</v>
      </c>
      <c r="Z845" s="129" t="s">
        <v>6311</v>
      </c>
      <c r="AA845" s="132">
        <v>14837.76</v>
      </c>
      <c r="AB845" s="132">
        <v>0</v>
      </c>
      <c r="AC845" s="132">
        <v>1483.7760000000001</v>
      </c>
      <c r="AD845" s="132">
        <v>16321.536</v>
      </c>
      <c r="AE845" s="129" t="s">
        <v>6316</v>
      </c>
      <c r="AF845" s="129" t="s">
        <v>6311</v>
      </c>
      <c r="AG845" s="129" t="s">
        <v>6311</v>
      </c>
      <c r="AH845" s="129" t="s">
        <v>7205</v>
      </c>
      <c r="AI845" s="129" t="s">
        <v>6311</v>
      </c>
      <c r="AJ845" s="129" t="s">
        <v>6382</v>
      </c>
      <c r="AK845" s="129" t="s">
        <v>6383</v>
      </c>
      <c r="AL845" s="129" t="s">
        <v>6548</v>
      </c>
      <c r="AM845" s="133" t="s">
        <v>6311</v>
      </c>
      <c r="AN845" s="133" t="s">
        <v>6569</v>
      </c>
      <c r="AO845" s="133" t="s">
        <v>6311</v>
      </c>
      <c r="AP845" s="133" t="s">
        <v>6311</v>
      </c>
      <c r="AQ845" s="134">
        <v>84</v>
      </c>
      <c r="AR845" s="143">
        <v>0</v>
      </c>
      <c r="AS845" t="s">
        <v>30</v>
      </c>
    </row>
    <row r="846" spans="1:45" s="133" customFormat="1">
      <c r="A846" s="129" t="s">
        <v>7206</v>
      </c>
      <c r="B846" s="130">
        <v>43769</v>
      </c>
      <c r="C846" s="129" t="s">
        <v>6397</v>
      </c>
      <c r="D846" s="129" t="s">
        <v>6398</v>
      </c>
      <c r="E846" s="129" t="s">
        <v>6311</v>
      </c>
      <c r="F846" s="129" t="s">
        <v>6312</v>
      </c>
      <c r="G846" s="129" t="s">
        <v>6569</v>
      </c>
      <c r="H846" s="129" t="s">
        <v>5300</v>
      </c>
      <c r="I846" s="129" t="s">
        <v>6570</v>
      </c>
      <c r="J846" s="129" t="s">
        <v>6354</v>
      </c>
      <c r="K846" s="129" t="s">
        <v>6571</v>
      </c>
      <c r="L846" s="129" t="s">
        <v>6572</v>
      </c>
      <c r="M846" s="129" t="s">
        <v>6402</v>
      </c>
      <c r="N846" s="129" t="s">
        <v>6354</v>
      </c>
      <c r="O846" s="129" t="s">
        <v>6403</v>
      </c>
      <c r="P846" s="129" t="s">
        <v>6573</v>
      </c>
      <c r="Q846" s="129" t="s">
        <v>6574</v>
      </c>
      <c r="R846" s="129" t="s">
        <v>6406</v>
      </c>
      <c r="S846" s="129" t="s">
        <v>6407</v>
      </c>
      <c r="T846" s="137">
        <v>70</v>
      </c>
      <c r="U846" s="137">
        <v>70</v>
      </c>
      <c r="V846" s="129" t="s">
        <v>6408</v>
      </c>
      <c r="W846" s="129" t="s">
        <v>6408</v>
      </c>
      <c r="X846" s="131">
        <v>140.50899999999999</v>
      </c>
      <c r="Y846" s="131">
        <v>140.50899999999999</v>
      </c>
      <c r="Z846" s="129" t="s">
        <v>6311</v>
      </c>
      <c r="AA846" s="132">
        <v>9835.6299999999992</v>
      </c>
      <c r="AB846" s="132">
        <v>0</v>
      </c>
      <c r="AC846" s="132">
        <v>983.56299999999999</v>
      </c>
      <c r="AD846" s="132">
        <v>10819.192999999999</v>
      </c>
      <c r="AE846" s="129" t="s">
        <v>6316</v>
      </c>
      <c r="AF846" s="129" t="s">
        <v>6311</v>
      </c>
      <c r="AG846" s="129" t="s">
        <v>6311</v>
      </c>
      <c r="AH846" s="129" t="s">
        <v>7207</v>
      </c>
      <c r="AI846" s="129" t="s">
        <v>6311</v>
      </c>
      <c r="AJ846" s="129" t="s">
        <v>6382</v>
      </c>
      <c r="AK846" s="129" t="s">
        <v>6383</v>
      </c>
      <c r="AL846" s="129" t="s">
        <v>6548</v>
      </c>
      <c r="AM846" s="133" t="s">
        <v>6311</v>
      </c>
      <c r="AN846" s="133" t="s">
        <v>6569</v>
      </c>
      <c r="AO846" s="133" t="s">
        <v>6311</v>
      </c>
      <c r="AP846" s="133" t="s">
        <v>6311</v>
      </c>
      <c r="AQ846" s="134">
        <v>70</v>
      </c>
      <c r="AR846" s="143">
        <v>0</v>
      </c>
      <c r="AS846" t="s">
        <v>30</v>
      </c>
    </row>
    <row r="847" spans="1:45" s="133" customFormat="1">
      <c r="A847" s="129" t="s">
        <v>7206</v>
      </c>
      <c r="B847" s="130">
        <v>43769</v>
      </c>
      <c r="C847" s="129" t="s">
        <v>6397</v>
      </c>
      <c r="D847" s="129" t="s">
        <v>6398</v>
      </c>
      <c r="E847" s="129" t="s">
        <v>6311</v>
      </c>
      <c r="F847" s="129" t="s">
        <v>6312</v>
      </c>
      <c r="G847" s="129" t="s">
        <v>6569</v>
      </c>
      <c r="H847" s="129" t="s">
        <v>5300</v>
      </c>
      <c r="I847" s="129" t="s">
        <v>6570</v>
      </c>
      <c r="J847" s="129" t="s">
        <v>6354</v>
      </c>
      <c r="K847" s="129" t="s">
        <v>6571</v>
      </c>
      <c r="L847" s="129" t="s">
        <v>6572</v>
      </c>
      <c r="M847" s="129" t="s">
        <v>6402</v>
      </c>
      <c r="N847" s="129" t="s">
        <v>6354</v>
      </c>
      <c r="O847" s="129" t="s">
        <v>6403</v>
      </c>
      <c r="P847" s="129" t="s">
        <v>6573</v>
      </c>
      <c r="Q847" s="129" t="s">
        <v>6574</v>
      </c>
      <c r="R847" s="129" t="s">
        <v>6804</v>
      </c>
      <c r="S847" s="129" t="s">
        <v>6805</v>
      </c>
      <c r="T847" s="137">
        <v>20</v>
      </c>
      <c r="U847" s="137">
        <v>20</v>
      </c>
      <c r="V847" s="129" t="s">
        <v>6408</v>
      </c>
      <c r="W847" s="129" t="s">
        <v>6408</v>
      </c>
      <c r="X847" s="131">
        <v>276</v>
      </c>
      <c r="Y847" s="131">
        <v>276</v>
      </c>
      <c r="Z847" s="129" t="s">
        <v>6311</v>
      </c>
      <c r="AA847" s="132">
        <v>5520</v>
      </c>
      <c r="AB847" s="132">
        <v>0</v>
      </c>
      <c r="AC847" s="132">
        <v>552</v>
      </c>
      <c r="AD847" s="132">
        <v>6072</v>
      </c>
      <c r="AE847" s="129" t="s">
        <v>6316</v>
      </c>
      <c r="AF847" s="129" t="s">
        <v>6311</v>
      </c>
      <c r="AG847" s="129" t="s">
        <v>6311</v>
      </c>
      <c r="AH847" s="129" t="s">
        <v>7207</v>
      </c>
      <c r="AI847" s="129" t="s">
        <v>6311</v>
      </c>
      <c r="AJ847" s="129" t="s">
        <v>6382</v>
      </c>
      <c r="AK847" s="129" t="s">
        <v>6383</v>
      </c>
      <c r="AL847" s="129" t="s">
        <v>6548</v>
      </c>
      <c r="AM847" s="133" t="s">
        <v>6311</v>
      </c>
      <c r="AN847" s="133" t="s">
        <v>6569</v>
      </c>
      <c r="AO847" s="133" t="s">
        <v>6311</v>
      </c>
      <c r="AP847" s="133" t="s">
        <v>6311</v>
      </c>
      <c r="AQ847" s="134">
        <v>20</v>
      </c>
      <c r="AR847" s="143">
        <v>0</v>
      </c>
      <c r="AS847" t="s">
        <v>30</v>
      </c>
    </row>
    <row r="848" spans="1:45" s="133" customFormat="1">
      <c r="A848" s="129" t="s">
        <v>7206</v>
      </c>
      <c r="B848" s="130">
        <v>43769</v>
      </c>
      <c r="C848" s="129" t="s">
        <v>6397</v>
      </c>
      <c r="D848" s="129" t="s">
        <v>6398</v>
      </c>
      <c r="E848" s="129" t="s">
        <v>6311</v>
      </c>
      <c r="F848" s="129" t="s">
        <v>6312</v>
      </c>
      <c r="G848" s="129" t="s">
        <v>6569</v>
      </c>
      <c r="H848" s="129" t="s">
        <v>5300</v>
      </c>
      <c r="I848" s="129" t="s">
        <v>6570</v>
      </c>
      <c r="J848" s="129" t="s">
        <v>6354</v>
      </c>
      <c r="K848" s="129" t="s">
        <v>6571</v>
      </c>
      <c r="L848" s="129" t="s">
        <v>6572</v>
      </c>
      <c r="M848" s="129" t="s">
        <v>6402</v>
      </c>
      <c r="N848" s="129" t="s">
        <v>6354</v>
      </c>
      <c r="O848" s="129" t="s">
        <v>6403</v>
      </c>
      <c r="P848" s="129" t="s">
        <v>6573</v>
      </c>
      <c r="Q848" s="129" t="s">
        <v>6574</v>
      </c>
      <c r="R848" s="129" t="s">
        <v>6415</v>
      </c>
      <c r="S848" s="129" t="s">
        <v>6416</v>
      </c>
      <c r="T848" s="137">
        <v>50</v>
      </c>
      <c r="U848" s="137">
        <v>50</v>
      </c>
      <c r="V848" s="129" t="s">
        <v>6408</v>
      </c>
      <c r="W848" s="129" t="s">
        <v>6408</v>
      </c>
      <c r="X848" s="131">
        <v>276</v>
      </c>
      <c r="Y848" s="131">
        <v>276</v>
      </c>
      <c r="Z848" s="129" t="s">
        <v>6311</v>
      </c>
      <c r="AA848" s="132">
        <v>13800</v>
      </c>
      <c r="AB848" s="132">
        <v>0</v>
      </c>
      <c r="AC848" s="132">
        <v>1380</v>
      </c>
      <c r="AD848" s="132">
        <v>15180</v>
      </c>
      <c r="AE848" s="129" t="s">
        <v>6316</v>
      </c>
      <c r="AF848" s="129" t="s">
        <v>6311</v>
      </c>
      <c r="AG848" s="129" t="s">
        <v>6311</v>
      </c>
      <c r="AH848" s="129" t="s">
        <v>7207</v>
      </c>
      <c r="AI848" s="129" t="s">
        <v>6311</v>
      </c>
      <c r="AJ848" s="129" t="s">
        <v>6382</v>
      </c>
      <c r="AK848" s="129" t="s">
        <v>6383</v>
      </c>
      <c r="AL848" s="129" t="s">
        <v>6548</v>
      </c>
      <c r="AM848" s="133" t="s">
        <v>6311</v>
      </c>
      <c r="AN848" s="133" t="s">
        <v>6569</v>
      </c>
      <c r="AO848" s="133" t="s">
        <v>6311</v>
      </c>
      <c r="AP848" s="133" t="s">
        <v>6311</v>
      </c>
      <c r="AQ848" s="134">
        <v>50</v>
      </c>
      <c r="AR848" s="143">
        <v>0</v>
      </c>
      <c r="AS848" t="s">
        <v>30</v>
      </c>
    </row>
    <row r="849" spans="1:45" s="133" customFormat="1">
      <c r="A849" s="129" t="s">
        <v>7206</v>
      </c>
      <c r="B849" s="130">
        <v>43769</v>
      </c>
      <c r="C849" s="129" t="s">
        <v>6397</v>
      </c>
      <c r="D849" s="129" t="s">
        <v>6398</v>
      </c>
      <c r="E849" s="129" t="s">
        <v>6311</v>
      </c>
      <c r="F849" s="129" t="s">
        <v>6312</v>
      </c>
      <c r="G849" s="129" t="s">
        <v>6569</v>
      </c>
      <c r="H849" s="129" t="s">
        <v>5300</v>
      </c>
      <c r="I849" s="129" t="s">
        <v>6570</v>
      </c>
      <c r="J849" s="129" t="s">
        <v>6354</v>
      </c>
      <c r="K849" s="129" t="s">
        <v>6571</v>
      </c>
      <c r="L849" s="129" t="s">
        <v>6572</v>
      </c>
      <c r="M849" s="129" t="s">
        <v>6402</v>
      </c>
      <c r="N849" s="129" t="s">
        <v>6354</v>
      </c>
      <c r="O849" s="129" t="s">
        <v>6403</v>
      </c>
      <c r="P849" s="129" t="s">
        <v>6573</v>
      </c>
      <c r="Q849" s="129" t="s">
        <v>6574</v>
      </c>
      <c r="R849" s="129" t="s">
        <v>6521</v>
      </c>
      <c r="S849" s="129" t="s">
        <v>6522</v>
      </c>
      <c r="T849" s="137">
        <v>50</v>
      </c>
      <c r="U849" s="137">
        <v>50</v>
      </c>
      <c r="V849" s="129" t="s">
        <v>6408</v>
      </c>
      <c r="W849" s="129" t="s">
        <v>6408</v>
      </c>
      <c r="X849" s="131">
        <v>276</v>
      </c>
      <c r="Y849" s="131">
        <v>276</v>
      </c>
      <c r="Z849" s="129" t="s">
        <v>6311</v>
      </c>
      <c r="AA849" s="132">
        <v>13800</v>
      </c>
      <c r="AB849" s="132">
        <v>0</v>
      </c>
      <c r="AC849" s="132">
        <v>1380</v>
      </c>
      <c r="AD849" s="132">
        <v>15180</v>
      </c>
      <c r="AE849" s="129" t="s">
        <v>6316</v>
      </c>
      <c r="AF849" s="129" t="s">
        <v>6311</v>
      </c>
      <c r="AG849" s="129" t="s">
        <v>6311</v>
      </c>
      <c r="AH849" s="129" t="s">
        <v>7207</v>
      </c>
      <c r="AI849" s="129" t="s">
        <v>6311</v>
      </c>
      <c r="AJ849" s="129" t="s">
        <v>6382</v>
      </c>
      <c r="AK849" s="129" t="s">
        <v>6383</v>
      </c>
      <c r="AL849" s="129" t="s">
        <v>6548</v>
      </c>
      <c r="AM849" s="133" t="s">
        <v>6311</v>
      </c>
      <c r="AN849" s="133" t="s">
        <v>6569</v>
      </c>
      <c r="AO849" s="133" t="s">
        <v>6311</v>
      </c>
      <c r="AP849" s="133" t="s">
        <v>6311</v>
      </c>
      <c r="AQ849" s="134">
        <v>50</v>
      </c>
      <c r="AR849" s="143">
        <v>0</v>
      </c>
      <c r="AS849" t="s">
        <v>30</v>
      </c>
    </row>
    <row r="850" spans="1:45" s="133" customFormat="1">
      <c r="A850" s="129" t="s">
        <v>7206</v>
      </c>
      <c r="B850" s="130">
        <v>43769</v>
      </c>
      <c r="C850" s="129" t="s">
        <v>6397</v>
      </c>
      <c r="D850" s="129" t="s">
        <v>6398</v>
      </c>
      <c r="E850" s="129" t="s">
        <v>6311</v>
      </c>
      <c r="F850" s="129" t="s">
        <v>6312</v>
      </c>
      <c r="G850" s="129" t="s">
        <v>6569</v>
      </c>
      <c r="H850" s="129" t="s">
        <v>5300</v>
      </c>
      <c r="I850" s="129" t="s">
        <v>6570</v>
      </c>
      <c r="J850" s="129" t="s">
        <v>6354</v>
      </c>
      <c r="K850" s="129" t="s">
        <v>6571</v>
      </c>
      <c r="L850" s="129" t="s">
        <v>6572</v>
      </c>
      <c r="M850" s="129" t="s">
        <v>6402</v>
      </c>
      <c r="N850" s="129" t="s">
        <v>6354</v>
      </c>
      <c r="O850" s="129" t="s">
        <v>6403</v>
      </c>
      <c r="P850" s="129" t="s">
        <v>6573</v>
      </c>
      <c r="Q850" s="129" t="s">
        <v>6574</v>
      </c>
      <c r="R850" s="129" t="s">
        <v>6519</v>
      </c>
      <c r="S850" s="129" t="s">
        <v>6520</v>
      </c>
      <c r="T850" s="137">
        <v>91</v>
      </c>
      <c r="U850" s="137">
        <v>91</v>
      </c>
      <c r="V850" s="129" t="s">
        <v>6408</v>
      </c>
      <c r="W850" s="129" t="s">
        <v>6408</v>
      </c>
      <c r="X850" s="131">
        <v>159.52799999999999</v>
      </c>
      <c r="Y850" s="131">
        <v>159.52799999999999</v>
      </c>
      <c r="Z850" s="129" t="s">
        <v>6311</v>
      </c>
      <c r="AA850" s="132">
        <v>14517.048000000001</v>
      </c>
      <c r="AB850" s="132">
        <v>-2561.8319999999999</v>
      </c>
      <c r="AC850" s="132">
        <v>1451.7049999999999</v>
      </c>
      <c r="AD850" s="132">
        <v>15968.753000000001</v>
      </c>
      <c r="AE850" s="129" t="s">
        <v>6316</v>
      </c>
      <c r="AF850" s="129" t="s">
        <v>6311</v>
      </c>
      <c r="AG850" s="129" t="s">
        <v>6311</v>
      </c>
      <c r="AH850" s="129" t="s">
        <v>7207</v>
      </c>
      <c r="AI850" s="129" t="s">
        <v>6311</v>
      </c>
      <c r="AJ850" s="129" t="s">
        <v>6382</v>
      </c>
      <c r="AK850" s="129" t="s">
        <v>6383</v>
      </c>
      <c r="AL850" s="129" t="s">
        <v>6548</v>
      </c>
      <c r="AM850" s="133" t="s">
        <v>6311</v>
      </c>
      <c r="AN850" s="133" t="s">
        <v>6569</v>
      </c>
      <c r="AO850" s="133" t="s">
        <v>6311</v>
      </c>
      <c r="AP850" s="133" t="s">
        <v>6311</v>
      </c>
      <c r="AQ850" s="134">
        <v>91</v>
      </c>
      <c r="AR850" s="143">
        <v>0</v>
      </c>
      <c r="AS850" t="s">
        <v>30</v>
      </c>
    </row>
    <row r="851" spans="1:45" s="133" customFormat="1">
      <c r="A851" s="129" t="s">
        <v>7206</v>
      </c>
      <c r="B851" s="130">
        <v>43769</v>
      </c>
      <c r="C851" s="129" t="s">
        <v>6397</v>
      </c>
      <c r="D851" s="129" t="s">
        <v>6398</v>
      </c>
      <c r="E851" s="129" t="s">
        <v>6311</v>
      </c>
      <c r="F851" s="129" t="s">
        <v>6312</v>
      </c>
      <c r="G851" s="129" t="s">
        <v>6569</v>
      </c>
      <c r="H851" s="129" t="s">
        <v>5300</v>
      </c>
      <c r="I851" s="129" t="s">
        <v>6570</v>
      </c>
      <c r="J851" s="129" t="s">
        <v>6354</v>
      </c>
      <c r="K851" s="129" t="s">
        <v>6571</v>
      </c>
      <c r="L851" s="129" t="s">
        <v>6572</v>
      </c>
      <c r="M851" s="129" t="s">
        <v>6402</v>
      </c>
      <c r="N851" s="129" t="s">
        <v>6354</v>
      </c>
      <c r="O851" s="129" t="s">
        <v>6403</v>
      </c>
      <c r="P851" s="129" t="s">
        <v>6573</v>
      </c>
      <c r="Q851" s="129" t="s">
        <v>6574</v>
      </c>
      <c r="R851" s="129" t="s">
        <v>6807</v>
      </c>
      <c r="S851" s="129" t="s">
        <v>6808</v>
      </c>
      <c r="T851" s="137">
        <v>10</v>
      </c>
      <c r="U851" s="137">
        <v>10</v>
      </c>
      <c r="V851" s="129" t="s">
        <v>6408</v>
      </c>
      <c r="W851" s="129" t="s">
        <v>6408</v>
      </c>
      <c r="X851" s="131">
        <v>229.32</v>
      </c>
      <c r="Y851" s="131">
        <v>229.32</v>
      </c>
      <c r="Z851" s="129" t="s">
        <v>6311</v>
      </c>
      <c r="AA851" s="132">
        <v>2293.1999999999998</v>
      </c>
      <c r="AB851" s="132">
        <v>0</v>
      </c>
      <c r="AC851" s="132">
        <v>229.32</v>
      </c>
      <c r="AD851" s="132">
        <v>2522.52</v>
      </c>
      <c r="AE851" s="129" t="s">
        <v>6316</v>
      </c>
      <c r="AF851" s="129" t="s">
        <v>6311</v>
      </c>
      <c r="AG851" s="129" t="s">
        <v>6311</v>
      </c>
      <c r="AH851" s="129" t="s">
        <v>7207</v>
      </c>
      <c r="AI851" s="129" t="s">
        <v>6311</v>
      </c>
      <c r="AJ851" s="129" t="s">
        <v>6382</v>
      </c>
      <c r="AK851" s="129" t="s">
        <v>6383</v>
      </c>
      <c r="AL851" s="129" t="s">
        <v>6548</v>
      </c>
      <c r="AM851" s="133" t="s">
        <v>6311</v>
      </c>
      <c r="AN851" s="133" t="s">
        <v>6569</v>
      </c>
      <c r="AO851" s="133" t="s">
        <v>6311</v>
      </c>
      <c r="AP851" s="133" t="s">
        <v>6311</v>
      </c>
      <c r="AQ851" s="134">
        <v>10</v>
      </c>
      <c r="AR851" s="143">
        <v>0</v>
      </c>
      <c r="AS851" t="s">
        <v>30</v>
      </c>
    </row>
    <row r="852" spans="1:45" s="133" customFormat="1">
      <c r="A852" s="129" t="s">
        <v>7206</v>
      </c>
      <c r="B852" s="130">
        <v>43769</v>
      </c>
      <c r="C852" s="129" t="s">
        <v>6397</v>
      </c>
      <c r="D852" s="129" t="s">
        <v>6398</v>
      </c>
      <c r="E852" s="129" t="s">
        <v>6311</v>
      </c>
      <c r="F852" s="129" t="s">
        <v>6312</v>
      </c>
      <c r="G852" s="129" t="s">
        <v>6569</v>
      </c>
      <c r="H852" s="129" t="s">
        <v>5300</v>
      </c>
      <c r="I852" s="129" t="s">
        <v>6570</v>
      </c>
      <c r="J852" s="129" t="s">
        <v>6354</v>
      </c>
      <c r="K852" s="129" t="s">
        <v>6571</v>
      </c>
      <c r="L852" s="129" t="s">
        <v>6572</v>
      </c>
      <c r="M852" s="129" t="s">
        <v>6402</v>
      </c>
      <c r="N852" s="129" t="s">
        <v>6354</v>
      </c>
      <c r="O852" s="129" t="s">
        <v>6403</v>
      </c>
      <c r="P852" s="129" t="s">
        <v>6573</v>
      </c>
      <c r="Q852" s="129" t="s">
        <v>6574</v>
      </c>
      <c r="R852" s="129" t="s">
        <v>7170</v>
      </c>
      <c r="S852" s="129" t="s">
        <v>7171</v>
      </c>
      <c r="T852" s="137">
        <v>50</v>
      </c>
      <c r="U852" s="137">
        <v>50</v>
      </c>
      <c r="V852" s="129" t="s">
        <v>6408</v>
      </c>
      <c r="W852" s="129" t="s">
        <v>6408</v>
      </c>
      <c r="X852" s="131">
        <v>176.64</v>
      </c>
      <c r="Y852" s="131">
        <v>176.64</v>
      </c>
      <c r="Z852" s="129" t="s">
        <v>6311</v>
      </c>
      <c r="AA852" s="132">
        <v>8832</v>
      </c>
      <c r="AB852" s="132">
        <v>0</v>
      </c>
      <c r="AC852" s="132">
        <v>883.2</v>
      </c>
      <c r="AD852" s="132">
        <v>9715.2000000000007</v>
      </c>
      <c r="AE852" s="129" t="s">
        <v>6316</v>
      </c>
      <c r="AF852" s="129" t="s">
        <v>6311</v>
      </c>
      <c r="AG852" s="129" t="s">
        <v>6311</v>
      </c>
      <c r="AH852" s="129" t="s">
        <v>7207</v>
      </c>
      <c r="AI852" s="129" t="s">
        <v>6311</v>
      </c>
      <c r="AJ852" s="129" t="s">
        <v>6382</v>
      </c>
      <c r="AK852" s="129" t="s">
        <v>6383</v>
      </c>
      <c r="AL852" s="129" t="s">
        <v>6548</v>
      </c>
      <c r="AM852" s="133" t="s">
        <v>6311</v>
      </c>
      <c r="AN852" s="133" t="s">
        <v>6569</v>
      </c>
      <c r="AO852" s="133" t="s">
        <v>6311</v>
      </c>
      <c r="AP852" s="133" t="s">
        <v>6311</v>
      </c>
      <c r="AQ852" s="134">
        <v>50</v>
      </c>
      <c r="AR852" s="143">
        <v>0</v>
      </c>
      <c r="AS852" t="s">
        <v>30</v>
      </c>
    </row>
    <row r="853" spans="1:45" s="133" customFormat="1">
      <c r="A853" s="129" t="s">
        <v>7208</v>
      </c>
      <c r="B853" s="130">
        <v>43769</v>
      </c>
      <c r="C853" s="129" t="s">
        <v>6397</v>
      </c>
      <c r="D853" s="129" t="s">
        <v>6398</v>
      </c>
      <c r="E853" s="129" t="s">
        <v>6311</v>
      </c>
      <c r="F853" s="129" t="s">
        <v>6312</v>
      </c>
      <c r="G853" s="129" t="s">
        <v>6569</v>
      </c>
      <c r="H853" s="129" t="s">
        <v>5300</v>
      </c>
      <c r="I853" s="129" t="s">
        <v>6570</v>
      </c>
      <c r="J853" s="129" t="s">
        <v>6354</v>
      </c>
      <c r="K853" s="129" t="s">
        <v>6571</v>
      </c>
      <c r="L853" s="129" t="s">
        <v>6572</v>
      </c>
      <c r="M853" s="129" t="s">
        <v>6402</v>
      </c>
      <c r="N853" s="129" t="s">
        <v>6354</v>
      </c>
      <c r="O853" s="129" t="s">
        <v>6403</v>
      </c>
      <c r="P853" s="129" t="s">
        <v>6573</v>
      </c>
      <c r="Q853" s="129" t="s">
        <v>6574</v>
      </c>
      <c r="R853" s="129" t="s">
        <v>6406</v>
      </c>
      <c r="S853" s="129" t="s">
        <v>6407</v>
      </c>
      <c r="T853" s="137">
        <v>100</v>
      </c>
      <c r="U853" s="137">
        <v>100</v>
      </c>
      <c r="V853" s="129" t="s">
        <v>6408</v>
      </c>
      <c r="W853" s="129" t="s">
        <v>6408</v>
      </c>
      <c r="X853" s="131">
        <v>140.50899999999999</v>
      </c>
      <c r="Y853" s="131">
        <v>140.50899999999999</v>
      </c>
      <c r="Z853" s="129" t="s">
        <v>6311</v>
      </c>
      <c r="AA853" s="132">
        <v>14050.9</v>
      </c>
      <c r="AB853" s="132">
        <v>0</v>
      </c>
      <c r="AC853" s="132">
        <v>1405.09</v>
      </c>
      <c r="AD853" s="132">
        <v>15455.99</v>
      </c>
      <c r="AE853" s="129" t="s">
        <v>6316</v>
      </c>
      <c r="AF853" s="129" t="s">
        <v>6311</v>
      </c>
      <c r="AG853" s="129" t="s">
        <v>6311</v>
      </c>
      <c r="AH853" s="129" t="s">
        <v>7209</v>
      </c>
      <c r="AI853" s="129" t="s">
        <v>6311</v>
      </c>
      <c r="AJ853" s="129" t="s">
        <v>6382</v>
      </c>
      <c r="AK853" s="129" t="s">
        <v>6383</v>
      </c>
      <c r="AL853" s="129" t="s">
        <v>6410</v>
      </c>
      <c r="AM853" s="133" t="s">
        <v>6311</v>
      </c>
      <c r="AN853" s="133" t="s">
        <v>6569</v>
      </c>
      <c r="AO853" s="133" t="s">
        <v>6311</v>
      </c>
      <c r="AP853" s="133" t="s">
        <v>6311</v>
      </c>
      <c r="AQ853" s="134">
        <v>100</v>
      </c>
      <c r="AR853" s="143">
        <v>0</v>
      </c>
      <c r="AS853" t="s">
        <v>30</v>
      </c>
    </row>
    <row r="854" spans="1:45" s="133" customFormat="1">
      <c r="A854" s="129" t="s">
        <v>7208</v>
      </c>
      <c r="B854" s="130">
        <v>43769</v>
      </c>
      <c r="C854" s="129" t="s">
        <v>6397</v>
      </c>
      <c r="D854" s="129" t="s">
        <v>6398</v>
      </c>
      <c r="E854" s="129" t="s">
        <v>6311</v>
      </c>
      <c r="F854" s="129" t="s">
        <v>6312</v>
      </c>
      <c r="G854" s="129" t="s">
        <v>6569</v>
      </c>
      <c r="H854" s="129" t="s">
        <v>5300</v>
      </c>
      <c r="I854" s="129" t="s">
        <v>6570</v>
      </c>
      <c r="J854" s="129" t="s">
        <v>6354</v>
      </c>
      <c r="K854" s="129" t="s">
        <v>6571</v>
      </c>
      <c r="L854" s="129" t="s">
        <v>6572</v>
      </c>
      <c r="M854" s="129" t="s">
        <v>6402</v>
      </c>
      <c r="N854" s="129" t="s">
        <v>6354</v>
      </c>
      <c r="O854" s="129" t="s">
        <v>6403</v>
      </c>
      <c r="P854" s="129" t="s">
        <v>6573</v>
      </c>
      <c r="Q854" s="129" t="s">
        <v>6574</v>
      </c>
      <c r="R854" s="129" t="s">
        <v>6411</v>
      </c>
      <c r="S854" s="129" t="s">
        <v>6412</v>
      </c>
      <c r="T854" s="137">
        <v>100</v>
      </c>
      <c r="U854" s="137">
        <v>100</v>
      </c>
      <c r="V854" s="129" t="s">
        <v>6408</v>
      </c>
      <c r="W854" s="129" t="s">
        <v>6408</v>
      </c>
      <c r="X854" s="131">
        <v>312.8</v>
      </c>
      <c r="Y854" s="131">
        <v>312.8</v>
      </c>
      <c r="Z854" s="129" t="s">
        <v>6311</v>
      </c>
      <c r="AA854" s="132">
        <v>31280</v>
      </c>
      <c r="AB854" s="132">
        <v>0</v>
      </c>
      <c r="AC854" s="132">
        <v>3128</v>
      </c>
      <c r="AD854" s="132">
        <v>34408</v>
      </c>
      <c r="AE854" s="129" t="s">
        <v>6316</v>
      </c>
      <c r="AF854" s="129" t="s">
        <v>6311</v>
      </c>
      <c r="AG854" s="129" t="s">
        <v>6311</v>
      </c>
      <c r="AH854" s="129" t="s">
        <v>7209</v>
      </c>
      <c r="AI854" s="129" t="s">
        <v>6311</v>
      </c>
      <c r="AJ854" s="129" t="s">
        <v>6382</v>
      </c>
      <c r="AK854" s="129" t="s">
        <v>6383</v>
      </c>
      <c r="AL854" s="129" t="s">
        <v>6410</v>
      </c>
      <c r="AM854" s="133" t="s">
        <v>6311</v>
      </c>
      <c r="AN854" s="133" t="s">
        <v>6569</v>
      </c>
      <c r="AO854" s="133" t="s">
        <v>6311</v>
      </c>
      <c r="AP854" s="133" t="s">
        <v>6311</v>
      </c>
      <c r="AQ854" s="134">
        <v>100</v>
      </c>
      <c r="AR854" s="143">
        <v>0</v>
      </c>
      <c r="AS854" t="s">
        <v>30</v>
      </c>
    </row>
    <row r="855" spans="1:45" s="133" customFormat="1">
      <c r="A855" s="129" t="s">
        <v>7208</v>
      </c>
      <c r="B855" s="130">
        <v>43769</v>
      </c>
      <c r="C855" s="129" t="s">
        <v>6397</v>
      </c>
      <c r="D855" s="129" t="s">
        <v>6398</v>
      </c>
      <c r="E855" s="129" t="s">
        <v>6311</v>
      </c>
      <c r="F855" s="129" t="s">
        <v>6312</v>
      </c>
      <c r="G855" s="129" t="s">
        <v>6569</v>
      </c>
      <c r="H855" s="129" t="s">
        <v>5300</v>
      </c>
      <c r="I855" s="129" t="s">
        <v>6570</v>
      </c>
      <c r="J855" s="129" t="s">
        <v>6354</v>
      </c>
      <c r="K855" s="129" t="s">
        <v>6571</v>
      </c>
      <c r="L855" s="129" t="s">
        <v>6572</v>
      </c>
      <c r="M855" s="129" t="s">
        <v>6402</v>
      </c>
      <c r="N855" s="129" t="s">
        <v>6354</v>
      </c>
      <c r="O855" s="129" t="s">
        <v>6403</v>
      </c>
      <c r="P855" s="129" t="s">
        <v>6573</v>
      </c>
      <c r="Q855" s="129" t="s">
        <v>6574</v>
      </c>
      <c r="R855" s="129" t="s">
        <v>6519</v>
      </c>
      <c r="S855" s="129" t="s">
        <v>6520</v>
      </c>
      <c r="T855" s="137">
        <v>50</v>
      </c>
      <c r="U855" s="137">
        <v>50</v>
      </c>
      <c r="V855" s="129" t="s">
        <v>6408</v>
      </c>
      <c r="W855" s="129" t="s">
        <v>6408</v>
      </c>
      <c r="X855" s="131">
        <v>159.52799999999999</v>
      </c>
      <c r="Y855" s="131">
        <v>159.52799999999999</v>
      </c>
      <c r="Z855" s="129" t="s">
        <v>6311</v>
      </c>
      <c r="AA855" s="132">
        <v>7976.4</v>
      </c>
      <c r="AB855" s="132">
        <v>-1407.6</v>
      </c>
      <c r="AC855" s="132">
        <v>797.64</v>
      </c>
      <c r="AD855" s="132">
        <v>8774.0400000000009</v>
      </c>
      <c r="AE855" s="129" t="s">
        <v>6316</v>
      </c>
      <c r="AF855" s="129" t="s">
        <v>6311</v>
      </c>
      <c r="AG855" s="129" t="s">
        <v>6311</v>
      </c>
      <c r="AH855" s="129" t="s">
        <v>7209</v>
      </c>
      <c r="AI855" s="129" t="s">
        <v>6311</v>
      </c>
      <c r="AJ855" s="129" t="s">
        <v>6382</v>
      </c>
      <c r="AK855" s="129" t="s">
        <v>6383</v>
      </c>
      <c r="AL855" s="129" t="s">
        <v>6410</v>
      </c>
      <c r="AM855" s="133" t="s">
        <v>6311</v>
      </c>
      <c r="AN855" s="133" t="s">
        <v>6569</v>
      </c>
      <c r="AO855" s="133" t="s">
        <v>6311</v>
      </c>
      <c r="AP855" s="133" t="s">
        <v>6311</v>
      </c>
      <c r="AQ855" s="134">
        <v>50</v>
      </c>
      <c r="AR855" s="143">
        <v>0</v>
      </c>
      <c r="AS855" t="s">
        <v>30</v>
      </c>
    </row>
    <row r="856" spans="1:45" s="133" customFormat="1">
      <c r="A856" s="129" t="s">
        <v>7210</v>
      </c>
      <c r="B856" s="130">
        <v>43769</v>
      </c>
      <c r="C856" s="129" t="s">
        <v>6397</v>
      </c>
      <c r="D856" s="129" t="s">
        <v>6398</v>
      </c>
      <c r="E856" s="129" t="s">
        <v>6311</v>
      </c>
      <c r="F856" s="129" t="s">
        <v>6312</v>
      </c>
      <c r="G856" s="129" t="s">
        <v>6569</v>
      </c>
      <c r="H856" s="129" t="s">
        <v>5300</v>
      </c>
      <c r="I856" s="129" t="s">
        <v>6570</v>
      </c>
      <c r="J856" s="129" t="s">
        <v>6354</v>
      </c>
      <c r="K856" s="129" t="s">
        <v>6571</v>
      </c>
      <c r="L856" s="129" t="s">
        <v>6572</v>
      </c>
      <c r="M856" s="129" t="s">
        <v>6402</v>
      </c>
      <c r="N856" s="129" t="s">
        <v>6354</v>
      </c>
      <c r="O856" s="129" t="s">
        <v>6403</v>
      </c>
      <c r="P856" s="129" t="s">
        <v>6573</v>
      </c>
      <c r="Q856" s="129" t="s">
        <v>6574</v>
      </c>
      <c r="R856" s="129" t="s">
        <v>6415</v>
      </c>
      <c r="S856" s="129" t="s">
        <v>6416</v>
      </c>
      <c r="T856" s="137">
        <v>100</v>
      </c>
      <c r="U856" s="137">
        <v>100</v>
      </c>
      <c r="V856" s="129" t="s">
        <v>6408</v>
      </c>
      <c r="W856" s="129" t="s">
        <v>6408</v>
      </c>
      <c r="X856" s="131">
        <v>276</v>
      </c>
      <c r="Y856" s="131">
        <v>276</v>
      </c>
      <c r="Z856" s="129" t="s">
        <v>6311</v>
      </c>
      <c r="AA856" s="132">
        <v>27600</v>
      </c>
      <c r="AB856" s="132">
        <v>0</v>
      </c>
      <c r="AC856" s="132">
        <v>2760</v>
      </c>
      <c r="AD856" s="132">
        <v>30360</v>
      </c>
      <c r="AE856" s="129" t="s">
        <v>6316</v>
      </c>
      <c r="AF856" s="129" t="s">
        <v>6311</v>
      </c>
      <c r="AG856" s="129" t="s">
        <v>6311</v>
      </c>
      <c r="AH856" s="129" t="s">
        <v>7211</v>
      </c>
      <c r="AI856" s="129" t="s">
        <v>6311</v>
      </c>
      <c r="AJ856" s="129" t="s">
        <v>6382</v>
      </c>
      <c r="AK856" s="129" t="s">
        <v>6383</v>
      </c>
      <c r="AL856" s="129" t="s">
        <v>6548</v>
      </c>
      <c r="AM856" s="133" t="s">
        <v>6311</v>
      </c>
      <c r="AN856" s="133" t="s">
        <v>6569</v>
      </c>
      <c r="AO856" s="133" t="s">
        <v>6311</v>
      </c>
      <c r="AP856" s="133" t="s">
        <v>6311</v>
      </c>
      <c r="AQ856" s="134">
        <v>100</v>
      </c>
      <c r="AR856" s="143">
        <v>0</v>
      </c>
      <c r="AS856" t="s">
        <v>30</v>
      </c>
    </row>
    <row r="857" spans="1:45" s="133" customFormat="1">
      <c r="A857" s="129" t="s">
        <v>7210</v>
      </c>
      <c r="B857" s="130">
        <v>43769</v>
      </c>
      <c r="C857" s="129" t="s">
        <v>6397</v>
      </c>
      <c r="D857" s="129" t="s">
        <v>6398</v>
      </c>
      <c r="E857" s="129" t="s">
        <v>6311</v>
      </c>
      <c r="F857" s="129" t="s">
        <v>6312</v>
      </c>
      <c r="G857" s="129" t="s">
        <v>6569</v>
      </c>
      <c r="H857" s="129" t="s">
        <v>5300</v>
      </c>
      <c r="I857" s="129" t="s">
        <v>6570</v>
      </c>
      <c r="J857" s="129" t="s">
        <v>6354</v>
      </c>
      <c r="K857" s="129" t="s">
        <v>6571</v>
      </c>
      <c r="L857" s="129" t="s">
        <v>6572</v>
      </c>
      <c r="M857" s="129" t="s">
        <v>6402</v>
      </c>
      <c r="N857" s="129" t="s">
        <v>6354</v>
      </c>
      <c r="O857" s="129" t="s">
        <v>6403</v>
      </c>
      <c r="P857" s="129" t="s">
        <v>6573</v>
      </c>
      <c r="Q857" s="129" t="s">
        <v>6574</v>
      </c>
      <c r="R857" s="129" t="s">
        <v>6521</v>
      </c>
      <c r="S857" s="129" t="s">
        <v>6522</v>
      </c>
      <c r="T857" s="137">
        <v>96</v>
      </c>
      <c r="U857" s="137">
        <v>96</v>
      </c>
      <c r="V857" s="129" t="s">
        <v>6408</v>
      </c>
      <c r="W857" s="129" t="s">
        <v>6408</v>
      </c>
      <c r="X857" s="131">
        <v>276</v>
      </c>
      <c r="Y857" s="131">
        <v>276</v>
      </c>
      <c r="Z857" s="129" t="s">
        <v>6311</v>
      </c>
      <c r="AA857" s="132">
        <v>26496</v>
      </c>
      <c r="AB857" s="132">
        <v>0</v>
      </c>
      <c r="AC857" s="132">
        <v>2649.6</v>
      </c>
      <c r="AD857" s="132">
        <v>29145.599999999999</v>
      </c>
      <c r="AE857" s="129" t="s">
        <v>6316</v>
      </c>
      <c r="AF857" s="129" t="s">
        <v>6311</v>
      </c>
      <c r="AG857" s="129" t="s">
        <v>6311</v>
      </c>
      <c r="AH857" s="129" t="s">
        <v>7211</v>
      </c>
      <c r="AI857" s="129" t="s">
        <v>6311</v>
      </c>
      <c r="AJ857" s="129" t="s">
        <v>6382</v>
      </c>
      <c r="AK857" s="129" t="s">
        <v>6383</v>
      </c>
      <c r="AL857" s="129" t="s">
        <v>6548</v>
      </c>
      <c r="AM857" s="133" t="s">
        <v>6311</v>
      </c>
      <c r="AN857" s="133" t="s">
        <v>6569</v>
      </c>
      <c r="AO857" s="133" t="s">
        <v>6311</v>
      </c>
      <c r="AP857" s="133" t="s">
        <v>6311</v>
      </c>
      <c r="AQ857" s="134">
        <v>96</v>
      </c>
      <c r="AR857" s="143">
        <v>0</v>
      </c>
      <c r="AS857" t="s">
        <v>30</v>
      </c>
    </row>
    <row r="858" spans="1:45" s="133" customFormat="1">
      <c r="A858" s="129" t="s">
        <v>7210</v>
      </c>
      <c r="B858" s="130">
        <v>43769</v>
      </c>
      <c r="C858" s="129" t="s">
        <v>6397</v>
      </c>
      <c r="D858" s="129" t="s">
        <v>6398</v>
      </c>
      <c r="E858" s="129" t="s">
        <v>6311</v>
      </c>
      <c r="F858" s="129" t="s">
        <v>6312</v>
      </c>
      <c r="G858" s="129" t="s">
        <v>6569</v>
      </c>
      <c r="H858" s="129" t="s">
        <v>5300</v>
      </c>
      <c r="I858" s="129" t="s">
        <v>6570</v>
      </c>
      <c r="J858" s="129" t="s">
        <v>6354</v>
      </c>
      <c r="K858" s="129" t="s">
        <v>6571</v>
      </c>
      <c r="L858" s="129" t="s">
        <v>6572</v>
      </c>
      <c r="M858" s="129" t="s">
        <v>6402</v>
      </c>
      <c r="N858" s="129" t="s">
        <v>6354</v>
      </c>
      <c r="O858" s="129" t="s">
        <v>6403</v>
      </c>
      <c r="P858" s="129" t="s">
        <v>6573</v>
      </c>
      <c r="Q858" s="129" t="s">
        <v>6574</v>
      </c>
      <c r="R858" s="129" t="s">
        <v>6519</v>
      </c>
      <c r="S858" s="129" t="s">
        <v>6520</v>
      </c>
      <c r="T858" s="137">
        <v>50</v>
      </c>
      <c r="U858" s="137">
        <v>50</v>
      </c>
      <c r="V858" s="129" t="s">
        <v>6408</v>
      </c>
      <c r="W858" s="129" t="s">
        <v>6408</v>
      </c>
      <c r="X858" s="131">
        <v>159.52799999999999</v>
      </c>
      <c r="Y858" s="131">
        <v>159.52799999999999</v>
      </c>
      <c r="Z858" s="129" t="s">
        <v>6311</v>
      </c>
      <c r="AA858" s="132">
        <v>7976.4</v>
      </c>
      <c r="AB858" s="132">
        <v>-1407.6</v>
      </c>
      <c r="AC858" s="132">
        <v>797.64</v>
      </c>
      <c r="AD858" s="132">
        <v>8774.0400000000009</v>
      </c>
      <c r="AE858" s="129" t="s">
        <v>6316</v>
      </c>
      <c r="AF858" s="129" t="s">
        <v>6311</v>
      </c>
      <c r="AG858" s="129" t="s">
        <v>6311</v>
      </c>
      <c r="AH858" s="129" t="s">
        <v>7211</v>
      </c>
      <c r="AI858" s="129" t="s">
        <v>6311</v>
      </c>
      <c r="AJ858" s="129" t="s">
        <v>6382</v>
      </c>
      <c r="AK858" s="129" t="s">
        <v>6383</v>
      </c>
      <c r="AL858" s="129" t="s">
        <v>6548</v>
      </c>
      <c r="AM858" s="133" t="s">
        <v>6311</v>
      </c>
      <c r="AN858" s="133" t="s">
        <v>6569</v>
      </c>
      <c r="AO858" s="133" t="s">
        <v>6311</v>
      </c>
      <c r="AP858" s="133" t="s">
        <v>6311</v>
      </c>
      <c r="AQ858" s="134">
        <v>50</v>
      </c>
      <c r="AR858" s="143">
        <v>0</v>
      </c>
      <c r="AS858" t="s">
        <v>30</v>
      </c>
    </row>
    <row r="859" spans="1:45" s="133" customFormat="1">
      <c r="A859" s="129" t="s">
        <v>7212</v>
      </c>
      <c r="B859" s="130">
        <v>43769</v>
      </c>
      <c r="C859" s="129" t="s">
        <v>6397</v>
      </c>
      <c r="D859" s="129" t="s">
        <v>6398</v>
      </c>
      <c r="E859" s="129" t="s">
        <v>6311</v>
      </c>
      <c r="F859" s="129" t="s">
        <v>6312</v>
      </c>
      <c r="G859" s="129" t="s">
        <v>6569</v>
      </c>
      <c r="H859" s="129" t="s">
        <v>5300</v>
      </c>
      <c r="I859" s="129" t="s">
        <v>6570</v>
      </c>
      <c r="J859" s="129" t="s">
        <v>6354</v>
      </c>
      <c r="K859" s="129" t="s">
        <v>6571</v>
      </c>
      <c r="L859" s="129" t="s">
        <v>6572</v>
      </c>
      <c r="M859" s="129" t="s">
        <v>6402</v>
      </c>
      <c r="N859" s="129" t="s">
        <v>6354</v>
      </c>
      <c r="O859" s="129" t="s">
        <v>6403</v>
      </c>
      <c r="P859" s="129" t="s">
        <v>6573</v>
      </c>
      <c r="Q859" s="129" t="s">
        <v>6574</v>
      </c>
      <c r="R859" s="129" t="s">
        <v>6519</v>
      </c>
      <c r="S859" s="129" t="s">
        <v>6520</v>
      </c>
      <c r="T859" s="137">
        <v>34</v>
      </c>
      <c r="U859" s="137">
        <v>34</v>
      </c>
      <c r="V859" s="129" t="s">
        <v>6408</v>
      </c>
      <c r="W859" s="129" t="s">
        <v>6408</v>
      </c>
      <c r="X859" s="131">
        <v>159.52799999999999</v>
      </c>
      <c r="Y859" s="131">
        <v>159.52799999999999</v>
      </c>
      <c r="Z859" s="129" t="s">
        <v>6311</v>
      </c>
      <c r="AA859" s="132">
        <v>5423.9520000000002</v>
      </c>
      <c r="AB859" s="132">
        <v>-957.16800000000001</v>
      </c>
      <c r="AC859" s="132">
        <v>542.39499999999998</v>
      </c>
      <c r="AD859" s="132">
        <v>5966.3469999999998</v>
      </c>
      <c r="AE859" s="129" t="s">
        <v>6316</v>
      </c>
      <c r="AF859" s="129" t="s">
        <v>6311</v>
      </c>
      <c r="AG859" s="129" t="s">
        <v>6311</v>
      </c>
      <c r="AH859" s="129" t="s">
        <v>7213</v>
      </c>
      <c r="AI859" s="129" t="s">
        <v>6311</v>
      </c>
      <c r="AJ859" s="129" t="s">
        <v>6382</v>
      </c>
      <c r="AK859" s="129" t="s">
        <v>6383</v>
      </c>
      <c r="AL859" s="129" t="s">
        <v>6410</v>
      </c>
      <c r="AM859" s="133" t="s">
        <v>6311</v>
      </c>
      <c r="AN859" s="133" t="s">
        <v>6569</v>
      </c>
      <c r="AO859" s="133" t="s">
        <v>6311</v>
      </c>
      <c r="AP859" s="133" t="s">
        <v>6311</v>
      </c>
      <c r="AQ859" s="134">
        <v>34</v>
      </c>
      <c r="AR859" s="143">
        <v>0</v>
      </c>
      <c r="AS859" t="s">
        <v>30</v>
      </c>
    </row>
    <row r="860" spans="1:45" s="133" customFormat="1">
      <c r="A860" s="129" t="s">
        <v>7212</v>
      </c>
      <c r="B860" s="130">
        <v>43769</v>
      </c>
      <c r="C860" s="129" t="s">
        <v>6397</v>
      </c>
      <c r="D860" s="129" t="s">
        <v>6398</v>
      </c>
      <c r="E860" s="129" t="s">
        <v>6311</v>
      </c>
      <c r="F860" s="129" t="s">
        <v>6312</v>
      </c>
      <c r="G860" s="129" t="s">
        <v>6569</v>
      </c>
      <c r="H860" s="129" t="s">
        <v>5300</v>
      </c>
      <c r="I860" s="129" t="s">
        <v>6570</v>
      </c>
      <c r="J860" s="129" t="s">
        <v>6354</v>
      </c>
      <c r="K860" s="129" t="s">
        <v>6571</v>
      </c>
      <c r="L860" s="129" t="s">
        <v>6572</v>
      </c>
      <c r="M860" s="129" t="s">
        <v>6402</v>
      </c>
      <c r="N860" s="129" t="s">
        <v>6354</v>
      </c>
      <c r="O860" s="129" t="s">
        <v>6403</v>
      </c>
      <c r="P860" s="129" t="s">
        <v>6573</v>
      </c>
      <c r="Q860" s="129" t="s">
        <v>6574</v>
      </c>
      <c r="R860" s="129" t="s">
        <v>7170</v>
      </c>
      <c r="S860" s="129" t="s">
        <v>7171</v>
      </c>
      <c r="T860" s="137">
        <v>2</v>
      </c>
      <c r="U860" s="137">
        <v>2</v>
      </c>
      <c r="V860" s="129" t="s">
        <v>6408</v>
      </c>
      <c r="W860" s="129" t="s">
        <v>6408</v>
      </c>
      <c r="X860" s="131">
        <v>176.64</v>
      </c>
      <c r="Y860" s="131">
        <v>176.64</v>
      </c>
      <c r="Z860" s="129" t="s">
        <v>6311</v>
      </c>
      <c r="AA860" s="132">
        <v>353.28</v>
      </c>
      <c r="AB860" s="132">
        <v>0</v>
      </c>
      <c r="AC860" s="132">
        <v>35.328000000000003</v>
      </c>
      <c r="AD860" s="132">
        <v>388.608</v>
      </c>
      <c r="AE860" s="129" t="s">
        <v>6316</v>
      </c>
      <c r="AF860" s="129" t="s">
        <v>6311</v>
      </c>
      <c r="AG860" s="129" t="s">
        <v>6311</v>
      </c>
      <c r="AH860" s="129" t="s">
        <v>7213</v>
      </c>
      <c r="AI860" s="129" t="s">
        <v>6311</v>
      </c>
      <c r="AJ860" s="129" t="s">
        <v>6382</v>
      </c>
      <c r="AK860" s="129" t="s">
        <v>6383</v>
      </c>
      <c r="AL860" s="129" t="s">
        <v>6410</v>
      </c>
      <c r="AM860" s="133" t="s">
        <v>6311</v>
      </c>
      <c r="AN860" s="133" t="s">
        <v>6569</v>
      </c>
      <c r="AO860" s="133" t="s">
        <v>6311</v>
      </c>
      <c r="AP860" s="133" t="s">
        <v>6311</v>
      </c>
      <c r="AQ860" s="134">
        <v>2</v>
      </c>
      <c r="AR860" s="143">
        <v>0</v>
      </c>
      <c r="AS860" t="s">
        <v>30</v>
      </c>
    </row>
    <row r="861" spans="1:45" s="133" customFormat="1">
      <c r="A861" s="133" t="s">
        <v>7214</v>
      </c>
      <c r="B861" s="135">
        <v>43745</v>
      </c>
      <c r="C861" s="133" t="s">
        <v>7215</v>
      </c>
      <c r="D861" s="133" t="s">
        <v>7216</v>
      </c>
      <c r="E861" s="133" t="s">
        <v>6311</v>
      </c>
      <c r="F861" s="133" t="s">
        <v>6312</v>
      </c>
      <c r="G861" s="133" t="s">
        <v>6313</v>
      </c>
      <c r="H861" s="133" t="s">
        <v>6314</v>
      </c>
      <c r="I861" s="129" t="str">
        <f t="shared" ref="I861:I866" si="17">+AO861</f>
        <v>BIG C - THANG LONG</v>
      </c>
      <c r="J861" s="129" t="s">
        <v>6354</v>
      </c>
      <c r="K861" s="133" t="s">
        <v>6400</v>
      </c>
      <c r="L861" s="133" t="s">
        <v>6401</v>
      </c>
      <c r="M861" s="133" t="s">
        <v>6402</v>
      </c>
      <c r="N861" s="133" t="s">
        <v>6354</v>
      </c>
      <c r="O861" s="133" t="s">
        <v>6403</v>
      </c>
      <c r="P861" s="133" t="s">
        <v>6404</v>
      </c>
      <c r="Q861" s="133" t="s">
        <v>6405</v>
      </c>
      <c r="R861" s="133" t="s">
        <v>6406</v>
      </c>
      <c r="S861" s="133" t="s">
        <v>6407</v>
      </c>
      <c r="T861" s="136">
        <v>-3</v>
      </c>
      <c r="U861" s="136">
        <v>-3</v>
      </c>
      <c r="V861" s="136" t="s">
        <v>6408</v>
      </c>
      <c r="W861" s="136" t="s">
        <v>6408</v>
      </c>
      <c r="X861" s="136">
        <v>155.45500000000001</v>
      </c>
      <c r="Y861" s="136">
        <v>155.45500000000001</v>
      </c>
      <c r="Z861" s="136" t="s">
        <v>6311</v>
      </c>
      <c r="AA861" s="136">
        <v>-466.36500000000001</v>
      </c>
      <c r="AB861" s="136">
        <v>0</v>
      </c>
      <c r="AC861" s="136">
        <v>-46.637</v>
      </c>
      <c r="AD861" s="136">
        <v>-513.00199999999995</v>
      </c>
      <c r="AE861" s="133" t="s">
        <v>6316</v>
      </c>
      <c r="AF861" s="133" t="s">
        <v>6311</v>
      </c>
      <c r="AG861" s="133" t="s">
        <v>6311</v>
      </c>
      <c r="AH861" s="133" t="s">
        <v>7217</v>
      </c>
      <c r="AI861" s="133" t="s">
        <v>6311</v>
      </c>
      <c r="AJ861" s="133" t="s">
        <v>6355</v>
      </c>
      <c r="AK861" s="133" t="s">
        <v>6356</v>
      </c>
      <c r="AL861" s="133" t="s">
        <v>6410</v>
      </c>
      <c r="AM861" s="133" t="s">
        <v>6311</v>
      </c>
      <c r="AN861" s="133" t="s">
        <v>6430</v>
      </c>
      <c r="AO861" s="133" t="s">
        <v>6318</v>
      </c>
      <c r="AP861" s="133" t="s">
        <v>6369</v>
      </c>
      <c r="AQ861" s="134">
        <v>-3</v>
      </c>
      <c r="AR861" s="143" t="s">
        <v>34</v>
      </c>
      <c r="AS861" s="133" t="s">
        <v>30</v>
      </c>
    </row>
    <row r="862" spans="1:45" s="133" customFormat="1">
      <c r="A862" s="133" t="s">
        <v>7214</v>
      </c>
      <c r="B862" s="135">
        <v>43745</v>
      </c>
      <c r="C862" s="133" t="s">
        <v>7215</v>
      </c>
      <c r="D862" s="133" t="s">
        <v>7216</v>
      </c>
      <c r="E862" s="133" t="s">
        <v>6311</v>
      </c>
      <c r="F862" s="133" t="s">
        <v>6312</v>
      </c>
      <c r="G862" s="133" t="s">
        <v>6313</v>
      </c>
      <c r="H862" s="133" t="s">
        <v>6314</v>
      </c>
      <c r="I862" s="129" t="str">
        <f t="shared" si="17"/>
        <v>BIG C - THANG LONG</v>
      </c>
      <c r="J862" s="129" t="s">
        <v>6354</v>
      </c>
      <c r="K862" s="133" t="s">
        <v>6400</v>
      </c>
      <c r="L862" s="133" t="s">
        <v>6401</v>
      </c>
      <c r="M862" s="133" t="s">
        <v>6402</v>
      </c>
      <c r="N862" s="133" t="s">
        <v>6354</v>
      </c>
      <c r="O862" s="133" t="s">
        <v>6403</v>
      </c>
      <c r="P862" s="133" t="s">
        <v>6404</v>
      </c>
      <c r="Q862" s="133" t="s">
        <v>6405</v>
      </c>
      <c r="R862" s="133" t="s">
        <v>6411</v>
      </c>
      <c r="S862" s="133" t="s">
        <v>6412</v>
      </c>
      <c r="T862" s="136">
        <v>-1</v>
      </c>
      <c r="U862" s="136">
        <v>-1</v>
      </c>
      <c r="V862" s="136" t="s">
        <v>6408</v>
      </c>
      <c r="W862" s="136" t="s">
        <v>6408</v>
      </c>
      <c r="X862" s="136">
        <v>355.45499999999998</v>
      </c>
      <c r="Y862" s="136">
        <v>355.45499999999998</v>
      </c>
      <c r="Z862" s="136" t="s">
        <v>6311</v>
      </c>
      <c r="AA862" s="136">
        <v>-355.45499999999998</v>
      </c>
      <c r="AB862" s="136">
        <v>0</v>
      </c>
      <c r="AC862" s="136">
        <v>-35.545999999999999</v>
      </c>
      <c r="AD862" s="136">
        <v>-391.00099999999998</v>
      </c>
      <c r="AE862" s="133" t="s">
        <v>6316</v>
      </c>
      <c r="AF862" s="133" t="s">
        <v>6311</v>
      </c>
      <c r="AG862" s="133" t="s">
        <v>6311</v>
      </c>
      <c r="AH862" s="133" t="s">
        <v>7217</v>
      </c>
      <c r="AI862" s="133" t="s">
        <v>6311</v>
      </c>
      <c r="AJ862" s="133" t="s">
        <v>6355</v>
      </c>
      <c r="AK862" s="133" t="s">
        <v>6356</v>
      </c>
      <c r="AL862" s="133" t="s">
        <v>6410</v>
      </c>
      <c r="AM862" s="133" t="s">
        <v>6311</v>
      </c>
      <c r="AN862" s="133" t="s">
        <v>6430</v>
      </c>
      <c r="AO862" s="133" t="s">
        <v>6318</v>
      </c>
      <c r="AP862" s="133" t="s">
        <v>6369</v>
      </c>
      <c r="AQ862" s="134">
        <v>-1</v>
      </c>
      <c r="AR862" s="143" t="s">
        <v>34</v>
      </c>
      <c r="AS862" s="133" t="s">
        <v>30</v>
      </c>
    </row>
    <row r="863" spans="1:45" s="133" customFormat="1">
      <c r="A863" s="133" t="s">
        <v>7214</v>
      </c>
      <c r="B863" s="135">
        <v>43745</v>
      </c>
      <c r="C863" s="133" t="s">
        <v>7215</v>
      </c>
      <c r="D863" s="133" t="s">
        <v>7216</v>
      </c>
      <c r="E863" s="133" t="s">
        <v>6311</v>
      </c>
      <c r="F863" s="133" t="s">
        <v>6312</v>
      </c>
      <c r="G863" s="133" t="s">
        <v>6313</v>
      </c>
      <c r="H863" s="133" t="s">
        <v>6314</v>
      </c>
      <c r="I863" s="129" t="str">
        <f t="shared" si="17"/>
        <v>BIG C - THANG LONG</v>
      </c>
      <c r="J863" s="129" t="s">
        <v>6354</v>
      </c>
      <c r="K863" s="133" t="s">
        <v>6400</v>
      </c>
      <c r="L863" s="133" t="s">
        <v>6401</v>
      </c>
      <c r="M863" s="133" t="s">
        <v>6402</v>
      </c>
      <c r="N863" s="133" t="s">
        <v>6354</v>
      </c>
      <c r="O863" s="133" t="s">
        <v>6403</v>
      </c>
      <c r="P863" s="133" t="s">
        <v>6404</v>
      </c>
      <c r="Q863" s="133" t="s">
        <v>6405</v>
      </c>
      <c r="R863" s="133" t="s">
        <v>6417</v>
      </c>
      <c r="S863" s="133" t="s">
        <v>6418</v>
      </c>
      <c r="T863" s="136">
        <v>-5</v>
      </c>
      <c r="U863" s="136">
        <v>-5</v>
      </c>
      <c r="V863" s="136" t="s">
        <v>6408</v>
      </c>
      <c r="W863" s="136" t="s">
        <v>6408</v>
      </c>
      <c r="X863" s="136">
        <v>313.63600000000002</v>
      </c>
      <c r="Y863" s="136">
        <v>313.63600000000002</v>
      </c>
      <c r="Z863" s="136" t="s">
        <v>6311</v>
      </c>
      <c r="AA863" s="136">
        <v>-1568.18</v>
      </c>
      <c r="AB863" s="136">
        <v>0</v>
      </c>
      <c r="AC863" s="136">
        <v>-156.81700000000001</v>
      </c>
      <c r="AD863" s="136">
        <v>-1724.9970000000001</v>
      </c>
      <c r="AE863" s="133" t="s">
        <v>6316</v>
      </c>
      <c r="AF863" s="133" t="s">
        <v>6311</v>
      </c>
      <c r="AG863" s="133" t="s">
        <v>6311</v>
      </c>
      <c r="AH863" s="133" t="s">
        <v>7217</v>
      </c>
      <c r="AI863" s="133" t="s">
        <v>6311</v>
      </c>
      <c r="AJ863" s="133" t="s">
        <v>6355</v>
      </c>
      <c r="AK863" s="133" t="s">
        <v>6356</v>
      </c>
      <c r="AL863" s="133" t="s">
        <v>6410</v>
      </c>
      <c r="AM863" s="133" t="s">
        <v>6311</v>
      </c>
      <c r="AN863" s="133" t="s">
        <v>6430</v>
      </c>
      <c r="AO863" s="133" t="s">
        <v>6318</v>
      </c>
      <c r="AP863" s="133" t="s">
        <v>6369</v>
      </c>
      <c r="AQ863" s="134">
        <v>-5</v>
      </c>
      <c r="AR863" s="143" t="s">
        <v>34</v>
      </c>
      <c r="AS863" s="133" t="s">
        <v>30</v>
      </c>
    </row>
    <row r="864" spans="1:45" s="133" customFormat="1">
      <c r="A864" s="133" t="s">
        <v>7214</v>
      </c>
      <c r="B864" s="135">
        <v>43745</v>
      </c>
      <c r="C864" s="133" t="s">
        <v>7215</v>
      </c>
      <c r="D864" s="133" t="s">
        <v>7216</v>
      </c>
      <c r="E864" s="133" t="s">
        <v>6311</v>
      </c>
      <c r="F864" s="133" t="s">
        <v>6312</v>
      </c>
      <c r="G864" s="133" t="s">
        <v>6313</v>
      </c>
      <c r="H864" s="133" t="s">
        <v>6314</v>
      </c>
      <c r="I864" s="129" t="str">
        <f t="shared" si="17"/>
        <v>BIG C - THANG LONG</v>
      </c>
      <c r="J864" s="129" t="s">
        <v>6354</v>
      </c>
      <c r="K864" s="133" t="s">
        <v>6400</v>
      </c>
      <c r="L864" s="133" t="s">
        <v>6401</v>
      </c>
      <c r="M864" s="133" t="s">
        <v>6402</v>
      </c>
      <c r="N864" s="133" t="s">
        <v>6354</v>
      </c>
      <c r="O864" s="133" t="s">
        <v>6403</v>
      </c>
      <c r="P864" s="133" t="s">
        <v>6404</v>
      </c>
      <c r="Q864" s="133" t="s">
        <v>6405</v>
      </c>
      <c r="R864" s="133" t="s">
        <v>6415</v>
      </c>
      <c r="S864" s="133" t="s">
        <v>6416</v>
      </c>
      <c r="T864" s="136">
        <v>-4</v>
      </c>
      <c r="U864" s="136">
        <v>-4</v>
      </c>
      <c r="V864" s="136" t="s">
        <v>6408</v>
      </c>
      <c r="W864" s="136" t="s">
        <v>6408</v>
      </c>
      <c r="X864" s="136">
        <v>313.63600000000002</v>
      </c>
      <c r="Y864" s="136">
        <v>313.63600000000002</v>
      </c>
      <c r="Z864" s="136" t="s">
        <v>6311</v>
      </c>
      <c r="AA864" s="136">
        <v>-1254.5440000000001</v>
      </c>
      <c r="AB864" s="136">
        <v>0</v>
      </c>
      <c r="AC864" s="136">
        <v>-125.45399999999999</v>
      </c>
      <c r="AD864" s="136">
        <v>-1379.998</v>
      </c>
      <c r="AE864" s="133" t="s">
        <v>6316</v>
      </c>
      <c r="AF864" s="133" t="s">
        <v>6311</v>
      </c>
      <c r="AG864" s="133" t="s">
        <v>6311</v>
      </c>
      <c r="AH864" s="133" t="s">
        <v>7217</v>
      </c>
      <c r="AI864" s="133" t="s">
        <v>6311</v>
      </c>
      <c r="AJ864" s="133" t="s">
        <v>6355</v>
      </c>
      <c r="AK864" s="133" t="s">
        <v>6356</v>
      </c>
      <c r="AL864" s="133" t="s">
        <v>6410</v>
      </c>
      <c r="AM864" s="133" t="s">
        <v>6311</v>
      </c>
      <c r="AN864" s="133" t="s">
        <v>6430</v>
      </c>
      <c r="AO864" s="133" t="s">
        <v>6318</v>
      </c>
      <c r="AP864" s="133" t="s">
        <v>6369</v>
      </c>
      <c r="AQ864" s="134">
        <v>-4</v>
      </c>
      <c r="AR864" s="143" t="s">
        <v>34</v>
      </c>
      <c r="AS864" s="133" t="s">
        <v>30</v>
      </c>
    </row>
    <row r="865" spans="1:45" s="133" customFormat="1">
      <c r="A865" s="133" t="s">
        <v>7214</v>
      </c>
      <c r="B865" s="135">
        <v>43745</v>
      </c>
      <c r="C865" s="133" t="s">
        <v>7215</v>
      </c>
      <c r="D865" s="133" t="s">
        <v>7216</v>
      </c>
      <c r="E865" s="133" t="s">
        <v>6311</v>
      </c>
      <c r="F865" s="133" t="s">
        <v>6312</v>
      </c>
      <c r="G865" s="133" t="s">
        <v>6313</v>
      </c>
      <c r="H865" s="133" t="s">
        <v>6314</v>
      </c>
      <c r="I865" s="129" t="str">
        <f t="shared" si="17"/>
        <v>BIG C - THANG LONG</v>
      </c>
      <c r="J865" s="129" t="s">
        <v>6354</v>
      </c>
      <c r="K865" s="133" t="s">
        <v>6400</v>
      </c>
      <c r="L865" s="133" t="s">
        <v>6401</v>
      </c>
      <c r="M865" s="133" t="s">
        <v>6402</v>
      </c>
      <c r="N865" s="133" t="s">
        <v>6354</v>
      </c>
      <c r="O865" s="133" t="s">
        <v>6403</v>
      </c>
      <c r="P865" s="133" t="s">
        <v>6404</v>
      </c>
      <c r="Q865" s="133" t="s">
        <v>6405</v>
      </c>
      <c r="R865" s="133" t="s">
        <v>6526</v>
      </c>
      <c r="S865" s="133" t="s">
        <v>6527</v>
      </c>
      <c r="T865" s="136">
        <v>-4</v>
      </c>
      <c r="U865" s="136">
        <v>-4</v>
      </c>
      <c r="V865" s="136" t="s">
        <v>6408</v>
      </c>
      <c r="W865" s="136" t="s">
        <v>6408</v>
      </c>
      <c r="X865" s="136">
        <v>334.54500000000002</v>
      </c>
      <c r="Y865" s="136">
        <v>334.54500000000002</v>
      </c>
      <c r="Z865" s="136" t="s">
        <v>6311</v>
      </c>
      <c r="AA865" s="136">
        <v>-1338.18</v>
      </c>
      <c r="AB865" s="136">
        <v>0</v>
      </c>
      <c r="AC865" s="136">
        <v>-133.81800000000001</v>
      </c>
      <c r="AD865" s="136">
        <v>-1471.998</v>
      </c>
      <c r="AE865" s="133" t="s">
        <v>6316</v>
      </c>
      <c r="AF865" s="133" t="s">
        <v>6311</v>
      </c>
      <c r="AG865" s="133" t="s">
        <v>6311</v>
      </c>
      <c r="AH865" s="133" t="s">
        <v>7217</v>
      </c>
      <c r="AI865" s="133" t="s">
        <v>6311</v>
      </c>
      <c r="AJ865" s="133" t="s">
        <v>6355</v>
      </c>
      <c r="AK865" s="133" t="s">
        <v>6356</v>
      </c>
      <c r="AL865" s="133" t="s">
        <v>6410</v>
      </c>
      <c r="AM865" s="133" t="s">
        <v>6311</v>
      </c>
      <c r="AN865" s="133" t="s">
        <v>6430</v>
      </c>
      <c r="AO865" s="133" t="s">
        <v>6318</v>
      </c>
      <c r="AP865" s="133" t="s">
        <v>6369</v>
      </c>
      <c r="AQ865" s="134">
        <v>-4</v>
      </c>
      <c r="AR865" s="143" t="s">
        <v>34</v>
      </c>
      <c r="AS865" s="133" t="s">
        <v>30</v>
      </c>
    </row>
    <row r="866" spans="1:45" s="133" customFormat="1">
      <c r="A866" s="133" t="s">
        <v>7214</v>
      </c>
      <c r="B866" s="135">
        <v>43745</v>
      </c>
      <c r="C866" s="133" t="s">
        <v>7215</v>
      </c>
      <c r="D866" s="133" t="s">
        <v>7216</v>
      </c>
      <c r="E866" s="133" t="s">
        <v>6311</v>
      </c>
      <c r="F866" s="133" t="s">
        <v>6312</v>
      </c>
      <c r="G866" s="133" t="s">
        <v>6313</v>
      </c>
      <c r="H866" s="133" t="s">
        <v>6314</v>
      </c>
      <c r="I866" s="129" t="str">
        <f t="shared" si="17"/>
        <v>BIG C - THANG LONG</v>
      </c>
      <c r="J866" s="129" t="s">
        <v>6354</v>
      </c>
      <c r="K866" s="133" t="s">
        <v>6400</v>
      </c>
      <c r="L866" s="133" t="s">
        <v>6401</v>
      </c>
      <c r="M866" s="133" t="s">
        <v>6402</v>
      </c>
      <c r="N866" s="133" t="s">
        <v>6354</v>
      </c>
      <c r="O866" s="133" t="s">
        <v>6403</v>
      </c>
      <c r="P866" s="133" t="s">
        <v>6404</v>
      </c>
      <c r="Q866" s="133" t="s">
        <v>6405</v>
      </c>
      <c r="R866" s="133" t="s">
        <v>6419</v>
      </c>
      <c r="S866" s="133" t="s">
        <v>6420</v>
      </c>
      <c r="T866" s="136">
        <v>-1</v>
      </c>
      <c r="U866" s="136">
        <v>-1</v>
      </c>
      <c r="V866" s="136" t="s">
        <v>6408</v>
      </c>
      <c r="W866" s="136" t="s">
        <v>6408</v>
      </c>
      <c r="X866" s="136">
        <v>313.63600000000002</v>
      </c>
      <c r="Y866" s="136">
        <v>313.63600000000002</v>
      </c>
      <c r="Z866" s="136" t="s">
        <v>6311</v>
      </c>
      <c r="AA866" s="136">
        <v>-313.63600000000002</v>
      </c>
      <c r="AB866" s="136">
        <v>0</v>
      </c>
      <c r="AC866" s="136">
        <v>-31.364000000000001</v>
      </c>
      <c r="AD866" s="136">
        <v>-345</v>
      </c>
      <c r="AE866" s="133" t="s">
        <v>6316</v>
      </c>
      <c r="AF866" s="133" t="s">
        <v>6311</v>
      </c>
      <c r="AG866" s="133" t="s">
        <v>6311</v>
      </c>
      <c r="AH866" s="133" t="s">
        <v>7217</v>
      </c>
      <c r="AI866" s="133" t="s">
        <v>6311</v>
      </c>
      <c r="AJ866" s="133" t="s">
        <v>6355</v>
      </c>
      <c r="AK866" s="133" t="s">
        <v>6356</v>
      </c>
      <c r="AL866" s="133" t="s">
        <v>6410</v>
      </c>
      <c r="AM866" s="133" t="s">
        <v>6311</v>
      </c>
      <c r="AN866" s="133" t="s">
        <v>6430</v>
      </c>
      <c r="AO866" s="133" t="s">
        <v>6318</v>
      </c>
      <c r="AP866" s="133" t="s">
        <v>6369</v>
      </c>
      <c r="AQ866" s="134">
        <v>-1</v>
      </c>
      <c r="AR866" s="143" t="s">
        <v>34</v>
      </c>
      <c r="AS866" s="133" t="s">
        <v>30</v>
      </c>
    </row>
    <row r="867" spans="1:45" s="133" customFormat="1">
      <c r="A867" s="133" t="s">
        <v>7218</v>
      </c>
      <c r="B867" s="135">
        <v>43745</v>
      </c>
      <c r="C867" s="133" t="s">
        <v>7215</v>
      </c>
      <c r="D867" s="133" t="s">
        <v>7216</v>
      </c>
      <c r="E867" s="133" t="s">
        <v>6311</v>
      </c>
      <c r="F867" s="133" t="s">
        <v>6312</v>
      </c>
      <c r="G867" s="133" t="s">
        <v>6363</v>
      </c>
      <c r="H867" s="133" t="s">
        <v>6364</v>
      </c>
      <c r="I867" s="133" t="s">
        <v>6365</v>
      </c>
      <c r="J867" s="129" t="s">
        <v>6354</v>
      </c>
      <c r="K867" s="133" t="s">
        <v>6400</v>
      </c>
      <c r="L867" s="133" t="s">
        <v>6401</v>
      </c>
      <c r="M867" s="133" t="s">
        <v>6402</v>
      </c>
      <c r="N867" s="133" t="s">
        <v>6354</v>
      </c>
      <c r="O867" s="133" t="s">
        <v>6403</v>
      </c>
      <c r="P867" s="133" t="s">
        <v>6404</v>
      </c>
      <c r="Q867" s="133" t="s">
        <v>6405</v>
      </c>
      <c r="R867" s="133" t="s">
        <v>6682</v>
      </c>
      <c r="S867" s="133" t="s">
        <v>6683</v>
      </c>
      <c r="T867" s="136">
        <v>-1</v>
      </c>
      <c r="U867" s="136">
        <v>-1</v>
      </c>
      <c r="V867" s="136" t="s">
        <v>6408</v>
      </c>
      <c r="W867" s="136" t="s">
        <v>6408</v>
      </c>
      <c r="X867" s="136">
        <v>181.28200000000001</v>
      </c>
      <c r="Y867" s="136">
        <v>181.28200000000001</v>
      </c>
      <c r="Z867" s="136" t="s">
        <v>6311</v>
      </c>
      <c r="AA867" s="136">
        <v>-181.28200000000001</v>
      </c>
      <c r="AB867" s="136">
        <v>31.991</v>
      </c>
      <c r="AC867" s="136">
        <v>-18.128</v>
      </c>
      <c r="AD867" s="136">
        <v>-199.41</v>
      </c>
      <c r="AE867" s="133" t="s">
        <v>6316</v>
      </c>
      <c r="AF867" s="133" t="s">
        <v>6311</v>
      </c>
      <c r="AG867" s="133" t="s">
        <v>6311</v>
      </c>
      <c r="AH867" s="133" t="s">
        <v>7219</v>
      </c>
      <c r="AI867" s="133" t="s">
        <v>6311</v>
      </c>
      <c r="AJ867" s="133" t="s">
        <v>6355</v>
      </c>
      <c r="AK867" s="133" t="s">
        <v>6356</v>
      </c>
      <c r="AL867" s="133" t="s">
        <v>6410</v>
      </c>
      <c r="AM867" s="133" t="s">
        <v>13</v>
      </c>
      <c r="AN867" s="133" t="s">
        <v>6311</v>
      </c>
      <c r="AO867" s="133" t="s">
        <v>6311</v>
      </c>
      <c r="AP867" s="133" t="s">
        <v>6311</v>
      </c>
      <c r="AQ867" s="134">
        <v>-1</v>
      </c>
      <c r="AR867" s="143" t="s">
        <v>95</v>
      </c>
      <c r="AS867" t="s">
        <v>72</v>
      </c>
    </row>
    <row r="868" spans="1:45" s="133" customFormat="1">
      <c r="A868" s="133" t="s">
        <v>7220</v>
      </c>
      <c r="B868" s="135">
        <v>43752</v>
      </c>
      <c r="C868" s="133" t="s">
        <v>7215</v>
      </c>
      <c r="D868" s="133" t="s">
        <v>7216</v>
      </c>
      <c r="E868" s="133" t="s">
        <v>6311</v>
      </c>
      <c r="F868" s="133" t="s">
        <v>6312</v>
      </c>
      <c r="G868" s="133" t="s">
        <v>6313</v>
      </c>
      <c r="H868" s="133" t="s">
        <v>6314</v>
      </c>
      <c r="I868" s="129" t="str">
        <f t="shared" ref="I868:I873" si="18">+AO868</f>
        <v>BIG C - NAM DINH</v>
      </c>
      <c r="J868" s="129" t="s">
        <v>6354</v>
      </c>
      <c r="K868" s="133" t="s">
        <v>6400</v>
      </c>
      <c r="L868" s="133" t="s">
        <v>6401</v>
      </c>
      <c r="M868" s="133" t="s">
        <v>6402</v>
      </c>
      <c r="N868" s="133" t="s">
        <v>6354</v>
      </c>
      <c r="O868" s="133" t="s">
        <v>6403</v>
      </c>
      <c r="P868" s="133" t="s">
        <v>6404</v>
      </c>
      <c r="Q868" s="133" t="s">
        <v>6405</v>
      </c>
      <c r="R868" s="133" t="s">
        <v>6406</v>
      </c>
      <c r="S868" s="133" t="s">
        <v>6407</v>
      </c>
      <c r="T868" s="136">
        <v>-8</v>
      </c>
      <c r="U868" s="136">
        <v>-8</v>
      </c>
      <c r="V868" s="136" t="s">
        <v>6408</v>
      </c>
      <c r="W868" s="136" t="s">
        <v>6408</v>
      </c>
      <c r="X868" s="136">
        <v>155.45500000000001</v>
      </c>
      <c r="Y868" s="136">
        <v>155.45500000000001</v>
      </c>
      <c r="Z868" s="136" t="s">
        <v>6311</v>
      </c>
      <c r="AA868" s="136">
        <v>-1243.6400000000001</v>
      </c>
      <c r="AB868" s="136">
        <v>0</v>
      </c>
      <c r="AC868" s="136">
        <v>-124.364</v>
      </c>
      <c r="AD868" s="136">
        <v>-1368.0039999999999</v>
      </c>
      <c r="AE868" s="133" t="s">
        <v>6316</v>
      </c>
      <c r="AF868" s="133" t="s">
        <v>6311</v>
      </c>
      <c r="AG868" s="133" t="s">
        <v>6311</v>
      </c>
      <c r="AH868" s="133" t="s">
        <v>7221</v>
      </c>
      <c r="AI868" s="133" t="s">
        <v>6311</v>
      </c>
      <c r="AJ868" s="133" t="s">
        <v>6355</v>
      </c>
      <c r="AK868" s="133" t="s">
        <v>6356</v>
      </c>
      <c r="AL868" s="133" t="s">
        <v>6410</v>
      </c>
      <c r="AM868" s="133" t="s">
        <v>6311</v>
      </c>
      <c r="AN868" s="133" t="s">
        <v>6681</v>
      </c>
      <c r="AO868" s="133" t="s">
        <v>6321</v>
      </c>
      <c r="AP868" s="133" t="s">
        <v>6369</v>
      </c>
      <c r="AQ868" s="134">
        <v>-8</v>
      </c>
      <c r="AR868" s="143" t="s">
        <v>34</v>
      </c>
      <c r="AS868" s="133" t="s">
        <v>30</v>
      </c>
    </row>
    <row r="869" spans="1:45" s="133" customFormat="1">
      <c r="A869" s="133" t="s">
        <v>7220</v>
      </c>
      <c r="B869" s="135">
        <v>43752</v>
      </c>
      <c r="C869" s="133" t="s">
        <v>7215</v>
      </c>
      <c r="D869" s="133" t="s">
        <v>7216</v>
      </c>
      <c r="E869" s="133" t="s">
        <v>6311</v>
      </c>
      <c r="F869" s="133" t="s">
        <v>6312</v>
      </c>
      <c r="G869" s="133" t="s">
        <v>6313</v>
      </c>
      <c r="H869" s="133" t="s">
        <v>6314</v>
      </c>
      <c r="I869" s="129" t="str">
        <f t="shared" si="18"/>
        <v>BIG C - NAM DINH</v>
      </c>
      <c r="J869" s="129" t="s">
        <v>6354</v>
      </c>
      <c r="K869" s="133" t="s">
        <v>6400</v>
      </c>
      <c r="L869" s="133" t="s">
        <v>6401</v>
      </c>
      <c r="M869" s="133" t="s">
        <v>6402</v>
      </c>
      <c r="N869" s="133" t="s">
        <v>6354</v>
      </c>
      <c r="O869" s="133" t="s">
        <v>6403</v>
      </c>
      <c r="P869" s="133" t="s">
        <v>6404</v>
      </c>
      <c r="Q869" s="133" t="s">
        <v>6405</v>
      </c>
      <c r="R869" s="133" t="s">
        <v>6411</v>
      </c>
      <c r="S869" s="133" t="s">
        <v>6412</v>
      </c>
      <c r="T869" s="136">
        <v>-3</v>
      </c>
      <c r="U869" s="136">
        <v>-3</v>
      </c>
      <c r="V869" s="136" t="s">
        <v>6408</v>
      </c>
      <c r="W869" s="136" t="s">
        <v>6408</v>
      </c>
      <c r="X869" s="136">
        <v>355.45499999999998</v>
      </c>
      <c r="Y869" s="136">
        <v>355.45499999999998</v>
      </c>
      <c r="Z869" s="136" t="s">
        <v>6311</v>
      </c>
      <c r="AA869" s="136">
        <v>-1066.365</v>
      </c>
      <c r="AB869" s="136">
        <v>0</v>
      </c>
      <c r="AC869" s="136">
        <v>-106.637</v>
      </c>
      <c r="AD869" s="136">
        <v>-1173.002</v>
      </c>
      <c r="AE869" s="133" t="s">
        <v>6316</v>
      </c>
      <c r="AF869" s="133" t="s">
        <v>6311</v>
      </c>
      <c r="AG869" s="133" t="s">
        <v>6311</v>
      </c>
      <c r="AH869" s="133" t="s">
        <v>7221</v>
      </c>
      <c r="AI869" s="133" t="s">
        <v>6311</v>
      </c>
      <c r="AJ869" s="133" t="s">
        <v>6355</v>
      </c>
      <c r="AK869" s="133" t="s">
        <v>6356</v>
      </c>
      <c r="AL869" s="133" t="s">
        <v>6410</v>
      </c>
      <c r="AM869" s="133" t="s">
        <v>6311</v>
      </c>
      <c r="AN869" s="133" t="s">
        <v>6681</v>
      </c>
      <c r="AO869" s="133" t="s">
        <v>6321</v>
      </c>
      <c r="AP869" s="133" t="s">
        <v>6369</v>
      </c>
      <c r="AQ869" s="134">
        <v>-3</v>
      </c>
      <c r="AR869" s="143" t="s">
        <v>34</v>
      </c>
      <c r="AS869" s="133" t="s">
        <v>30</v>
      </c>
    </row>
    <row r="870" spans="1:45" s="133" customFormat="1">
      <c r="A870" s="133" t="s">
        <v>7220</v>
      </c>
      <c r="B870" s="135">
        <v>43752</v>
      </c>
      <c r="C870" s="133" t="s">
        <v>7215</v>
      </c>
      <c r="D870" s="133" t="s">
        <v>7216</v>
      </c>
      <c r="E870" s="133" t="s">
        <v>6311</v>
      </c>
      <c r="F870" s="133" t="s">
        <v>6312</v>
      </c>
      <c r="G870" s="133" t="s">
        <v>6313</v>
      </c>
      <c r="H870" s="133" t="s">
        <v>6314</v>
      </c>
      <c r="I870" s="129" t="str">
        <f t="shared" si="18"/>
        <v>BIG C - NAM DINH</v>
      </c>
      <c r="J870" s="129" t="s">
        <v>6354</v>
      </c>
      <c r="K870" s="133" t="s">
        <v>6400</v>
      </c>
      <c r="L870" s="133" t="s">
        <v>6401</v>
      </c>
      <c r="M870" s="133" t="s">
        <v>6402</v>
      </c>
      <c r="N870" s="133" t="s">
        <v>6354</v>
      </c>
      <c r="O870" s="133" t="s">
        <v>6403</v>
      </c>
      <c r="P870" s="133" t="s">
        <v>6404</v>
      </c>
      <c r="Q870" s="133" t="s">
        <v>6405</v>
      </c>
      <c r="R870" s="133" t="s">
        <v>6682</v>
      </c>
      <c r="S870" s="133" t="s">
        <v>6683</v>
      </c>
      <c r="T870" s="136">
        <v>-8</v>
      </c>
      <c r="U870" s="136">
        <v>-8</v>
      </c>
      <c r="V870" s="136" t="s">
        <v>6408</v>
      </c>
      <c r="W870" s="136" t="s">
        <v>6408</v>
      </c>
      <c r="X870" s="136">
        <v>213.273</v>
      </c>
      <c r="Y870" s="136">
        <v>213.273</v>
      </c>
      <c r="Z870" s="136" t="s">
        <v>6311</v>
      </c>
      <c r="AA870" s="136">
        <v>-1706.184</v>
      </c>
      <c r="AB870" s="136">
        <v>0</v>
      </c>
      <c r="AC870" s="136">
        <v>-170.61799999999999</v>
      </c>
      <c r="AD870" s="136">
        <v>-1876.8019999999999</v>
      </c>
      <c r="AE870" s="133" t="s">
        <v>6316</v>
      </c>
      <c r="AF870" s="133" t="s">
        <v>6311</v>
      </c>
      <c r="AG870" s="133" t="s">
        <v>6311</v>
      </c>
      <c r="AH870" s="133" t="s">
        <v>7221</v>
      </c>
      <c r="AI870" s="133" t="s">
        <v>6311</v>
      </c>
      <c r="AJ870" s="133" t="s">
        <v>6355</v>
      </c>
      <c r="AK870" s="133" t="s">
        <v>6356</v>
      </c>
      <c r="AL870" s="133" t="s">
        <v>6410</v>
      </c>
      <c r="AM870" s="133" t="s">
        <v>6311</v>
      </c>
      <c r="AN870" s="133" t="s">
        <v>6681</v>
      </c>
      <c r="AO870" s="133" t="s">
        <v>6321</v>
      </c>
      <c r="AP870" s="133" t="s">
        <v>6369</v>
      </c>
      <c r="AQ870" s="134">
        <v>-8</v>
      </c>
      <c r="AR870" s="143" t="s">
        <v>34</v>
      </c>
      <c r="AS870" s="133" t="s">
        <v>30</v>
      </c>
    </row>
    <row r="871" spans="1:45" s="133" customFormat="1">
      <c r="A871" s="133" t="s">
        <v>7220</v>
      </c>
      <c r="B871" s="135">
        <v>43752</v>
      </c>
      <c r="C871" s="133" t="s">
        <v>7215</v>
      </c>
      <c r="D871" s="133" t="s">
        <v>7216</v>
      </c>
      <c r="E871" s="133" t="s">
        <v>6311</v>
      </c>
      <c r="F871" s="133" t="s">
        <v>6312</v>
      </c>
      <c r="G871" s="133" t="s">
        <v>6313</v>
      </c>
      <c r="H871" s="133" t="s">
        <v>6314</v>
      </c>
      <c r="I871" s="129" t="str">
        <f t="shared" si="18"/>
        <v>BIG C - NAM DINH</v>
      </c>
      <c r="J871" s="129" t="s">
        <v>6354</v>
      </c>
      <c r="K871" s="133" t="s">
        <v>6400</v>
      </c>
      <c r="L871" s="133" t="s">
        <v>6401</v>
      </c>
      <c r="M871" s="133" t="s">
        <v>6402</v>
      </c>
      <c r="N871" s="133" t="s">
        <v>6354</v>
      </c>
      <c r="O871" s="133" t="s">
        <v>6403</v>
      </c>
      <c r="P871" s="133" t="s">
        <v>6404</v>
      </c>
      <c r="Q871" s="133" t="s">
        <v>6405</v>
      </c>
      <c r="R871" s="133" t="s">
        <v>6417</v>
      </c>
      <c r="S871" s="133" t="s">
        <v>6418</v>
      </c>
      <c r="T871" s="136">
        <v>-2</v>
      </c>
      <c r="U871" s="136">
        <v>-2</v>
      </c>
      <c r="V871" s="136" t="s">
        <v>6408</v>
      </c>
      <c r="W871" s="136" t="s">
        <v>6408</v>
      </c>
      <c r="X871" s="136">
        <v>313.63600000000002</v>
      </c>
      <c r="Y871" s="136">
        <v>313.63600000000002</v>
      </c>
      <c r="Z871" s="136" t="s">
        <v>6311</v>
      </c>
      <c r="AA871" s="136">
        <v>-627.27200000000005</v>
      </c>
      <c r="AB871" s="136">
        <v>0</v>
      </c>
      <c r="AC871" s="136">
        <v>-62.726999999999997</v>
      </c>
      <c r="AD871" s="136">
        <v>-689.99900000000002</v>
      </c>
      <c r="AE871" s="133" t="s">
        <v>6316</v>
      </c>
      <c r="AF871" s="133" t="s">
        <v>6311</v>
      </c>
      <c r="AG871" s="133" t="s">
        <v>6311</v>
      </c>
      <c r="AH871" s="133" t="s">
        <v>7221</v>
      </c>
      <c r="AI871" s="133" t="s">
        <v>6311</v>
      </c>
      <c r="AJ871" s="133" t="s">
        <v>6355</v>
      </c>
      <c r="AK871" s="133" t="s">
        <v>6356</v>
      </c>
      <c r="AL871" s="133" t="s">
        <v>6410</v>
      </c>
      <c r="AM871" s="133" t="s">
        <v>6311</v>
      </c>
      <c r="AN871" s="133" t="s">
        <v>6681</v>
      </c>
      <c r="AO871" s="133" t="s">
        <v>6321</v>
      </c>
      <c r="AP871" s="133" t="s">
        <v>6369</v>
      </c>
      <c r="AQ871" s="134">
        <v>-2</v>
      </c>
      <c r="AR871" s="143" t="s">
        <v>34</v>
      </c>
      <c r="AS871" s="133" t="s">
        <v>30</v>
      </c>
    </row>
    <row r="872" spans="1:45" s="133" customFormat="1">
      <c r="A872" s="133" t="s">
        <v>7220</v>
      </c>
      <c r="B872" s="135">
        <v>43752</v>
      </c>
      <c r="C872" s="133" t="s">
        <v>7215</v>
      </c>
      <c r="D872" s="133" t="s">
        <v>7216</v>
      </c>
      <c r="E872" s="133" t="s">
        <v>6311</v>
      </c>
      <c r="F872" s="133" t="s">
        <v>6312</v>
      </c>
      <c r="G872" s="133" t="s">
        <v>6313</v>
      </c>
      <c r="H872" s="133" t="s">
        <v>6314</v>
      </c>
      <c r="I872" s="129" t="str">
        <f t="shared" si="18"/>
        <v>BIG C - NAM DINH</v>
      </c>
      <c r="J872" s="129" t="s">
        <v>6354</v>
      </c>
      <c r="K872" s="133" t="s">
        <v>6400</v>
      </c>
      <c r="L872" s="133" t="s">
        <v>6401</v>
      </c>
      <c r="M872" s="133" t="s">
        <v>6402</v>
      </c>
      <c r="N872" s="133" t="s">
        <v>6354</v>
      </c>
      <c r="O872" s="133" t="s">
        <v>6403</v>
      </c>
      <c r="P872" s="133" t="s">
        <v>6404</v>
      </c>
      <c r="Q872" s="133" t="s">
        <v>6405</v>
      </c>
      <c r="R872" s="133" t="s">
        <v>6415</v>
      </c>
      <c r="S872" s="133" t="s">
        <v>6416</v>
      </c>
      <c r="T872" s="136">
        <v>-1</v>
      </c>
      <c r="U872" s="136">
        <v>-1</v>
      </c>
      <c r="V872" s="136" t="s">
        <v>6408</v>
      </c>
      <c r="W872" s="136" t="s">
        <v>6408</v>
      </c>
      <c r="X872" s="136">
        <v>313.63600000000002</v>
      </c>
      <c r="Y872" s="136">
        <v>313.63600000000002</v>
      </c>
      <c r="Z872" s="136" t="s">
        <v>6311</v>
      </c>
      <c r="AA872" s="136">
        <v>-313.63600000000002</v>
      </c>
      <c r="AB872" s="136">
        <v>0</v>
      </c>
      <c r="AC872" s="136">
        <v>-31.364000000000001</v>
      </c>
      <c r="AD872" s="136">
        <v>-345</v>
      </c>
      <c r="AE872" s="133" t="s">
        <v>6316</v>
      </c>
      <c r="AF872" s="133" t="s">
        <v>6311</v>
      </c>
      <c r="AG872" s="133" t="s">
        <v>6311</v>
      </c>
      <c r="AH872" s="133" t="s">
        <v>7221</v>
      </c>
      <c r="AI872" s="133" t="s">
        <v>6311</v>
      </c>
      <c r="AJ872" s="133" t="s">
        <v>6355</v>
      </c>
      <c r="AK872" s="133" t="s">
        <v>6356</v>
      </c>
      <c r="AL872" s="133" t="s">
        <v>6410</v>
      </c>
      <c r="AM872" s="133" t="s">
        <v>6311</v>
      </c>
      <c r="AN872" s="133" t="s">
        <v>6681</v>
      </c>
      <c r="AO872" s="133" t="s">
        <v>6321</v>
      </c>
      <c r="AP872" s="133" t="s">
        <v>6369</v>
      </c>
      <c r="AQ872" s="134">
        <v>-1</v>
      </c>
      <c r="AR872" s="143" t="s">
        <v>34</v>
      </c>
      <c r="AS872" s="133" t="s">
        <v>30</v>
      </c>
    </row>
    <row r="873" spans="1:45" s="133" customFormat="1">
      <c r="A873" s="133" t="s">
        <v>7220</v>
      </c>
      <c r="B873" s="135">
        <v>43752</v>
      </c>
      <c r="C873" s="133" t="s">
        <v>7215</v>
      </c>
      <c r="D873" s="133" t="s">
        <v>7216</v>
      </c>
      <c r="E873" s="133" t="s">
        <v>6311</v>
      </c>
      <c r="F873" s="133" t="s">
        <v>6312</v>
      </c>
      <c r="G873" s="133" t="s">
        <v>6313</v>
      </c>
      <c r="H873" s="133" t="s">
        <v>6314</v>
      </c>
      <c r="I873" s="129" t="str">
        <f t="shared" si="18"/>
        <v>BIG C - NAM DINH</v>
      </c>
      <c r="J873" s="129" t="s">
        <v>6354</v>
      </c>
      <c r="K873" s="133" t="s">
        <v>6400</v>
      </c>
      <c r="L873" s="133" t="s">
        <v>6401</v>
      </c>
      <c r="M873" s="133" t="s">
        <v>6402</v>
      </c>
      <c r="N873" s="133" t="s">
        <v>6354</v>
      </c>
      <c r="O873" s="133" t="s">
        <v>6403</v>
      </c>
      <c r="P873" s="133" t="s">
        <v>6404</v>
      </c>
      <c r="Q873" s="133" t="s">
        <v>6405</v>
      </c>
      <c r="R873" s="133" t="s">
        <v>6419</v>
      </c>
      <c r="S873" s="133" t="s">
        <v>6420</v>
      </c>
      <c r="T873" s="136">
        <v>-4</v>
      </c>
      <c r="U873" s="136">
        <v>-4</v>
      </c>
      <c r="V873" s="136" t="s">
        <v>6408</v>
      </c>
      <c r="W873" s="136" t="s">
        <v>6408</v>
      </c>
      <c r="X873" s="136">
        <v>313.63600000000002</v>
      </c>
      <c r="Y873" s="136">
        <v>313.63600000000002</v>
      </c>
      <c r="Z873" s="136" t="s">
        <v>6311</v>
      </c>
      <c r="AA873" s="136">
        <v>-1254.5440000000001</v>
      </c>
      <c r="AB873" s="136">
        <v>0</v>
      </c>
      <c r="AC873" s="136">
        <v>-125.45399999999999</v>
      </c>
      <c r="AD873" s="136">
        <v>-1379.998</v>
      </c>
      <c r="AE873" s="133" t="s">
        <v>6316</v>
      </c>
      <c r="AF873" s="133" t="s">
        <v>6311</v>
      </c>
      <c r="AG873" s="133" t="s">
        <v>6311</v>
      </c>
      <c r="AH873" s="133" t="s">
        <v>7221</v>
      </c>
      <c r="AI873" s="133" t="s">
        <v>6311</v>
      </c>
      <c r="AJ873" s="133" t="s">
        <v>6355</v>
      </c>
      <c r="AK873" s="133" t="s">
        <v>6356</v>
      </c>
      <c r="AL873" s="133" t="s">
        <v>6410</v>
      </c>
      <c r="AM873" s="133" t="s">
        <v>6311</v>
      </c>
      <c r="AN873" s="133" t="s">
        <v>6681</v>
      </c>
      <c r="AO873" s="133" t="s">
        <v>6321</v>
      </c>
      <c r="AP873" s="133" t="s">
        <v>6369</v>
      </c>
      <c r="AQ873" s="134">
        <v>-4</v>
      </c>
      <c r="AR873" s="143" t="s">
        <v>34</v>
      </c>
      <c r="AS873" s="133" t="s">
        <v>30</v>
      </c>
    </row>
    <row r="874" spans="1:45" s="133" customFormat="1">
      <c r="A874" s="133" t="s">
        <v>7222</v>
      </c>
      <c r="B874" s="135">
        <v>43752</v>
      </c>
      <c r="C874" s="133" t="s">
        <v>7215</v>
      </c>
      <c r="D874" s="133" t="s">
        <v>7216</v>
      </c>
      <c r="E874" s="133" t="s">
        <v>6311</v>
      </c>
      <c r="F874" s="133" t="s">
        <v>6312</v>
      </c>
      <c r="G874" s="133" t="s">
        <v>6363</v>
      </c>
      <c r="H874" s="133" t="s">
        <v>6364</v>
      </c>
      <c r="I874" s="133" t="s">
        <v>6365</v>
      </c>
      <c r="J874" s="129" t="s">
        <v>6354</v>
      </c>
      <c r="K874" s="133" t="s">
        <v>6400</v>
      </c>
      <c r="L874" s="133" t="s">
        <v>6401</v>
      </c>
      <c r="M874" s="133" t="s">
        <v>6402</v>
      </c>
      <c r="N874" s="133" t="s">
        <v>6354</v>
      </c>
      <c r="O874" s="133" t="s">
        <v>6403</v>
      </c>
      <c r="P874" s="133" t="s">
        <v>6404</v>
      </c>
      <c r="Q874" s="133" t="s">
        <v>6405</v>
      </c>
      <c r="R874" s="133" t="s">
        <v>6406</v>
      </c>
      <c r="S874" s="133" t="s">
        <v>6407</v>
      </c>
      <c r="T874" s="136">
        <v>-10</v>
      </c>
      <c r="U874" s="136">
        <v>-10</v>
      </c>
      <c r="V874" s="136" t="s">
        <v>6408</v>
      </c>
      <c r="W874" s="136" t="s">
        <v>6408</v>
      </c>
      <c r="X874" s="136">
        <v>119.7</v>
      </c>
      <c r="Y874" s="136">
        <v>119.7</v>
      </c>
      <c r="Z874" s="136" t="s">
        <v>6311</v>
      </c>
      <c r="AA874" s="136">
        <v>-1197.0029999999999</v>
      </c>
      <c r="AB874" s="136">
        <v>357.54700000000003</v>
      </c>
      <c r="AC874" s="136">
        <v>-119.7</v>
      </c>
      <c r="AD874" s="136">
        <v>-1316.703</v>
      </c>
      <c r="AE874" s="133" t="s">
        <v>6316</v>
      </c>
      <c r="AF874" s="133" t="s">
        <v>6311</v>
      </c>
      <c r="AG874" s="133" t="s">
        <v>6311</v>
      </c>
      <c r="AH874" s="133" t="s">
        <v>6547</v>
      </c>
      <c r="AI874" s="133" t="s">
        <v>6311</v>
      </c>
      <c r="AJ874" s="133" t="s">
        <v>6355</v>
      </c>
      <c r="AK874" s="133" t="s">
        <v>6356</v>
      </c>
      <c r="AL874" s="133" t="s">
        <v>6410</v>
      </c>
      <c r="AM874" s="133" t="s">
        <v>13</v>
      </c>
      <c r="AN874" s="133" t="s">
        <v>6311</v>
      </c>
      <c r="AO874" s="133" t="s">
        <v>6311</v>
      </c>
      <c r="AP874" s="133" t="s">
        <v>6311</v>
      </c>
      <c r="AQ874" s="134">
        <v>-10</v>
      </c>
      <c r="AR874" s="143" t="s">
        <v>95</v>
      </c>
      <c r="AS874" t="s">
        <v>72</v>
      </c>
    </row>
    <row r="875" spans="1:45" s="133" customFormat="1">
      <c r="A875" s="133" t="s">
        <v>7222</v>
      </c>
      <c r="B875" s="135">
        <v>43752</v>
      </c>
      <c r="C875" s="133" t="s">
        <v>7215</v>
      </c>
      <c r="D875" s="133" t="s">
        <v>7216</v>
      </c>
      <c r="E875" s="133" t="s">
        <v>6311</v>
      </c>
      <c r="F875" s="133" t="s">
        <v>6312</v>
      </c>
      <c r="G875" s="133" t="s">
        <v>6363</v>
      </c>
      <c r="H875" s="133" t="s">
        <v>6364</v>
      </c>
      <c r="I875" s="133" t="s">
        <v>6365</v>
      </c>
      <c r="J875" s="129" t="s">
        <v>6354</v>
      </c>
      <c r="K875" s="133" t="s">
        <v>6400</v>
      </c>
      <c r="L875" s="133" t="s">
        <v>6401</v>
      </c>
      <c r="M875" s="133" t="s">
        <v>6402</v>
      </c>
      <c r="N875" s="133" t="s">
        <v>6354</v>
      </c>
      <c r="O875" s="133" t="s">
        <v>6403</v>
      </c>
      <c r="P875" s="133" t="s">
        <v>6404</v>
      </c>
      <c r="Q875" s="133" t="s">
        <v>6405</v>
      </c>
      <c r="R875" s="133" t="s">
        <v>6519</v>
      </c>
      <c r="S875" s="133" t="s">
        <v>6520</v>
      </c>
      <c r="T875" s="136">
        <v>-8</v>
      </c>
      <c r="U875" s="136">
        <v>-8</v>
      </c>
      <c r="V875" s="136" t="s">
        <v>6408</v>
      </c>
      <c r="W875" s="136" t="s">
        <v>6408</v>
      </c>
      <c r="X875" s="136">
        <v>213.273</v>
      </c>
      <c r="Y875" s="136">
        <v>213.273</v>
      </c>
      <c r="Z875" s="136" t="s">
        <v>6311</v>
      </c>
      <c r="AA875" s="136">
        <v>-1706.184</v>
      </c>
      <c r="AB875" s="136">
        <v>0</v>
      </c>
      <c r="AC875" s="136">
        <v>-170.619</v>
      </c>
      <c r="AD875" s="136">
        <v>-1876.8030000000001</v>
      </c>
      <c r="AE875" s="133" t="s">
        <v>6316</v>
      </c>
      <c r="AF875" s="133" t="s">
        <v>6311</v>
      </c>
      <c r="AG875" s="133" t="s">
        <v>6311</v>
      </c>
      <c r="AH875" s="133" t="s">
        <v>6547</v>
      </c>
      <c r="AI875" s="133" t="s">
        <v>6311</v>
      </c>
      <c r="AJ875" s="133" t="s">
        <v>6355</v>
      </c>
      <c r="AK875" s="133" t="s">
        <v>6356</v>
      </c>
      <c r="AL875" s="133" t="s">
        <v>6410</v>
      </c>
      <c r="AM875" s="133" t="s">
        <v>13</v>
      </c>
      <c r="AN875" s="133" t="s">
        <v>6311</v>
      </c>
      <c r="AO875" s="133" t="s">
        <v>6311</v>
      </c>
      <c r="AP875" s="133" t="s">
        <v>6311</v>
      </c>
      <c r="AQ875" s="134">
        <v>-8</v>
      </c>
      <c r="AR875" s="143" t="s">
        <v>95</v>
      </c>
      <c r="AS875" t="s">
        <v>72</v>
      </c>
    </row>
    <row r="876" spans="1:45" s="133" customFormat="1">
      <c r="A876" s="133" t="s">
        <v>7222</v>
      </c>
      <c r="B876" s="135">
        <v>43752</v>
      </c>
      <c r="C876" s="133" t="s">
        <v>7215</v>
      </c>
      <c r="D876" s="133" t="s">
        <v>7216</v>
      </c>
      <c r="E876" s="133" t="s">
        <v>6311</v>
      </c>
      <c r="F876" s="133" t="s">
        <v>6312</v>
      </c>
      <c r="G876" s="133" t="s">
        <v>6363</v>
      </c>
      <c r="H876" s="133" t="s">
        <v>6364</v>
      </c>
      <c r="I876" s="133" t="s">
        <v>6365</v>
      </c>
      <c r="J876" s="129" t="s">
        <v>6354</v>
      </c>
      <c r="K876" s="133" t="s">
        <v>6400</v>
      </c>
      <c r="L876" s="133" t="s">
        <v>6401</v>
      </c>
      <c r="M876" s="133" t="s">
        <v>6402</v>
      </c>
      <c r="N876" s="133" t="s">
        <v>6354</v>
      </c>
      <c r="O876" s="133" t="s">
        <v>6403</v>
      </c>
      <c r="P876" s="133" t="s">
        <v>6404</v>
      </c>
      <c r="Q876" s="133" t="s">
        <v>6405</v>
      </c>
      <c r="R876" s="133" t="s">
        <v>6419</v>
      </c>
      <c r="S876" s="133" t="s">
        <v>6420</v>
      </c>
      <c r="T876" s="136">
        <v>-2</v>
      </c>
      <c r="U876" s="136">
        <v>-2</v>
      </c>
      <c r="V876" s="136" t="s">
        <v>6408</v>
      </c>
      <c r="W876" s="136" t="s">
        <v>6408</v>
      </c>
      <c r="X876" s="136">
        <v>300</v>
      </c>
      <c r="Y876" s="136">
        <v>300</v>
      </c>
      <c r="Z876" s="136" t="s">
        <v>6311</v>
      </c>
      <c r="AA876" s="136">
        <v>-600</v>
      </c>
      <c r="AB876" s="136">
        <v>0</v>
      </c>
      <c r="AC876" s="136">
        <v>-60</v>
      </c>
      <c r="AD876" s="136">
        <v>-660</v>
      </c>
      <c r="AE876" s="133" t="s">
        <v>6316</v>
      </c>
      <c r="AF876" s="133" t="s">
        <v>6311</v>
      </c>
      <c r="AG876" s="133" t="s">
        <v>6311</v>
      </c>
      <c r="AH876" s="133" t="s">
        <v>6547</v>
      </c>
      <c r="AI876" s="133" t="s">
        <v>6311</v>
      </c>
      <c r="AJ876" s="133" t="s">
        <v>6355</v>
      </c>
      <c r="AK876" s="133" t="s">
        <v>6356</v>
      </c>
      <c r="AL876" s="133" t="s">
        <v>6410</v>
      </c>
      <c r="AM876" s="133" t="s">
        <v>13</v>
      </c>
      <c r="AN876" s="133" t="s">
        <v>6311</v>
      </c>
      <c r="AO876" s="133" t="s">
        <v>6311</v>
      </c>
      <c r="AP876" s="133" t="s">
        <v>6311</v>
      </c>
      <c r="AQ876" s="134">
        <v>-2</v>
      </c>
      <c r="AR876" s="143" t="s">
        <v>95</v>
      </c>
      <c r="AS876" t="s">
        <v>72</v>
      </c>
    </row>
    <row r="877" spans="1:45" s="133" customFormat="1">
      <c r="A877" s="133" t="s">
        <v>7223</v>
      </c>
      <c r="B877" s="135">
        <v>43755</v>
      </c>
      <c r="C877" s="133" t="s">
        <v>7215</v>
      </c>
      <c r="D877" s="133" t="s">
        <v>7216</v>
      </c>
      <c r="E877" s="133" t="s">
        <v>6311</v>
      </c>
      <c r="F877" s="133" t="s">
        <v>6312</v>
      </c>
      <c r="G877" s="133" t="s">
        <v>6363</v>
      </c>
      <c r="H877" s="133" t="s">
        <v>6364</v>
      </c>
      <c r="I877" s="133" t="s">
        <v>6365</v>
      </c>
      <c r="J877" s="129" t="s">
        <v>6354</v>
      </c>
      <c r="K877" s="133" t="s">
        <v>6400</v>
      </c>
      <c r="L877" s="133" t="s">
        <v>6401</v>
      </c>
      <c r="M877" s="133" t="s">
        <v>6402</v>
      </c>
      <c r="N877" s="133" t="s">
        <v>6354</v>
      </c>
      <c r="O877" s="133" t="s">
        <v>6403</v>
      </c>
      <c r="P877" s="133" t="s">
        <v>6404</v>
      </c>
      <c r="Q877" s="133" t="s">
        <v>6405</v>
      </c>
      <c r="R877" s="133" t="s">
        <v>6406</v>
      </c>
      <c r="S877" s="133" t="s">
        <v>6407</v>
      </c>
      <c r="T877" s="136">
        <v>-10</v>
      </c>
      <c r="U877" s="136">
        <v>-10</v>
      </c>
      <c r="V877" s="136" t="s">
        <v>6408</v>
      </c>
      <c r="W877" s="136" t="s">
        <v>6408</v>
      </c>
      <c r="X877" s="136">
        <v>119.7</v>
      </c>
      <c r="Y877" s="136">
        <v>119.7</v>
      </c>
      <c r="Z877" s="136" t="s">
        <v>6311</v>
      </c>
      <c r="AA877" s="136">
        <v>-1197.0029999999999</v>
      </c>
      <c r="AB877" s="136">
        <v>357.54700000000003</v>
      </c>
      <c r="AC877" s="136">
        <v>-119.7</v>
      </c>
      <c r="AD877" s="136">
        <v>-1316.703</v>
      </c>
      <c r="AE877" s="133" t="s">
        <v>6316</v>
      </c>
      <c r="AF877" s="133" t="s">
        <v>6311</v>
      </c>
      <c r="AG877" s="133" t="s">
        <v>6311</v>
      </c>
      <c r="AH877" s="133" t="s">
        <v>6726</v>
      </c>
      <c r="AI877" s="133" t="s">
        <v>6311</v>
      </c>
      <c r="AJ877" s="133" t="s">
        <v>6355</v>
      </c>
      <c r="AK877" s="133" t="s">
        <v>6356</v>
      </c>
      <c r="AL877" s="133" t="s">
        <v>6410</v>
      </c>
      <c r="AM877" s="133" t="s">
        <v>13</v>
      </c>
      <c r="AN877" s="133" t="s">
        <v>6311</v>
      </c>
      <c r="AO877" s="133" t="s">
        <v>6311</v>
      </c>
      <c r="AP877" s="133" t="s">
        <v>6311</v>
      </c>
      <c r="AQ877" s="134">
        <v>-10</v>
      </c>
      <c r="AR877" s="143" t="s">
        <v>95</v>
      </c>
      <c r="AS877" t="s">
        <v>72</v>
      </c>
    </row>
    <row r="878" spans="1:45" s="133" customFormat="1">
      <c r="A878" s="133" t="s">
        <v>7223</v>
      </c>
      <c r="B878" s="135">
        <v>43755</v>
      </c>
      <c r="C878" s="133" t="s">
        <v>7215</v>
      </c>
      <c r="D878" s="133" t="s">
        <v>7216</v>
      </c>
      <c r="E878" s="133" t="s">
        <v>6311</v>
      </c>
      <c r="F878" s="133" t="s">
        <v>6312</v>
      </c>
      <c r="G878" s="133" t="s">
        <v>6363</v>
      </c>
      <c r="H878" s="133" t="s">
        <v>6364</v>
      </c>
      <c r="I878" s="133" t="s">
        <v>6365</v>
      </c>
      <c r="J878" s="129" t="s">
        <v>6354</v>
      </c>
      <c r="K878" s="133" t="s">
        <v>6400</v>
      </c>
      <c r="L878" s="133" t="s">
        <v>6401</v>
      </c>
      <c r="M878" s="133" t="s">
        <v>6402</v>
      </c>
      <c r="N878" s="133" t="s">
        <v>6354</v>
      </c>
      <c r="O878" s="133" t="s">
        <v>6403</v>
      </c>
      <c r="P878" s="133" t="s">
        <v>6404</v>
      </c>
      <c r="Q878" s="133" t="s">
        <v>6405</v>
      </c>
      <c r="R878" s="133" t="s">
        <v>6519</v>
      </c>
      <c r="S878" s="133" t="s">
        <v>6520</v>
      </c>
      <c r="T878" s="136">
        <v>-8</v>
      </c>
      <c r="U878" s="136">
        <v>-8</v>
      </c>
      <c r="V878" s="136" t="s">
        <v>6408</v>
      </c>
      <c r="W878" s="136" t="s">
        <v>6408</v>
      </c>
      <c r="X878" s="136">
        <v>213.273</v>
      </c>
      <c r="Y878" s="136">
        <v>213.273</v>
      </c>
      <c r="Z878" s="136" t="s">
        <v>6311</v>
      </c>
      <c r="AA878" s="136">
        <v>-1706.184</v>
      </c>
      <c r="AB878" s="136">
        <v>0</v>
      </c>
      <c r="AC878" s="136">
        <v>-170.619</v>
      </c>
      <c r="AD878" s="136">
        <v>-1876.8030000000001</v>
      </c>
      <c r="AE878" s="133" t="s">
        <v>6316</v>
      </c>
      <c r="AF878" s="133" t="s">
        <v>6311</v>
      </c>
      <c r="AG878" s="133" t="s">
        <v>6311</v>
      </c>
      <c r="AH878" s="133" t="s">
        <v>6726</v>
      </c>
      <c r="AI878" s="133" t="s">
        <v>6311</v>
      </c>
      <c r="AJ878" s="133" t="s">
        <v>6355</v>
      </c>
      <c r="AK878" s="133" t="s">
        <v>6356</v>
      </c>
      <c r="AL878" s="133" t="s">
        <v>6410</v>
      </c>
      <c r="AM878" s="133" t="s">
        <v>13</v>
      </c>
      <c r="AN878" s="133" t="s">
        <v>6311</v>
      </c>
      <c r="AO878" s="133" t="s">
        <v>6311</v>
      </c>
      <c r="AP878" s="133" t="s">
        <v>6311</v>
      </c>
      <c r="AQ878" s="134">
        <v>-8</v>
      </c>
      <c r="AR878" s="143" t="s">
        <v>95</v>
      </c>
      <c r="AS878" t="s">
        <v>72</v>
      </c>
    </row>
    <row r="879" spans="1:45" s="133" customFormat="1">
      <c r="A879" s="133" t="s">
        <v>7223</v>
      </c>
      <c r="B879" s="135">
        <v>43755</v>
      </c>
      <c r="C879" s="133" t="s">
        <v>7215</v>
      </c>
      <c r="D879" s="133" t="s">
        <v>7216</v>
      </c>
      <c r="E879" s="133" t="s">
        <v>6311</v>
      </c>
      <c r="F879" s="133" t="s">
        <v>6312</v>
      </c>
      <c r="G879" s="133" t="s">
        <v>6363</v>
      </c>
      <c r="H879" s="133" t="s">
        <v>6364</v>
      </c>
      <c r="I879" s="133" t="s">
        <v>6365</v>
      </c>
      <c r="J879" s="129" t="s">
        <v>6354</v>
      </c>
      <c r="K879" s="133" t="s">
        <v>6400</v>
      </c>
      <c r="L879" s="133" t="s">
        <v>6401</v>
      </c>
      <c r="M879" s="133" t="s">
        <v>6402</v>
      </c>
      <c r="N879" s="133" t="s">
        <v>6354</v>
      </c>
      <c r="O879" s="133" t="s">
        <v>6403</v>
      </c>
      <c r="P879" s="133" t="s">
        <v>6404</v>
      </c>
      <c r="Q879" s="133" t="s">
        <v>6405</v>
      </c>
      <c r="R879" s="133" t="s">
        <v>6419</v>
      </c>
      <c r="S879" s="133" t="s">
        <v>6420</v>
      </c>
      <c r="T879" s="136">
        <v>-2</v>
      </c>
      <c r="U879" s="136">
        <v>-2</v>
      </c>
      <c r="V879" s="136" t="s">
        <v>6408</v>
      </c>
      <c r="W879" s="136" t="s">
        <v>6408</v>
      </c>
      <c r="X879" s="136">
        <v>300</v>
      </c>
      <c r="Y879" s="136">
        <v>300</v>
      </c>
      <c r="Z879" s="136" t="s">
        <v>6311</v>
      </c>
      <c r="AA879" s="136">
        <v>-600</v>
      </c>
      <c r="AB879" s="136">
        <v>0</v>
      </c>
      <c r="AC879" s="136">
        <v>-60</v>
      </c>
      <c r="AD879" s="136">
        <v>-660</v>
      </c>
      <c r="AE879" s="133" t="s">
        <v>6316</v>
      </c>
      <c r="AF879" s="133" t="s">
        <v>6311</v>
      </c>
      <c r="AG879" s="133" t="s">
        <v>6311</v>
      </c>
      <c r="AH879" s="133" t="s">
        <v>6726</v>
      </c>
      <c r="AI879" s="133" t="s">
        <v>6311</v>
      </c>
      <c r="AJ879" s="133" t="s">
        <v>6355</v>
      </c>
      <c r="AK879" s="133" t="s">
        <v>6356</v>
      </c>
      <c r="AL879" s="133" t="s">
        <v>6410</v>
      </c>
      <c r="AM879" s="133" t="s">
        <v>13</v>
      </c>
      <c r="AN879" s="133" t="s">
        <v>6311</v>
      </c>
      <c r="AO879" s="133" t="s">
        <v>6311</v>
      </c>
      <c r="AP879" s="133" t="s">
        <v>6311</v>
      </c>
      <c r="AQ879" s="134">
        <v>-2</v>
      </c>
      <c r="AR879" s="143" t="s">
        <v>95</v>
      </c>
      <c r="AS879" t="s">
        <v>72</v>
      </c>
    </row>
    <row r="880" spans="1:45" s="133" customFormat="1">
      <c r="A880" s="133" t="s">
        <v>7224</v>
      </c>
      <c r="B880" s="135">
        <v>43762</v>
      </c>
      <c r="C880" s="133" t="s">
        <v>7215</v>
      </c>
      <c r="D880" s="133" t="s">
        <v>7216</v>
      </c>
      <c r="E880" s="133" t="s">
        <v>6311</v>
      </c>
      <c r="F880" s="133" t="s">
        <v>6312</v>
      </c>
      <c r="G880" s="133" t="s">
        <v>6496</v>
      </c>
      <c r="H880" s="133" t="s">
        <v>6497</v>
      </c>
      <c r="I880" s="133" t="s">
        <v>6498</v>
      </c>
      <c r="J880" s="129" t="s">
        <v>6354</v>
      </c>
      <c r="K880" s="133" t="s">
        <v>6400</v>
      </c>
      <c r="L880" s="133" t="s">
        <v>6401</v>
      </c>
      <c r="M880" s="133" t="s">
        <v>6402</v>
      </c>
      <c r="N880" s="133" t="s">
        <v>6354</v>
      </c>
      <c r="O880" s="133" t="s">
        <v>6403</v>
      </c>
      <c r="P880" s="133" t="s">
        <v>6499</v>
      </c>
      <c r="Q880" s="133" t="s">
        <v>6500</v>
      </c>
      <c r="R880" s="133" t="s">
        <v>6406</v>
      </c>
      <c r="S880" s="133" t="s">
        <v>6407</v>
      </c>
      <c r="T880" s="136">
        <v>-5</v>
      </c>
      <c r="U880" s="136">
        <v>-5</v>
      </c>
      <c r="V880" s="136" t="s">
        <v>6408</v>
      </c>
      <c r="W880" s="136" t="s">
        <v>6408</v>
      </c>
      <c r="X880" s="136">
        <v>155.45500000000001</v>
      </c>
      <c r="Y880" s="136">
        <v>155.45500000000001</v>
      </c>
      <c r="Z880" s="136" t="s">
        <v>6311</v>
      </c>
      <c r="AA880" s="136">
        <v>-777.27499999999998</v>
      </c>
      <c r="AB880" s="136">
        <v>0</v>
      </c>
      <c r="AC880" s="136">
        <v>-77.727999999999994</v>
      </c>
      <c r="AD880" s="136">
        <v>-855.00300000000004</v>
      </c>
      <c r="AE880" s="133" t="s">
        <v>6316</v>
      </c>
      <c r="AF880" s="133" t="s">
        <v>6311</v>
      </c>
      <c r="AG880" s="133" t="s">
        <v>6311</v>
      </c>
      <c r="AH880" s="133" t="s">
        <v>6889</v>
      </c>
      <c r="AI880" s="133" t="s">
        <v>6311</v>
      </c>
      <c r="AJ880" s="133" t="s">
        <v>6355</v>
      </c>
      <c r="AK880" s="133" t="s">
        <v>6356</v>
      </c>
      <c r="AL880" s="133" t="s">
        <v>6410</v>
      </c>
      <c r="AM880" s="133" t="s">
        <v>6369</v>
      </c>
      <c r="AN880" s="133" t="s">
        <v>6311</v>
      </c>
      <c r="AO880" s="133" t="s">
        <v>6311</v>
      </c>
      <c r="AP880" s="133" t="s">
        <v>6311</v>
      </c>
      <c r="AQ880" s="134">
        <v>-5</v>
      </c>
      <c r="AR880" s="143" t="s">
        <v>29</v>
      </c>
      <c r="AS880" s="133" t="s">
        <v>30</v>
      </c>
    </row>
    <row r="881" spans="1:45" s="133" customFormat="1">
      <c r="A881" s="133" t="s">
        <v>7224</v>
      </c>
      <c r="B881" s="135">
        <v>43762</v>
      </c>
      <c r="C881" s="133" t="s">
        <v>7215</v>
      </c>
      <c r="D881" s="133" t="s">
        <v>7216</v>
      </c>
      <c r="E881" s="133" t="s">
        <v>6311</v>
      </c>
      <c r="F881" s="133" t="s">
        <v>6312</v>
      </c>
      <c r="G881" s="133" t="s">
        <v>6496</v>
      </c>
      <c r="H881" s="133" t="s">
        <v>6497</v>
      </c>
      <c r="I881" s="133" t="s">
        <v>6498</v>
      </c>
      <c r="J881" s="129" t="s">
        <v>6354</v>
      </c>
      <c r="K881" s="133" t="s">
        <v>6400</v>
      </c>
      <c r="L881" s="133" t="s">
        <v>6401</v>
      </c>
      <c r="M881" s="133" t="s">
        <v>6402</v>
      </c>
      <c r="N881" s="133" t="s">
        <v>6354</v>
      </c>
      <c r="O881" s="133" t="s">
        <v>6403</v>
      </c>
      <c r="P881" s="133" t="s">
        <v>6499</v>
      </c>
      <c r="Q881" s="133" t="s">
        <v>6500</v>
      </c>
      <c r="R881" s="133" t="s">
        <v>6411</v>
      </c>
      <c r="S881" s="133" t="s">
        <v>6412</v>
      </c>
      <c r="T881" s="136">
        <v>-100</v>
      </c>
      <c r="U881" s="136">
        <v>-100</v>
      </c>
      <c r="V881" s="136" t="s">
        <v>6408</v>
      </c>
      <c r="W881" s="136" t="s">
        <v>6408</v>
      </c>
      <c r="X881" s="136">
        <v>340</v>
      </c>
      <c r="Y881" s="136">
        <v>340</v>
      </c>
      <c r="Z881" s="136" t="s">
        <v>6311</v>
      </c>
      <c r="AA881" s="136">
        <v>-34000</v>
      </c>
      <c r="AB881" s="136">
        <v>0</v>
      </c>
      <c r="AC881" s="136">
        <v>-3399.9989999999998</v>
      </c>
      <c r="AD881" s="136">
        <v>-37399.999000000003</v>
      </c>
      <c r="AE881" s="133" t="s">
        <v>6316</v>
      </c>
      <c r="AF881" s="133" t="s">
        <v>6311</v>
      </c>
      <c r="AG881" s="133" t="s">
        <v>6311</v>
      </c>
      <c r="AH881" s="133" t="s">
        <v>6889</v>
      </c>
      <c r="AI881" s="133" t="s">
        <v>6311</v>
      </c>
      <c r="AJ881" s="133" t="s">
        <v>6355</v>
      </c>
      <c r="AK881" s="133" t="s">
        <v>6356</v>
      </c>
      <c r="AL881" s="133" t="s">
        <v>6410</v>
      </c>
      <c r="AM881" s="133" t="s">
        <v>6369</v>
      </c>
      <c r="AN881" s="133" t="s">
        <v>6311</v>
      </c>
      <c r="AO881" s="133" t="s">
        <v>6311</v>
      </c>
      <c r="AP881" s="133" t="s">
        <v>6311</v>
      </c>
      <c r="AQ881" s="134">
        <v>-100</v>
      </c>
      <c r="AR881" s="143" t="s">
        <v>29</v>
      </c>
      <c r="AS881" s="133" t="s">
        <v>30</v>
      </c>
    </row>
    <row r="882" spans="1:45" s="133" customFormat="1">
      <c r="A882" s="133" t="s">
        <v>7224</v>
      </c>
      <c r="B882" s="135">
        <v>43762</v>
      </c>
      <c r="C882" s="133" t="s">
        <v>7215</v>
      </c>
      <c r="D882" s="133" t="s">
        <v>7216</v>
      </c>
      <c r="E882" s="133" t="s">
        <v>6311</v>
      </c>
      <c r="F882" s="133" t="s">
        <v>6312</v>
      </c>
      <c r="G882" s="133" t="s">
        <v>6496</v>
      </c>
      <c r="H882" s="133" t="s">
        <v>6497</v>
      </c>
      <c r="I882" s="133" t="s">
        <v>6498</v>
      </c>
      <c r="J882" s="129" t="s">
        <v>6354</v>
      </c>
      <c r="K882" s="133" t="s">
        <v>6400</v>
      </c>
      <c r="L882" s="133" t="s">
        <v>6401</v>
      </c>
      <c r="M882" s="133" t="s">
        <v>6402</v>
      </c>
      <c r="N882" s="133" t="s">
        <v>6354</v>
      </c>
      <c r="O882" s="133" t="s">
        <v>6403</v>
      </c>
      <c r="P882" s="133" t="s">
        <v>6499</v>
      </c>
      <c r="Q882" s="133" t="s">
        <v>6500</v>
      </c>
      <c r="R882" s="133" t="s">
        <v>6415</v>
      </c>
      <c r="S882" s="133" t="s">
        <v>6416</v>
      </c>
      <c r="T882" s="136">
        <v>-5</v>
      </c>
      <c r="U882" s="136">
        <v>-5</v>
      </c>
      <c r="V882" s="136" t="s">
        <v>6408</v>
      </c>
      <c r="W882" s="136" t="s">
        <v>6408</v>
      </c>
      <c r="X882" s="136">
        <v>300</v>
      </c>
      <c r="Y882" s="136">
        <v>300</v>
      </c>
      <c r="Z882" s="136" t="s">
        <v>6311</v>
      </c>
      <c r="AA882" s="136">
        <v>-1500</v>
      </c>
      <c r="AB882" s="136">
        <v>0</v>
      </c>
      <c r="AC882" s="136">
        <v>-150</v>
      </c>
      <c r="AD882" s="136">
        <v>-1650</v>
      </c>
      <c r="AE882" s="133" t="s">
        <v>6316</v>
      </c>
      <c r="AF882" s="133" t="s">
        <v>6311</v>
      </c>
      <c r="AG882" s="133" t="s">
        <v>6311</v>
      </c>
      <c r="AH882" s="133" t="s">
        <v>6889</v>
      </c>
      <c r="AI882" s="133" t="s">
        <v>6311</v>
      </c>
      <c r="AJ882" s="133" t="s">
        <v>6355</v>
      </c>
      <c r="AK882" s="133" t="s">
        <v>6356</v>
      </c>
      <c r="AL882" s="133" t="s">
        <v>6410</v>
      </c>
      <c r="AM882" s="133" t="s">
        <v>6369</v>
      </c>
      <c r="AN882" s="133" t="s">
        <v>6311</v>
      </c>
      <c r="AO882" s="133" t="s">
        <v>6311</v>
      </c>
      <c r="AP882" s="133" t="s">
        <v>6311</v>
      </c>
      <c r="AQ882" s="134">
        <v>-5</v>
      </c>
      <c r="AR882" s="143" t="s">
        <v>29</v>
      </c>
      <c r="AS882" s="133" t="s">
        <v>30</v>
      </c>
    </row>
    <row r="883" spans="1:45" s="133" customFormat="1">
      <c r="A883" s="133" t="s">
        <v>7224</v>
      </c>
      <c r="B883" s="135">
        <v>43762</v>
      </c>
      <c r="C883" s="133" t="s">
        <v>7215</v>
      </c>
      <c r="D883" s="133" t="s">
        <v>7216</v>
      </c>
      <c r="E883" s="133" t="s">
        <v>6311</v>
      </c>
      <c r="F883" s="133" t="s">
        <v>6312</v>
      </c>
      <c r="G883" s="133" t="s">
        <v>6496</v>
      </c>
      <c r="H883" s="133" t="s">
        <v>6497</v>
      </c>
      <c r="I883" s="133" t="s">
        <v>6498</v>
      </c>
      <c r="J883" s="129" t="s">
        <v>6354</v>
      </c>
      <c r="K883" s="133" t="s">
        <v>6400</v>
      </c>
      <c r="L883" s="133" t="s">
        <v>6401</v>
      </c>
      <c r="M883" s="133" t="s">
        <v>6402</v>
      </c>
      <c r="N883" s="133" t="s">
        <v>6354</v>
      </c>
      <c r="O883" s="133" t="s">
        <v>6403</v>
      </c>
      <c r="P883" s="133" t="s">
        <v>6499</v>
      </c>
      <c r="Q883" s="133" t="s">
        <v>6500</v>
      </c>
      <c r="R883" s="133" t="s">
        <v>6521</v>
      </c>
      <c r="S883" s="133" t="s">
        <v>6522</v>
      </c>
      <c r="T883" s="136">
        <v>-5</v>
      </c>
      <c r="U883" s="136">
        <v>-5</v>
      </c>
      <c r="V883" s="136" t="s">
        <v>6408</v>
      </c>
      <c r="W883" s="136" t="s">
        <v>6408</v>
      </c>
      <c r="X883" s="136">
        <v>300</v>
      </c>
      <c r="Y883" s="136">
        <v>300</v>
      </c>
      <c r="Z883" s="136" t="s">
        <v>6311</v>
      </c>
      <c r="AA883" s="136">
        <v>-1500</v>
      </c>
      <c r="AB883" s="136">
        <v>0</v>
      </c>
      <c r="AC883" s="136">
        <v>-150</v>
      </c>
      <c r="AD883" s="136">
        <v>-1650</v>
      </c>
      <c r="AE883" s="133" t="s">
        <v>6316</v>
      </c>
      <c r="AF883" s="133" t="s">
        <v>6311</v>
      </c>
      <c r="AG883" s="133" t="s">
        <v>6311</v>
      </c>
      <c r="AH883" s="133" t="s">
        <v>6889</v>
      </c>
      <c r="AI883" s="133" t="s">
        <v>6311</v>
      </c>
      <c r="AJ883" s="133" t="s">
        <v>6355</v>
      </c>
      <c r="AK883" s="133" t="s">
        <v>6356</v>
      </c>
      <c r="AL883" s="133" t="s">
        <v>6410</v>
      </c>
      <c r="AM883" s="133" t="s">
        <v>6369</v>
      </c>
      <c r="AN883" s="133" t="s">
        <v>6311</v>
      </c>
      <c r="AO883" s="133" t="s">
        <v>6311</v>
      </c>
      <c r="AP883" s="133" t="s">
        <v>6311</v>
      </c>
      <c r="AQ883" s="134">
        <v>-5</v>
      </c>
      <c r="AR883" s="143" t="s">
        <v>29</v>
      </c>
      <c r="AS883" s="133" t="s">
        <v>30</v>
      </c>
    </row>
    <row r="884" spans="1:45" s="133" customFormat="1">
      <c r="A884" s="133" t="s">
        <v>7224</v>
      </c>
      <c r="B884" s="135">
        <v>43762</v>
      </c>
      <c r="C884" s="133" t="s">
        <v>7215</v>
      </c>
      <c r="D884" s="133" t="s">
        <v>7216</v>
      </c>
      <c r="E884" s="133" t="s">
        <v>6311</v>
      </c>
      <c r="F884" s="133" t="s">
        <v>6312</v>
      </c>
      <c r="G884" s="133" t="s">
        <v>6496</v>
      </c>
      <c r="H884" s="133" t="s">
        <v>6497</v>
      </c>
      <c r="I884" s="133" t="s">
        <v>6498</v>
      </c>
      <c r="J884" s="129" t="s">
        <v>6354</v>
      </c>
      <c r="K884" s="133" t="s">
        <v>6400</v>
      </c>
      <c r="L884" s="133" t="s">
        <v>6401</v>
      </c>
      <c r="M884" s="133" t="s">
        <v>6402</v>
      </c>
      <c r="N884" s="133" t="s">
        <v>6354</v>
      </c>
      <c r="O884" s="133" t="s">
        <v>6403</v>
      </c>
      <c r="P884" s="133" t="s">
        <v>6499</v>
      </c>
      <c r="Q884" s="133" t="s">
        <v>6500</v>
      </c>
      <c r="R884" s="133" t="s">
        <v>6519</v>
      </c>
      <c r="S884" s="133" t="s">
        <v>6520</v>
      </c>
      <c r="T884" s="136">
        <v>-5</v>
      </c>
      <c r="U884" s="136">
        <v>-5</v>
      </c>
      <c r="V884" s="136" t="s">
        <v>6408</v>
      </c>
      <c r="W884" s="136" t="s">
        <v>6408</v>
      </c>
      <c r="X884" s="136">
        <v>213.273</v>
      </c>
      <c r="Y884" s="136">
        <v>213.273</v>
      </c>
      <c r="Z884" s="136" t="s">
        <v>6311</v>
      </c>
      <c r="AA884" s="136">
        <v>-1066.365</v>
      </c>
      <c r="AB884" s="136">
        <v>0</v>
      </c>
      <c r="AC884" s="136">
        <v>-106.637</v>
      </c>
      <c r="AD884" s="136">
        <v>-1173.002</v>
      </c>
      <c r="AE884" s="133" t="s">
        <v>6316</v>
      </c>
      <c r="AF884" s="133" t="s">
        <v>6311</v>
      </c>
      <c r="AG884" s="133" t="s">
        <v>6311</v>
      </c>
      <c r="AH884" s="133" t="s">
        <v>6889</v>
      </c>
      <c r="AI884" s="133" t="s">
        <v>6311</v>
      </c>
      <c r="AJ884" s="133" t="s">
        <v>6355</v>
      </c>
      <c r="AK884" s="133" t="s">
        <v>6356</v>
      </c>
      <c r="AL884" s="133" t="s">
        <v>6410</v>
      </c>
      <c r="AM884" s="133" t="s">
        <v>6369</v>
      </c>
      <c r="AN884" s="133" t="s">
        <v>6311</v>
      </c>
      <c r="AO884" s="133" t="s">
        <v>6311</v>
      </c>
      <c r="AP884" s="133" t="s">
        <v>6311</v>
      </c>
      <c r="AQ884" s="134">
        <v>-5</v>
      </c>
      <c r="AR884" s="143" t="s">
        <v>29</v>
      </c>
      <c r="AS884" s="133" t="s">
        <v>30</v>
      </c>
    </row>
    <row r="885" spans="1:45" s="133" customFormat="1">
      <c r="A885" s="133" t="s">
        <v>7224</v>
      </c>
      <c r="B885" s="135">
        <v>43762</v>
      </c>
      <c r="C885" s="133" t="s">
        <v>7215</v>
      </c>
      <c r="D885" s="133" t="s">
        <v>7216</v>
      </c>
      <c r="E885" s="133" t="s">
        <v>6311</v>
      </c>
      <c r="F885" s="133" t="s">
        <v>6312</v>
      </c>
      <c r="G885" s="133" t="s">
        <v>6496</v>
      </c>
      <c r="H885" s="133" t="s">
        <v>6497</v>
      </c>
      <c r="I885" s="133" t="s">
        <v>6498</v>
      </c>
      <c r="J885" s="129" t="s">
        <v>6354</v>
      </c>
      <c r="K885" s="133" t="s">
        <v>6400</v>
      </c>
      <c r="L885" s="133" t="s">
        <v>6401</v>
      </c>
      <c r="M885" s="133" t="s">
        <v>6402</v>
      </c>
      <c r="N885" s="133" t="s">
        <v>6354</v>
      </c>
      <c r="O885" s="133" t="s">
        <v>6403</v>
      </c>
      <c r="P885" s="133" t="s">
        <v>6499</v>
      </c>
      <c r="Q885" s="133" t="s">
        <v>6500</v>
      </c>
      <c r="R885" s="133" t="s">
        <v>6419</v>
      </c>
      <c r="S885" s="133" t="s">
        <v>6420</v>
      </c>
      <c r="T885" s="136">
        <v>-5</v>
      </c>
      <c r="U885" s="136">
        <v>-5</v>
      </c>
      <c r="V885" s="136" t="s">
        <v>6408</v>
      </c>
      <c r="W885" s="136" t="s">
        <v>6408</v>
      </c>
      <c r="X885" s="136">
        <v>300</v>
      </c>
      <c r="Y885" s="136">
        <v>300</v>
      </c>
      <c r="Z885" s="136" t="s">
        <v>6311</v>
      </c>
      <c r="AA885" s="136">
        <v>-1500</v>
      </c>
      <c r="AB885" s="136">
        <v>0</v>
      </c>
      <c r="AC885" s="136">
        <v>-150</v>
      </c>
      <c r="AD885" s="136">
        <v>-1650</v>
      </c>
      <c r="AE885" s="133" t="s">
        <v>6316</v>
      </c>
      <c r="AF885" s="133" t="s">
        <v>6311</v>
      </c>
      <c r="AG885" s="133" t="s">
        <v>6311</v>
      </c>
      <c r="AH885" s="133" t="s">
        <v>6889</v>
      </c>
      <c r="AI885" s="133" t="s">
        <v>6311</v>
      </c>
      <c r="AJ885" s="133" t="s">
        <v>6355</v>
      </c>
      <c r="AK885" s="133" t="s">
        <v>6356</v>
      </c>
      <c r="AL885" s="133" t="s">
        <v>6410</v>
      </c>
      <c r="AM885" s="133" t="s">
        <v>6369</v>
      </c>
      <c r="AN885" s="133" t="s">
        <v>6311</v>
      </c>
      <c r="AO885" s="133" t="s">
        <v>6311</v>
      </c>
      <c r="AP885" s="133" t="s">
        <v>6311</v>
      </c>
      <c r="AQ885" s="134">
        <v>-5</v>
      </c>
      <c r="AR885" s="143" t="s">
        <v>29</v>
      </c>
      <c r="AS885" s="133" t="s">
        <v>30</v>
      </c>
    </row>
    <row r="886" spans="1:45" s="133" customFormat="1">
      <c r="A886" s="133" t="s">
        <v>7225</v>
      </c>
      <c r="B886" s="135">
        <v>43769</v>
      </c>
      <c r="C886" s="133" t="s">
        <v>7215</v>
      </c>
      <c r="D886" s="133" t="s">
        <v>7216</v>
      </c>
      <c r="E886" s="133" t="s">
        <v>6311</v>
      </c>
      <c r="F886" s="133" t="s">
        <v>6312</v>
      </c>
      <c r="G886" s="133" t="s">
        <v>6666</v>
      </c>
      <c r="H886" s="133" t="s">
        <v>6667</v>
      </c>
      <c r="I886" s="133" t="s">
        <v>6668</v>
      </c>
      <c r="J886" s="129" t="s">
        <v>6354</v>
      </c>
      <c r="K886" s="133" t="s">
        <v>6400</v>
      </c>
      <c r="L886" s="133" t="s">
        <v>6401</v>
      </c>
      <c r="M886" s="133" t="s">
        <v>6402</v>
      </c>
      <c r="N886" s="133" t="s">
        <v>6354</v>
      </c>
      <c r="O886" s="133" t="s">
        <v>6403</v>
      </c>
      <c r="P886" s="133" t="s">
        <v>6404</v>
      </c>
      <c r="Q886" s="133" t="s">
        <v>6405</v>
      </c>
      <c r="R886" s="133" t="s">
        <v>6406</v>
      </c>
      <c r="S886" s="133" t="s">
        <v>6407</v>
      </c>
      <c r="T886" s="136">
        <v>-336</v>
      </c>
      <c r="U886" s="136">
        <v>-336</v>
      </c>
      <c r="V886" s="136" t="s">
        <v>6408</v>
      </c>
      <c r="W886" s="136" t="s">
        <v>6408</v>
      </c>
      <c r="X886" s="136">
        <v>152.727</v>
      </c>
      <c r="Y886" s="136">
        <v>152.727</v>
      </c>
      <c r="Z886" s="136" t="s">
        <v>6311</v>
      </c>
      <c r="AA886" s="136">
        <v>-51316.271999999997</v>
      </c>
      <c r="AB886" s="136">
        <v>0</v>
      </c>
      <c r="AC886" s="136">
        <v>-5131.6270000000004</v>
      </c>
      <c r="AD886" s="136">
        <v>-56447.898999999998</v>
      </c>
      <c r="AE886" s="133" t="s">
        <v>6316</v>
      </c>
      <c r="AF886" s="133" t="s">
        <v>6311</v>
      </c>
      <c r="AG886" s="133" t="s">
        <v>6311</v>
      </c>
      <c r="AH886" s="133" t="s">
        <v>7092</v>
      </c>
      <c r="AI886" s="133" t="s">
        <v>6311</v>
      </c>
      <c r="AJ886" s="133" t="s">
        <v>6355</v>
      </c>
      <c r="AK886" s="133" t="s">
        <v>6356</v>
      </c>
      <c r="AL886" s="133" t="s">
        <v>6410</v>
      </c>
      <c r="AM886" s="133" t="s">
        <v>6311</v>
      </c>
      <c r="AN886" s="133" t="s">
        <v>6311</v>
      </c>
      <c r="AO886" s="133" t="s">
        <v>6311</v>
      </c>
      <c r="AP886" s="133" t="s">
        <v>6311</v>
      </c>
      <c r="AQ886" s="134">
        <v>-336</v>
      </c>
      <c r="AR886" s="143">
        <v>0</v>
      </c>
      <c r="AS886" t="s">
        <v>19</v>
      </c>
    </row>
    <row r="887" spans="1:45" s="133" customFormat="1">
      <c r="A887" s="133" t="s">
        <v>7225</v>
      </c>
      <c r="B887" s="135">
        <v>43769</v>
      </c>
      <c r="C887" s="133" t="s">
        <v>7215</v>
      </c>
      <c r="D887" s="133" t="s">
        <v>7216</v>
      </c>
      <c r="E887" s="133" t="s">
        <v>6311</v>
      </c>
      <c r="F887" s="133" t="s">
        <v>6312</v>
      </c>
      <c r="G887" s="133" t="s">
        <v>6666</v>
      </c>
      <c r="H887" s="133" t="s">
        <v>6667</v>
      </c>
      <c r="I887" s="133" t="s">
        <v>6668</v>
      </c>
      <c r="J887" s="129" t="s">
        <v>6354</v>
      </c>
      <c r="K887" s="133" t="s">
        <v>6400</v>
      </c>
      <c r="L887" s="133" t="s">
        <v>6401</v>
      </c>
      <c r="M887" s="133" t="s">
        <v>6402</v>
      </c>
      <c r="N887" s="133" t="s">
        <v>6354</v>
      </c>
      <c r="O887" s="133" t="s">
        <v>6403</v>
      </c>
      <c r="P887" s="133" t="s">
        <v>6404</v>
      </c>
      <c r="Q887" s="133" t="s">
        <v>6405</v>
      </c>
      <c r="R887" s="133" t="s">
        <v>6411</v>
      </c>
      <c r="S887" s="133" t="s">
        <v>6412</v>
      </c>
      <c r="T887" s="136">
        <v>-120</v>
      </c>
      <c r="U887" s="136">
        <v>-120</v>
      </c>
      <c r="V887" s="136" t="s">
        <v>6408</v>
      </c>
      <c r="W887" s="136" t="s">
        <v>6408</v>
      </c>
      <c r="X887" s="136">
        <v>340</v>
      </c>
      <c r="Y887" s="136">
        <v>340</v>
      </c>
      <c r="Z887" s="136" t="s">
        <v>6311</v>
      </c>
      <c r="AA887" s="136">
        <v>-40800</v>
      </c>
      <c r="AB887" s="136">
        <v>0</v>
      </c>
      <c r="AC887" s="136">
        <v>-4080</v>
      </c>
      <c r="AD887" s="136">
        <v>-44880</v>
      </c>
      <c r="AE887" s="133" t="s">
        <v>6316</v>
      </c>
      <c r="AF887" s="133" t="s">
        <v>6311</v>
      </c>
      <c r="AG887" s="133" t="s">
        <v>6311</v>
      </c>
      <c r="AH887" s="133" t="s">
        <v>7092</v>
      </c>
      <c r="AI887" s="133" t="s">
        <v>6311</v>
      </c>
      <c r="AJ887" s="133" t="s">
        <v>6355</v>
      </c>
      <c r="AK887" s="133" t="s">
        <v>6356</v>
      </c>
      <c r="AL887" s="133" t="s">
        <v>6410</v>
      </c>
      <c r="AM887" s="133" t="s">
        <v>6311</v>
      </c>
      <c r="AN887" s="133" t="s">
        <v>6311</v>
      </c>
      <c r="AO887" s="133" t="s">
        <v>6311</v>
      </c>
      <c r="AP887" s="133" t="s">
        <v>6311</v>
      </c>
      <c r="AQ887" s="134">
        <v>-120</v>
      </c>
      <c r="AR887" s="143">
        <v>0</v>
      </c>
      <c r="AS887" t="s">
        <v>19</v>
      </c>
    </row>
    <row r="888" spans="1:45" s="133" customFormat="1">
      <c r="A888" s="133" t="s">
        <v>7225</v>
      </c>
      <c r="B888" s="135">
        <v>43769</v>
      </c>
      <c r="C888" s="133" t="s">
        <v>7215</v>
      </c>
      <c r="D888" s="133" t="s">
        <v>7216</v>
      </c>
      <c r="E888" s="133" t="s">
        <v>6311</v>
      </c>
      <c r="F888" s="133" t="s">
        <v>6312</v>
      </c>
      <c r="G888" s="133" t="s">
        <v>6666</v>
      </c>
      <c r="H888" s="133" t="s">
        <v>6667</v>
      </c>
      <c r="I888" s="133" t="s">
        <v>6668</v>
      </c>
      <c r="J888" s="129" t="s">
        <v>6354</v>
      </c>
      <c r="K888" s="133" t="s">
        <v>6400</v>
      </c>
      <c r="L888" s="133" t="s">
        <v>6401</v>
      </c>
      <c r="M888" s="133" t="s">
        <v>6402</v>
      </c>
      <c r="N888" s="133" t="s">
        <v>6354</v>
      </c>
      <c r="O888" s="133" t="s">
        <v>6403</v>
      </c>
      <c r="P888" s="133" t="s">
        <v>6404</v>
      </c>
      <c r="Q888" s="133" t="s">
        <v>6405</v>
      </c>
      <c r="R888" s="133" t="s">
        <v>6413</v>
      </c>
      <c r="S888" s="133" t="s">
        <v>6414</v>
      </c>
      <c r="T888" s="136">
        <v>-70</v>
      </c>
      <c r="U888" s="136">
        <v>-70</v>
      </c>
      <c r="V888" s="136" t="s">
        <v>6408</v>
      </c>
      <c r="W888" s="136" t="s">
        <v>6408</v>
      </c>
      <c r="X888" s="136">
        <v>204</v>
      </c>
      <c r="Y888" s="136">
        <v>204</v>
      </c>
      <c r="Z888" s="136" t="s">
        <v>6311</v>
      </c>
      <c r="AA888" s="136">
        <v>-14280</v>
      </c>
      <c r="AB888" s="136">
        <v>0</v>
      </c>
      <c r="AC888" s="136">
        <v>-1428</v>
      </c>
      <c r="AD888" s="136">
        <v>-15708</v>
      </c>
      <c r="AE888" s="133" t="s">
        <v>6316</v>
      </c>
      <c r="AF888" s="133" t="s">
        <v>6311</v>
      </c>
      <c r="AG888" s="133" t="s">
        <v>6311</v>
      </c>
      <c r="AH888" s="133" t="s">
        <v>7092</v>
      </c>
      <c r="AI888" s="133" t="s">
        <v>6311</v>
      </c>
      <c r="AJ888" s="133" t="s">
        <v>6355</v>
      </c>
      <c r="AK888" s="133" t="s">
        <v>6356</v>
      </c>
      <c r="AL888" s="133" t="s">
        <v>6410</v>
      </c>
      <c r="AM888" s="133" t="s">
        <v>6311</v>
      </c>
      <c r="AN888" s="133" t="s">
        <v>6311</v>
      </c>
      <c r="AO888" s="133" t="s">
        <v>6311</v>
      </c>
      <c r="AP888" s="133" t="s">
        <v>6311</v>
      </c>
      <c r="AQ888" s="134">
        <v>-70</v>
      </c>
      <c r="AR888" s="143">
        <v>0</v>
      </c>
      <c r="AS888" t="s">
        <v>19</v>
      </c>
    </row>
    <row r="889" spans="1:45" s="133" customFormat="1">
      <c r="A889" s="133" t="s">
        <v>7225</v>
      </c>
      <c r="B889" s="135">
        <v>43769</v>
      </c>
      <c r="C889" s="133" t="s">
        <v>7215</v>
      </c>
      <c r="D889" s="133" t="s">
        <v>7216</v>
      </c>
      <c r="E889" s="133" t="s">
        <v>6311</v>
      </c>
      <c r="F889" s="133" t="s">
        <v>6312</v>
      </c>
      <c r="G889" s="133" t="s">
        <v>6666</v>
      </c>
      <c r="H889" s="133" t="s">
        <v>6667</v>
      </c>
      <c r="I889" s="133" t="s">
        <v>6668</v>
      </c>
      <c r="J889" s="129" t="s">
        <v>6354</v>
      </c>
      <c r="K889" s="133" t="s">
        <v>6400</v>
      </c>
      <c r="L889" s="133" t="s">
        <v>6401</v>
      </c>
      <c r="M889" s="133" t="s">
        <v>6402</v>
      </c>
      <c r="N889" s="133" t="s">
        <v>6354</v>
      </c>
      <c r="O889" s="133" t="s">
        <v>6403</v>
      </c>
      <c r="P889" s="133" t="s">
        <v>6404</v>
      </c>
      <c r="Q889" s="133" t="s">
        <v>6405</v>
      </c>
      <c r="R889" s="133" t="s">
        <v>6415</v>
      </c>
      <c r="S889" s="133" t="s">
        <v>6416</v>
      </c>
      <c r="T889" s="136">
        <v>-20</v>
      </c>
      <c r="U889" s="136">
        <v>-20</v>
      </c>
      <c r="V889" s="136" t="s">
        <v>6408</v>
      </c>
      <c r="W889" s="136" t="s">
        <v>6408</v>
      </c>
      <c r="X889" s="136">
        <v>255</v>
      </c>
      <c r="Y889" s="136">
        <v>255</v>
      </c>
      <c r="Z889" s="136" t="s">
        <v>6311</v>
      </c>
      <c r="AA889" s="136">
        <v>-5100</v>
      </c>
      <c r="AB889" s="136">
        <v>900</v>
      </c>
      <c r="AC889" s="136">
        <v>-510</v>
      </c>
      <c r="AD889" s="136">
        <v>-5610</v>
      </c>
      <c r="AE889" s="133" t="s">
        <v>6316</v>
      </c>
      <c r="AF889" s="133" t="s">
        <v>6311</v>
      </c>
      <c r="AG889" s="133" t="s">
        <v>6311</v>
      </c>
      <c r="AH889" s="133" t="s">
        <v>7092</v>
      </c>
      <c r="AI889" s="133" t="s">
        <v>6311</v>
      </c>
      <c r="AJ889" s="133" t="s">
        <v>6355</v>
      </c>
      <c r="AK889" s="133" t="s">
        <v>6356</v>
      </c>
      <c r="AL889" s="133" t="s">
        <v>6410</v>
      </c>
      <c r="AM889" s="133" t="s">
        <v>6311</v>
      </c>
      <c r="AN889" s="133" t="s">
        <v>6311</v>
      </c>
      <c r="AO889" s="133" t="s">
        <v>6311</v>
      </c>
      <c r="AP889" s="133" t="s">
        <v>6311</v>
      </c>
      <c r="AQ889" s="134">
        <v>-20</v>
      </c>
      <c r="AR889" s="143">
        <v>0</v>
      </c>
      <c r="AS889" t="s">
        <v>19</v>
      </c>
    </row>
    <row r="890" spans="1:45" s="133" customFormat="1">
      <c r="A890" s="133" t="s">
        <v>7225</v>
      </c>
      <c r="B890" s="135">
        <v>43769</v>
      </c>
      <c r="C890" s="133" t="s">
        <v>7215</v>
      </c>
      <c r="D890" s="133" t="s">
        <v>7216</v>
      </c>
      <c r="E890" s="133" t="s">
        <v>6311</v>
      </c>
      <c r="F890" s="133" t="s">
        <v>6312</v>
      </c>
      <c r="G890" s="133" t="s">
        <v>6666</v>
      </c>
      <c r="H890" s="133" t="s">
        <v>6667</v>
      </c>
      <c r="I890" s="133" t="s">
        <v>6668</v>
      </c>
      <c r="J890" s="129" t="s">
        <v>6354</v>
      </c>
      <c r="K890" s="133" t="s">
        <v>6400</v>
      </c>
      <c r="L890" s="133" t="s">
        <v>6401</v>
      </c>
      <c r="M890" s="133" t="s">
        <v>6402</v>
      </c>
      <c r="N890" s="133" t="s">
        <v>6354</v>
      </c>
      <c r="O890" s="133" t="s">
        <v>6403</v>
      </c>
      <c r="P890" s="133" t="s">
        <v>6404</v>
      </c>
      <c r="Q890" s="133" t="s">
        <v>6405</v>
      </c>
      <c r="R890" s="133" t="s">
        <v>6419</v>
      </c>
      <c r="S890" s="133" t="s">
        <v>6420</v>
      </c>
      <c r="T890" s="136">
        <v>-80</v>
      </c>
      <c r="U890" s="136">
        <v>-80</v>
      </c>
      <c r="V890" s="136" t="s">
        <v>6408</v>
      </c>
      <c r="W890" s="136" t="s">
        <v>6408</v>
      </c>
      <c r="X890" s="136">
        <v>300</v>
      </c>
      <c r="Y890" s="136">
        <v>300</v>
      </c>
      <c r="Z890" s="136" t="s">
        <v>6311</v>
      </c>
      <c r="AA890" s="136">
        <v>-24000</v>
      </c>
      <c r="AB890" s="136">
        <v>0</v>
      </c>
      <c r="AC890" s="136">
        <v>-2400</v>
      </c>
      <c r="AD890" s="136">
        <v>-26400</v>
      </c>
      <c r="AE890" s="133" t="s">
        <v>6316</v>
      </c>
      <c r="AF890" s="133" t="s">
        <v>6311</v>
      </c>
      <c r="AG890" s="133" t="s">
        <v>6311</v>
      </c>
      <c r="AH890" s="133" t="s">
        <v>7092</v>
      </c>
      <c r="AI890" s="133" t="s">
        <v>6311</v>
      </c>
      <c r="AJ890" s="133" t="s">
        <v>6355</v>
      </c>
      <c r="AK890" s="133" t="s">
        <v>6356</v>
      </c>
      <c r="AL890" s="133" t="s">
        <v>6410</v>
      </c>
      <c r="AM890" s="133" t="s">
        <v>6311</v>
      </c>
      <c r="AN890" s="133" t="s">
        <v>6311</v>
      </c>
      <c r="AO890" s="133" t="s">
        <v>6311</v>
      </c>
      <c r="AP890" s="133" t="s">
        <v>6311</v>
      </c>
      <c r="AQ890" s="134">
        <v>-80</v>
      </c>
      <c r="AR890" s="143">
        <v>0</v>
      </c>
      <c r="AS890" t="s">
        <v>19</v>
      </c>
    </row>
    <row r="891" spans="1:45" s="133" customFormat="1">
      <c r="A891" s="133" t="s">
        <v>7226</v>
      </c>
      <c r="B891" s="135">
        <v>43769</v>
      </c>
      <c r="C891" s="133" t="s">
        <v>7215</v>
      </c>
      <c r="D891" s="133" t="s">
        <v>7216</v>
      </c>
      <c r="E891" s="133" t="s">
        <v>6311</v>
      </c>
      <c r="F891" s="133" t="s">
        <v>6312</v>
      </c>
      <c r="G891" s="133" t="s">
        <v>6569</v>
      </c>
      <c r="H891" s="133" t="s">
        <v>5300</v>
      </c>
      <c r="I891" s="133" t="s">
        <v>6570</v>
      </c>
      <c r="J891" s="129" t="s">
        <v>6354</v>
      </c>
      <c r="K891" s="133" t="s">
        <v>6571</v>
      </c>
      <c r="L891" s="133" t="s">
        <v>6572</v>
      </c>
      <c r="M891" s="133" t="s">
        <v>6402</v>
      </c>
      <c r="N891" s="133" t="s">
        <v>6354</v>
      </c>
      <c r="O891" s="133" t="s">
        <v>6403</v>
      </c>
      <c r="P891" s="133" t="s">
        <v>6573</v>
      </c>
      <c r="Q891" s="133" t="s">
        <v>6574</v>
      </c>
      <c r="R891" s="133" t="s">
        <v>7170</v>
      </c>
      <c r="S891" s="133" t="s">
        <v>7171</v>
      </c>
      <c r="T891" s="136">
        <v>-36</v>
      </c>
      <c r="U891" s="136">
        <v>-36</v>
      </c>
      <c r="V891" s="136" t="s">
        <v>6408</v>
      </c>
      <c r="W891" s="136" t="s">
        <v>6408</v>
      </c>
      <c r="X891" s="136">
        <v>176.64</v>
      </c>
      <c r="Y891" s="136">
        <v>176.64</v>
      </c>
      <c r="Z891" s="136" t="s">
        <v>6311</v>
      </c>
      <c r="AA891" s="136">
        <v>-6359.04</v>
      </c>
      <c r="AB891" s="136">
        <v>0</v>
      </c>
      <c r="AC891" s="136">
        <v>-635.904</v>
      </c>
      <c r="AD891" s="136">
        <v>-6994.9440000000004</v>
      </c>
      <c r="AE891" s="133" t="s">
        <v>6316</v>
      </c>
      <c r="AF891" s="133" t="s">
        <v>6311</v>
      </c>
      <c r="AG891" s="133" t="s">
        <v>6311</v>
      </c>
      <c r="AH891" s="133" t="s">
        <v>7201</v>
      </c>
      <c r="AI891" s="133" t="s">
        <v>6311</v>
      </c>
      <c r="AJ891" s="133" t="s">
        <v>6382</v>
      </c>
      <c r="AK891" s="133" t="s">
        <v>6383</v>
      </c>
      <c r="AL891" s="133" t="s">
        <v>6410</v>
      </c>
      <c r="AM891" s="133" t="s">
        <v>6311</v>
      </c>
      <c r="AN891" s="133" t="s">
        <v>6569</v>
      </c>
      <c r="AO891" s="133" t="s">
        <v>6311</v>
      </c>
      <c r="AP891" s="133" t="s">
        <v>6311</v>
      </c>
      <c r="AQ891" s="134">
        <v>-36</v>
      </c>
      <c r="AR891" s="143">
        <v>0</v>
      </c>
      <c r="AS891" t="s">
        <v>30</v>
      </c>
    </row>
    <row r="892" spans="1:45" s="133" customFormat="1">
      <c r="A892" s="133" t="s">
        <v>7226</v>
      </c>
      <c r="B892" s="135">
        <v>43769</v>
      </c>
      <c r="C892" s="133" t="s">
        <v>7215</v>
      </c>
      <c r="D892" s="133" t="s">
        <v>7216</v>
      </c>
      <c r="E892" s="133" t="s">
        <v>6311</v>
      </c>
      <c r="F892" s="133" t="s">
        <v>6312</v>
      </c>
      <c r="G892" s="133" t="s">
        <v>6569</v>
      </c>
      <c r="H892" s="133" t="s">
        <v>5300</v>
      </c>
      <c r="I892" s="133" t="s">
        <v>6570</v>
      </c>
      <c r="J892" s="129" t="s">
        <v>6354</v>
      </c>
      <c r="K892" s="133" t="s">
        <v>6571</v>
      </c>
      <c r="L892" s="133" t="s">
        <v>6572</v>
      </c>
      <c r="M892" s="133" t="s">
        <v>6402</v>
      </c>
      <c r="N892" s="133" t="s">
        <v>6354</v>
      </c>
      <c r="O892" s="133" t="s">
        <v>6403</v>
      </c>
      <c r="P892" s="133" t="s">
        <v>6573</v>
      </c>
      <c r="Q892" s="133" t="s">
        <v>6574</v>
      </c>
      <c r="R892" s="133" t="s">
        <v>6576</v>
      </c>
      <c r="S892" s="133" t="s">
        <v>6577</v>
      </c>
      <c r="T892" s="136">
        <v>-50</v>
      </c>
      <c r="U892" s="136">
        <v>-50</v>
      </c>
      <c r="V892" s="136" t="s">
        <v>6408</v>
      </c>
      <c r="W892" s="136" t="s">
        <v>6408</v>
      </c>
      <c r="X892" s="136">
        <v>273</v>
      </c>
      <c r="Y892" s="136">
        <v>273</v>
      </c>
      <c r="Z892" s="136" t="s">
        <v>6311</v>
      </c>
      <c r="AA892" s="136">
        <v>-13650</v>
      </c>
      <c r="AB892" s="136">
        <v>0</v>
      </c>
      <c r="AC892" s="136">
        <v>-1365</v>
      </c>
      <c r="AD892" s="136">
        <v>-15015</v>
      </c>
      <c r="AE892" s="133" t="s">
        <v>6316</v>
      </c>
      <c r="AF892" s="133" t="s">
        <v>6311</v>
      </c>
      <c r="AG892" s="133" t="s">
        <v>6311</v>
      </c>
      <c r="AH892" s="133" t="s">
        <v>7201</v>
      </c>
      <c r="AI892" s="133" t="s">
        <v>6311</v>
      </c>
      <c r="AJ892" s="133" t="s">
        <v>6382</v>
      </c>
      <c r="AK892" s="133" t="s">
        <v>6383</v>
      </c>
      <c r="AL892" s="133" t="s">
        <v>6410</v>
      </c>
      <c r="AM892" s="133" t="s">
        <v>6311</v>
      </c>
      <c r="AN892" s="133" t="s">
        <v>6569</v>
      </c>
      <c r="AO892" s="133" t="s">
        <v>6311</v>
      </c>
      <c r="AP892" s="133" t="s">
        <v>6311</v>
      </c>
      <c r="AQ892" s="134">
        <v>-50</v>
      </c>
      <c r="AR892" s="143">
        <v>0</v>
      </c>
      <c r="AS892" t="s">
        <v>30</v>
      </c>
    </row>
    <row r="893" spans="1:45" s="133" customFormat="1">
      <c r="A893" s="133" t="s">
        <v>7227</v>
      </c>
      <c r="B893" s="135">
        <v>43769</v>
      </c>
      <c r="C893" s="133" t="s">
        <v>7215</v>
      </c>
      <c r="D893" s="133" t="s">
        <v>7216</v>
      </c>
      <c r="E893" s="133" t="s">
        <v>6311</v>
      </c>
      <c r="F893" s="133" t="s">
        <v>6312</v>
      </c>
      <c r="G893" s="133" t="s">
        <v>6569</v>
      </c>
      <c r="H893" s="133" t="s">
        <v>5300</v>
      </c>
      <c r="I893" s="133" t="s">
        <v>6570</v>
      </c>
      <c r="J893" s="129" t="s">
        <v>6354</v>
      </c>
      <c r="K893" s="133" t="s">
        <v>6571</v>
      </c>
      <c r="L893" s="133" t="s">
        <v>6572</v>
      </c>
      <c r="M893" s="133" t="s">
        <v>6402</v>
      </c>
      <c r="N893" s="133" t="s">
        <v>6354</v>
      </c>
      <c r="O893" s="133" t="s">
        <v>6403</v>
      </c>
      <c r="P893" s="133" t="s">
        <v>6573</v>
      </c>
      <c r="Q893" s="133" t="s">
        <v>6574</v>
      </c>
      <c r="R893" s="133" t="s">
        <v>6413</v>
      </c>
      <c r="S893" s="133" t="s">
        <v>6414</v>
      </c>
      <c r="T893" s="136">
        <v>-24</v>
      </c>
      <c r="U893" s="136">
        <v>-24</v>
      </c>
      <c r="V893" s="136" t="s">
        <v>6408</v>
      </c>
      <c r="W893" s="136" t="s">
        <v>6408</v>
      </c>
      <c r="X893" s="136">
        <v>187.68</v>
      </c>
      <c r="Y893" s="136">
        <v>187.68</v>
      </c>
      <c r="Z893" s="136" t="s">
        <v>6311</v>
      </c>
      <c r="AA893" s="136">
        <v>-4504.32</v>
      </c>
      <c r="AB893" s="136">
        <v>0</v>
      </c>
      <c r="AC893" s="136">
        <v>-450.43200000000002</v>
      </c>
      <c r="AD893" s="136">
        <v>-4954.7520000000004</v>
      </c>
      <c r="AE893" s="133" t="s">
        <v>6316</v>
      </c>
      <c r="AF893" s="133" t="s">
        <v>6311</v>
      </c>
      <c r="AG893" s="133" t="s">
        <v>6311</v>
      </c>
      <c r="AH893" s="133" t="s">
        <v>7205</v>
      </c>
      <c r="AI893" s="133" t="s">
        <v>6311</v>
      </c>
      <c r="AJ893" s="133" t="s">
        <v>6382</v>
      </c>
      <c r="AK893" s="133" t="s">
        <v>6383</v>
      </c>
      <c r="AL893" s="133" t="s">
        <v>6410</v>
      </c>
      <c r="AM893" s="133" t="s">
        <v>6311</v>
      </c>
      <c r="AN893" s="133" t="s">
        <v>6569</v>
      </c>
      <c r="AO893" s="133" t="s">
        <v>6311</v>
      </c>
      <c r="AP893" s="133" t="s">
        <v>6311</v>
      </c>
      <c r="AQ893" s="134">
        <v>-24</v>
      </c>
      <c r="AR893" s="143">
        <v>0</v>
      </c>
      <c r="AS893" t="s">
        <v>30</v>
      </c>
    </row>
    <row r="894" spans="1:45" s="133" customFormat="1">
      <c r="A894" s="133" t="s">
        <v>7227</v>
      </c>
      <c r="B894" s="135">
        <v>43769</v>
      </c>
      <c r="C894" s="133" t="s">
        <v>7215</v>
      </c>
      <c r="D894" s="133" t="s">
        <v>7216</v>
      </c>
      <c r="E894" s="133" t="s">
        <v>6311</v>
      </c>
      <c r="F894" s="133" t="s">
        <v>6312</v>
      </c>
      <c r="G894" s="133" t="s">
        <v>6569</v>
      </c>
      <c r="H894" s="133" t="s">
        <v>5300</v>
      </c>
      <c r="I894" s="133" t="s">
        <v>6570</v>
      </c>
      <c r="J894" s="129" t="s">
        <v>6354</v>
      </c>
      <c r="K894" s="133" t="s">
        <v>6571</v>
      </c>
      <c r="L894" s="133" t="s">
        <v>6572</v>
      </c>
      <c r="M894" s="133" t="s">
        <v>6402</v>
      </c>
      <c r="N894" s="133" t="s">
        <v>6354</v>
      </c>
      <c r="O894" s="133" t="s">
        <v>6403</v>
      </c>
      <c r="P894" s="133" t="s">
        <v>6573</v>
      </c>
      <c r="Q894" s="133" t="s">
        <v>6574</v>
      </c>
      <c r="R894" s="133" t="s">
        <v>6415</v>
      </c>
      <c r="S894" s="133" t="s">
        <v>6416</v>
      </c>
      <c r="T894" s="136">
        <v>-59</v>
      </c>
      <c r="U894" s="136">
        <v>-59</v>
      </c>
      <c r="V894" s="136" t="s">
        <v>6408</v>
      </c>
      <c r="W894" s="136" t="s">
        <v>6408</v>
      </c>
      <c r="X894" s="136">
        <v>276</v>
      </c>
      <c r="Y894" s="136">
        <v>276</v>
      </c>
      <c r="Z894" s="136" t="s">
        <v>6311</v>
      </c>
      <c r="AA894" s="136">
        <v>-16284</v>
      </c>
      <c r="AB894" s="136">
        <v>0</v>
      </c>
      <c r="AC894" s="136">
        <v>-1628.4</v>
      </c>
      <c r="AD894" s="136">
        <v>-17912.400000000001</v>
      </c>
      <c r="AE894" s="133" t="s">
        <v>6316</v>
      </c>
      <c r="AF894" s="133" t="s">
        <v>6311</v>
      </c>
      <c r="AG894" s="133" t="s">
        <v>6311</v>
      </c>
      <c r="AH894" s="133" t="s">
        <v>7205</v>
      </c>
      <c r="AI894" s="133" t="s">
        <v>6311</v>
      </c>
      <c r="AJ894" s="133" t="s">
        <v>6382</v>
      </c>
      <c r="AK894" s="133" t="s">
        <v>6383</v>
      </c>
      <c r="AL894" s="133" t="s">
        <v>6410</v>
      </c>
      <c r="AM894" s="133" t="s">
        <v>6311</v>
      </c>
      <c r="AN894" s="133" t="s">
        <v>6569</v>
      </c>
      <c r="AO894" s="133" t="s">
        <v>6311</v>
      </c>
      <c r="AP894" s="133" t="s">
        <v>6311</v>
      </c>
      <c r="AQ894" s="134">
        <v>-59</v>
      </c>
      <c r="AR894" s="143">
        <v>0</v>
      </c>
      <c r="AS894" t="s">
        <v>30</v>
      </c>
    </row>
    <row r="895" spans="1:45" s="133" customFormat="1">
      <c r="A895" s="133" t="s">
        <v>7227</v>
      </c>
      <c r="B895" s="135">
        <v>43769</v>
      </c>
      <c r="C895" s="133" t="s">
        <v>7215</v>
      </c>
      <c r="D895" s="133" t="s">
        <v>7216</v>
      </c>
      <c r="E895" s="133" t="s">
        <v>6311</v>
      </c>
      <c r="F895" s="133" t="s">
        <v>6312</v>
      </c>
      <c r="G895" s="133" t="s">
        <v>6569</v>
      </c>
      <c r="H895" s="133" t="s">
        <v>5300</v>
      </c>
      <c r="I895" s="133" t="s">
        <v>6570</v>
      </c>
      <c r="J895" s="129" t="s">
        <v>6354</v>
      </c>
      <c r="K895" s="133" t="s">
        <v>6571</v>
      </c>
      <c r="L895" s="133" t="s">
        <v>6572</v>
      </c>
      <c r="M895" s="133" t="s">
        <v>6402</v>
      </c>
      <c r="N895" s="133" t="s">
        <v>6354</v>
      </c>
      <c r="O895" s="133" t="s">
        <v>6403</v>
      </c>
      <c r="P895" s="133" t="s">
        <v>6573</v>
      </c>
      <c r="Q895" s="133" t="s">
        <v>6574</v>
      </c>
      <c r="R895" s="133" t="s">
        <v>6521</v>
      </c>
      <c r="S895" s="133" t="s">
        <v>6522</v>
      </c>
      <c r="T895" s="136">
        <v>-134</v>
      </c>
      <c r="U895" s="136">
        <v>-134</v>
      </c>
      <c r="V895" s="136" t="s">
        <v>6408</v>
      </c>
      <c r="W895" s="136" t="s">
        <v>6408</v>
      </c>
      <c r="X895" s="136">
        <v>276</v>
      </c>
      <c r="Y895" s="136">
        <v>276</v>
      </c>
      <c r="Z895" s="136" t="s">
        <v>6311</v>
      </c>
      <c r="AA895" s="136">
        <v>-36984</v>
      </c>
      <c r="AB895" s="136">
        <v>0</v>
      </c>
      <c r="AC895" s="136">
        <v>-3698.4</v>
      </c>
      <c r="AD895" s="136">
        <v>-40682.400000000001</v>
      </c>
      <c r="AE895" s="133" t="s">
        <v>6316</v>
      </c>
      <c r="AF895" s="133" t="s">
        <v>6311</v>
      </c>
      <c r="AG895" s="133" t="s">
        <v>6311</v>
      </c>
      <c r="AH895" s="133" t="s">
        <v>7205</v>
      </c>
      <c r="AI895" s="133" t="s">
        <v>6311</v>
      </c>
      <c r="AJ895" s="133" t="s">
        <v>6382</v>
      </c>
      <c r="AK895" s="133" t="s">
        <v>6383</v>
      </c>
      <c r="AL895" s="133" t="s">
        <v>6410</v>
      </c>
      <c r="AM895" s="133" t="s">
        <v>6311</v>
      </c>
      <c r="AN895" s="133" t="s">
        <v>6569</v>
      </c>
      <c r="AO895" s="133" t="s">
        <v>6311</v>
      </c>
      <c r="AP895" s="133" t="s">
        <v>6311</v>
      </c>
      <c r="AQ895" s="134">
        <v>-134</v>
      </c>
      <c r="AR895" s="143">
        <v>0</v>
      </c>
      <c r="AS895" t="s">
        <v>30</v>
      </c>
    </row>
    <row r="896" spans="1:45" s="133" customFormat="1">
      <c r="A896" s="133" t="s">
        <v>7227</v>
      </c>
      <c r="B896" s="135">
        <v>43769</v>
      </c>
      <c r="C896" s="133" t="s">
        <v>7215</v>
      </c>
      <c r="D896" s="133" t="s">
        <v>7216</v>
      </c>
      <c r="E896" s="133" t="s">
        <v>6311</v>
      </c>
      <c r="F896" s="133" t="s">
        <v>6312</v>
      </c>
      <c r="G896" s="133" t="s">
        <v>6569</v>
      </c>
      <c r="H896" s="133" t="s">
        <v>5300</v>
      </c>
      <c r="I896" s="133" t="s">
        <v>6570</v>
      </c>
      <c r="J896" s="129" t="s">
        <v>6354</v>
      </c>
      <c r="K896" s="133" t="s">
        <v>6571</v>
      </c>
      <c r="L896" s="133" t="s">
        <v>6572</v>
      </c>
      <c r="M896" s="133" t="s">
        <v>6402</v>
      </c>
      <c r="N896" s="133" t="s">
        <v>6354</v>
      </c>
      <c r="O896" s="133" t="s">
        <v>6403</v>
      </c>
      <c r="P896" s="133" t="s">
        <v>6573</v>
      </c>
      <c r="Q896" s="133" t="s">
        <v>6574</v>
      </c>
      <c r="R896" s="133" t="s">
        <v>6519</v>
      </c>
      <c r="S896" s="133" t="s">
        <v>6520</v>
      </c>
      <c r="T896" s="136">
        <v>-29</v>
      </c>
      <c r="U896" s="136">
        <v>-29</v>
      </c>
      <c r="V896" s="136" t="s">
        <v>6408</v>
      </c>
      <c r="W896" s="136" t="s">
        <v>6408</v>
      </c>
      <c r="X896" s="136">
        <v>159.52799999999999</v>
      </c>
      <c r="Y896" s="136">
        <v>159.52799999999999</v>
      </c>
      <c r="Z896" s="136" t="s">
        <v>6311</v>
      </c>
      <c r="AA896" s="136">
        <v>-4626.3119999999999</v>
      </c>
      <c r="AB896" s="136">
        <v>816.40800000000002</v>
      </c>
      <c r="AC896" s="136">
        <v>-462.63099999999997</v>
      </c>
      <c r="AD896" s="136">
        <v>-5088.9430000000002</v>
      </c>
      <c r="AE896" s="133" t="s">
        <v>6316</v>
      </c>
      <c r="AF896" s="133" t="s">
        <v>6311</v>
      </c>
      <c r="AG896" s="133" t="s">
        <v>6311</v>
      </c>
      <c r="AH896" s="133" t="s">
        <v>7205</v>
      </c>
      <c r="AI896" s="133" t="s">
        <v>6311</v>
      </c>
      <c r="AJ896" s="133" t="s">
        <v>6382</v>
      </c>
      <c r="AK896" s="133" t="s">
        <v>6383</v>
      </c>
      <c r="AL896" s="133" t="s">
        <v>6410</v>
      </c>
      <c r="AM896" s="133" t="s">
        <v>6311</v>
      </c>
      <c r="AN896" s="133" t="s">
        <v>6569</v>
      </c>
      <c r="AO896" s="133" t="s">
        <v>6311</v>
      </c>
      <c r="AP896" s="133" t="s">
        <v>6311</v>
      </c>
      <c r="AQ896" s="134">
        <v>-29</v>
      </c>
      <c r="AR896" s="143">
        <v>0</v>
      </c>
      <c r="AS896" t="s">
        <v>30</v>
      </c>
    </row>
    <row r="897" spans="1:45" s="133" customFormat="1">
      <c r="A897" s="133" t="s">
        <v>7227</v>
      </c>
      <c r="B897" s="135">
        <v>43769</v>
      </c>
      <c r="C897" s="133" t="s">
        <v>7215</v>
      </c>
      <c r="D897" s="133" t="s">
        <v>7216</v>
      </c>
      <c r="E897" s="133" t="s">
        <v>6311</v>
      </c>
      <c r="F897" s="133" t="s">
        <v>6312</v>
      </c>
      <c r="G897" s="133" t="s">
        <v>6569</v>
      </c>
      <c r="H897" s="133" t="s">
        <v>5300</v>
      </c>
      <c r="I897" s="133" t="s">
        <v>6570</v>
      </c>
      <c r="J897" s="129" t="s">
        <v>6354</v>
      </c>
      <c r="K897" s="133" t="s">
        <v>6571</v>
      </c>
      <c r="L897" s="133" t="s">
        <v>6572</v>
      </c>
      <c r="M897" s="133" t="s">
        <v>6402</v>
      </c>
      <c r="N897" s="133" t="s">
        <v>6354</v>
      </c>
      <c r="O897" s="133" t="s">
        <v>6403</v>
      </c>
      <c r="P897" s="133" t="s">
        <v>6573</v>
      </c>
      <c r="Q897" s="133" t="s">
        <v>6574</v>
      </c>
      <c r="R897" s="133" t="s">
        <v>7170</v>
      </c>
      <c r="S897" s="133" t="s">
        <v>7171</v>
      </c>
      <c r="T897" s="136">
        <v>-84</v>
      </c>
      <c r="U897" s="136">
        <v>-84</v>
      </c>
      <c r="V897" s="136" t="s">
        <v>6408</v>
      </c>
      <c r="W897" s="136" t="s">
        <v>6408</v>
      </c>
      <c r="X897" s="136">
        <v>176.64</v>
      </c>
      <c r="Y897" s="136">
        <v>176.64</v>
      </c>
      <c r="Z897" s="136" t="s">
        <v>6311</v>
      </c>
      <c r="AA897" s="136">
        <v>-14837.76</v>
      </c>
      <c r="AB897" s="136">
        <v>0</v>
      </c>
      <c r="AC897" s="136">
        <v>-1483.7760000000001</v>
      </c>
      <c r="AD897" s="136">
        <v>-16321.536</v>
      </c>
      <c r="AE897" s="133" t="s">
        <v>6316</v>
      </c>
      <c r="AF897" s="133" t="s">
        <v>6311</v>
      </c>
      <c r="AG897" s="133" t="s">
        <v>6311</v>
      </c>
      <c r="AH897" s="133" t="s">
        <v>7205</v>
      </c>
      <c r="AI897" s="133" t="s">
        <v>6311</v>
      </c>
      <c r="AJ897" s="133" t="s">
        <v>6382</v>
      </c>
      <c r="AK897" s="133" t="s">
        <v>6383</v>
      </c>
      <c r="AL897" s="133" t="s">
        <v>6410</v>
      </c>
      <c r="AM897" s="133" t="s">
        <v>6311</v>
      </c>
      <c r="AN897" s="133" t="s">
        <v>6569</v>
      </c>
      <c r="AO897" s="133" t="s">
        <v>6311</v>
      </c>
      <c r="AP897" s="133" t="s">
        <v>6311</v>
      </c>
      <c r="AQ897" s="134">
        <v>-84</v>
      </c>
      <c r="AR897" s="143">
        <v>0</v>
      </c>
      <c r="AS897" t="s">
        <v>30</v>
      </c>
    </row>
    <row r="898" spans="1:45" s="133" customFormat="1">
      <c r="A898" s="133" t="s">
        <v>7228</v>
      </c>
      <c r="B898" s="135">
        <v>43769</v>
      </c>
      <c r="C898" s="133" t="s">
        <v>7215</v>
      </c>
      <c r="D898" s="133" t="s">
        <v>7216</v>
      </c>
      <c r="E898" s="133" t="s">
        <v>6311</v>
      </c>
      <c r="F898" s="133" t="s">
        <v>6312</v>
      </c>
      <c r="G898" s="133" t="s">
        <v>6569</v>
      </c>
      <c r="H898" s="133" t="s">
        <v>5300</v>
      </c>
      <c r="I898" s="133" t="s">
        <v>6570</v>
      </c>
      <c r="J898" s="129" t="s">
        <v>6354</v>
      </c>
      <c r="K898" s="133" t="s">
        <v>6571</v>
      </c>
      <c r="L898" s="133" t="s">
        <v>6572</v>
      </c>
      <c r="M898" s="133" t="s">
        <v>6402</v>
      </c>
      <c r="N898" s="133" t="s">
        <v>6354</v>
      </c>
      <c r="O898" s="133" t="s">
        <v>6403</v>
      </c>
      <c r="P898" s="133" t="s">
        <v>6573</v>
      </c>
      <c r="Q898" s="133" t="s">
        <v>6574</v>
      </c>
      <c r="R898" s="133" t="s">
        <v>6406</v>
      </c>
      <c r="S898" s="133" t="s">
        <v>6407</v>
      </c>
      <c r="T898" s="136">
        <v>-70</v>
      </c>
      <c r="U898" s="136">
        <v>-70</v>
      </c>
      <c r="V898" s="136" t="s">
        <v>6408</v>
      </c>
      <c r="W898" s="136" t="s">
        <v>6408</v>
      </c>
      <c r="X898" s="136">
        <v>140.50899999999999</v>
      </c>
      <c r="Y898" s="136">
        <v>140.50899999999999</v>
      </c>
      <c r="Z898" s="136" t="s">
        <v>6311</v>
      </c>
      <c r="AA898" s="136">
        <v>-9835.6299999999992</v>
      </c>
      <c r="AB898" s="136">
        <v>0</v>
      </c>
      <c r="AC898" s="136">
        <v>-983.56299999999999</v>
      </c>
      <c r="AD898" s="136">
        <v>-10819.192999999999</v>
      </c>
      <c r="AE898" s="133" t="s">
        <v>6316</v>
      </c>
      <c r="AF898" s="133" t="s">
        <v>6311</v>
      </c>
      <c r="AG898" s="133" t="s">
        <v>6311</v>
      </c>
      <c r="AH898" s="133" t="s">
        <v>7207</v>
      </c>
      <c r="AI898" s="133" t="s">
        <v>6311</v>
      </c>
      <c r="AJ898" s="133" t="s">
        <v>6382</v>
      </c>
      <c r="AK898" s="133" t="s">
        <v>6383</v>
      </c>
      <c r="AL898" s="133" t="s">
        <v>6410</v>
      </c>
      <c r="AM898" s="133" t="s">
        <v>6311</v>
      </c>
      <c r="AN898" s="133" t="s">
        <v>6569</v>
      </c>
      <c r="AO898" s="133" t="s">
        <v>6311</v>
      </c>
      <c r="AP898" s="133" t="s">
        <v>6311</v>
      </c>
      <c r="AQ898" s="134">
        <v>-70</v>
      </c>
      <c r="AR898" s="143">
        <v>0</v>
      </c>
      <c r="AS898" t="s">
        <v>30</v>
      </c>
    </row>
    <row r="899" spans="1:45" s="133" customFormat="1">
      <c r="A899" s="133" t="s">
        <v>7228</v>
      </c>
      <c r="B899" s="135">
        <v>43769</v>
      </c>
      <c r="C899" s="133" t="s">
        <v>7215</v>
      </c>
      <c r="D899" s="133" t="s">
        <v>7216</v>
      </c>
      <c r="E899" s="133" t="s">
        <v>6311</v>
      </c>
      <c r="F899" s="133" t="s">
        <v>6312</v>
      </c>
      <c r="G899" s="133" t="s">
        <v>6569</v>
      </c>
      <c r="H899" s="133" t="s">
        <v>5300</v>
      </c>
      <c r="I899" s="133" t="s">
        <v>6570</v>
      </c>
      <c r="J899" s="129" t="s">
        <v>6354</v>
      </c>
      <c r="K899" s="133" t="s">
        <v>6571</v>
      </c>
      <c r="L899" s="133" t="s">
        <v>6572</v>
      </c>
      <c r="M899" s="133" t="s">
        <v>6402</v>
      </c>
      <c r="N899" s="133" t="s">
        <v>6354</v>
      </c>
      <c r="O899" s="133" t="s">
        <v>6403</v>
      </c>
      <c r="P899" s="133" t="s">
        <v>6573</v>
      </c>
      <c r="Q899" s="133" t="s">
        <v>6574</v>
      </c>
      <c r="R899" s="133" t="s">
        <v>6804</v>
      </c>
      <c r="S899" s="133" t="s">
        <v>6805</v>
      </c>
      <c r="T899" s="136">
        <v>-20</v>
      </c>
      <c r="U899" s="136">
        <v>-20</v>
      </c>
      <c r="V899" s="136" t="s">
        <v>6408</v>
      </c>
      <c r="W899" s="136" t="s">
        <v>6408</v>
      </c>
      <c r="X899" s="136">
        <v>276</v>
      </c>
      <c r="Y899" s="136">
        <v>276</v>
      </c>
      <c r="Z899" s="136" t="s">
        <v>6311</v>
      </c>
      <c r="AA899" s="136">
        <v>-5520</v>
      </c>
      <c r="AB899" s="136">
        <v>0</v>
      </c>
      <c r="AC899" s="136">
        <v>-552</v>
      </c>
      <c r="AD899" s="136">
        <v>-6072</v>
      </c>
      <c r="AE899" s="133" t="s">
        <v>6316</v>
      </c>
      <c r="AF899" s="133" t="s">
        <v>6311</v>
      </c>
      <c r="AG899" s="133" t="s">
        <v>6311</v>
      </c>
      <c r="AH899" s="133" t="s">
        <v>7207</v>
      </c>
      <c r="AI899" s="133" t="s">
        <v>6311</v>
      </c>
      <c r="AJ899" s="133" t="s">
        <v>6382</v>
      </c>
      <c r="AK899" s="133" t="s">
        <v>6383</v>
      </c>
      <c r="AL899" s="133" t="s">
        <v>6410</v>
      </c>
      <c r="AM899" s="133" t="s">
        <v>6311</v>
      </c>
      <c r="AN899" s="133" t="s">
        <v>6569</v>
      </c>
      <c r="AO899" s="133" t="s">
        <v>6311</v>
      </c>
      <c r="AP899" s="133" t="s">
        <v>6311</v>
      </c>
      <c r="AQ899" s="134">
        <v>-20</v>
      </c>
      <c r="AR899" s="143">
        <v>0</v>
      </c>
      <c r="AS899" t="s">
        <v>30</v>
      </c>
    </row>
    <row r="900" spans="1:45" s="133" customFormat="1">
      <c r="A900" s="133" t="s">
        <v>7228</v>
      </c>
      <c r="B900" s="135">
        <v>43769</v>
      </c>
      <c r="C900" s="133" t="s">
        <v>7215</v>
      </c>
      <c r="D900" s="133" t="s">
        <v>7216</v>
      </c>
      <c r="E900" s="133" t="s">
        <v>6311</v>
      </c>
      <c r="F900" s="133" t="s">
        <v>6312</v>
      </c>
      <c r="G900" s="133" t="s">
        <v>6569</v>
      </c>
      <c r="H900" s="133" t="s">
        <v>5300</v>
      </c>
      <c r="I900" s="133" t="s">
        <v>6570</v>
      </c>
      <c r="J900" s="129" t="s">
        <v>6354</v>
      </c>
      <c r="K900" s="133" t="s">
        <v>6571</v>
      </c>
      <c r="L900" s="133" t="s">
        <v>6572</v>
      </c>
      <c r="M900" s="133" t="s">
        <v>6402</v>
      </c>
      <c r="N900" s="133" t="s">
        <v>6354</v>
      </c>
      <c r="O900" s="133" t="s">
        <v>6403</v>
      </c>
      <c r="P900" s="133" t="s">
        <v>6573</v>
      </c>
      <c r="Q900" s="133" t="s">
        <v>6574</v>
      </c>
      <c r="R900" s="133" t="s">
        <v>6415</v>
      </c>
      <c r="S900" s="133" t="s">
        <v>6416</v>
      </c>
      <c r="T900" s="136">
        <v>-50</v>
      </c>
      <c r="U900" s="136">
        <v>-50</v>
      </c>
      <c r="V900" s="136" t="s">
        <v>6408</v>
      </c>
      <c r="W900" s="136" t="s">
        <v>6408</v>
      </c>
      <c r="X900" s="136">
        <v>276</v>
      </c>
      <c r="Y900" s="136">
        <v>276</v>
      </c>
      <c r="Z900" s="136" t="s">
        <v>6311</v>
      </c>
      <c r="AA900" s="136">
        <v>-13800</v>
      </c>
      <c r="AB900" s="136">
        <v>0</v>
      </c>
      <c r="AC900" s="136">
        <v>-1380</v>
      </c>
      <c r="AD900" s="136">
        <v>-15180</v>
      </c>
      <c r="AE900" s="133" t="s">
        <v>6316</v>
      </c>
      <c r="AF900" s="133" t="s">
        <v>6311</v>
      </c>
      <c r="AG900" s="133" t="s">
        <v>6311</v>
      </c>
      <c r="AH900" s="133" t="s">
        <v>7207</v>
      </c>
      <c r="AI900" s="133" t="s">
        <v>6311</v>
      </c>
      <c r="AJ900" s="133" t="s">
        <v>6382</v>
      </c>
      <c r="AK900" s="133" t="s">
        <v>6383</v>
      </c>
      <c r="AL900" s="133" t="s">
        <v>6410</v>
      </c>
      <c r="AM900" s="133" t="s">
        <v>6311</v>
      </c>
      <c r="AN900" s="133" t="s">
        <v>6569</v>
      </c>
      <c r="AO900" s="133" t="s">
        <v>6311</v>
      </c>
      <c r="AP900" s="133" t="s">
        <v>6311</v>
      </c>
      <c r="AQ900" s="134">
        <v>-50</v>
      </c>
      <c r="AR900" s="143">
        <v>0</v>
      </c>
      <c r="AS900" t="s">
        <v>30</v>
      </c>
    </row>
    <row r="901" spans="1:45" s="133" customFormat="1">
      <c r="A901" s="133" t="s">
        <v>7228</v>
      </c>
      <c r="B901" s="135">
        <v>43769</v>
      </c>
      <c r="C901" s="133" t="s">
        <v>7215</v>
      </c>
      <c r="D901" s="133" t="s">
        <v>7216</v>
      </c>
      <c r="E901" s="133" t="s">
        <v>6311</v>
      </c>
      <c r="F901" s="133" t="s">
        <v>6312</v>
      </c>
      <c r="G901" s="133" t="s">
        <v>6569</v>
      </c>
      <c r="H901" s="133" t="s">
        <v>5300</v>
      </c>
      <c r="I901" s="133" t="s">
        <v>6570</v>
      </c>
      <c r="J901" s="129" t="s">
        <v>6354</v>
      </c>
      <c r="K901" s="133" t="s">
        <v>6571</v>
      </c>
      <c r="L901" s="133" t="s">
        <v>6572</v>
      </c>
      <c r="M901" s="133" t="s">
        <v>6402</v>
      </c>
      <c r="N901" s="133" t="s">
        <v>6354</v>
      </c>
      <c r="O901" s="133" t="s">
        <v>6403</v>
      </c>
      <c r="P901" s="133" t="s">
        <v>6573</v>
      </c>
      <c r="Q901" s="133" t="s">
        <v>6574</v>
      </c>
      <c r="R901" s="133" t="s">
        <v>6521</v>
      </c>
      <c r="S901" s="133" t="s">
        <v>6522</v>
      </c>
      <c r="T901" s="136">
        <v>-50</v>
      </c>
      <c r="U901" s="136">
        <v>-50</v>
      </c>
      <c r="V901" s="136" t="s">
        <v>6408</v>
      </c>
      <c r="W901" s="136" t="s">
        <v>6408</v>
      </c>
      <c r="X901" s="136">
        <v>276</v>
      </c>
      <c r="Y901" s="136">
        <v>276</v>
      </c>
      <c r="Z901" s="136" t="s">
        <v>6311</v>
      </c>
      <c r="AA901" s="136">
        <v>-13800</v>
      </c>
      <c r="AB901" s="136">
        <v>0</v>
      </c>
      <c r="AC901" s="136">
        <v>-1380</v>
      </c>
      <c r="AD901" s="136">
        <v>-15180</v>
      </c>
      <c r="AE901" s="133" t="s">
        <v>6316</v>
      </c>
      <c r="AF901" s="133" t="s">
        <v>6311</v>
      </c>
      <c r="AG901" s="133" t="s">
        <v>6311</v>
      </c>
      <c r="AH901" s="133" t="s">
        <v>7207</v>
      </c>
      <c r="AI901" s="133" t="s">
        <v>6311</v>
      </c>
      <c r="AJ901" s="133" t="s">
        <v>6382</v>
      </c>
      <c r="AK901" s="133" t="s">
        <v>6383</v>
      </c>
      <c r="AL901" s="133" t="s">
        <v>6410</v>
      </c>
      <c r="AM901" s="133" t="s">
        <v>6311</v>
      </c>
      <c r="AN901" s="133" t="s">
        <v>6569</v>
      </c>
      <c r="AO901" s="133" t="s">
        <v>6311</v>
      </c>
      <c r="AP901" s="133" t="s">
        <v>6311</v>
      </c>
      <c r="AQ901" s="134">
        <v>-50</v>
      </c>
      <c r="AR901" s="143">
        <v>0</v>
      </c>
      <c r="AS901" t="s">
        <v>30</v>
      </c>
    </row>
    <row r="902" spans="1:45" s="133" customFormat="1">
      <c r="A902" s="133" t="s">
        <v>7228</v>
      </c>
      <c r="B902" s="135">
        <v>43769</v>
      </c>
      <c r="C902" s="133" t="s">
        <v>7215</v>
      </c>
      <c r="D902" s="133" t="s">
        <v>7216</v>
      </c>
      <c r="E902" s="133" t="s">
        <v>6311</v>
      </c>
      <c r="F902" s="133" t="s">
        <v>6312</v>
      </c>
      <c r="G902" s="133" t="s">
        <v>6569</v>
      </c>
      <c r="H902" s="133" t="s">
        <v>5300</v>
      </c>
      <c r="I902" s="133" t="s">
        <v>6570</v>
      </c>
      <c r="J902" s="129" t="s">
        <v>6354</v>
      </c>
      <c r="K902" s="133" t="s">
        <v>6571</v>
      </c>
      <c r="L902" s="133" t="s">
        <v>6572</v>
      </c>
      <c r="M902" s="133" t="s">
        <v>6402</v>
      </c>
      <c r="N902" s="133" t="s">
        <v>6354</v>
      </c>
      <c r="O902" s="133" t="s">
        <v>6403</v>
      </c>
      <c r="P902" s="133" t="s">
        <v>6573</v>
      </c>
      <c r="Q902" s="133" t="s">
        <v>6574</v>
      </c>
      <c r="R902" s="133" t="s">
        <v>6519</v>
      </c>
      <c r="S902" s="133" t="s">
        <v>6520</v>
      </c>
      <c r="T902" s="136">
        <v>-91</v>
      </c>
      <c r="U902" s="136">
        <v>-91</v>
      </c>
      <c r="V902" s="136" t="s">
        <v>6408</v>
      </c>
      <c r="W902" s="136" t="s">
        <v>6408</v>
      </c>
      <c r="X902" s="136">
        <v>159.52799999999999</v>
      </c>
      <c r="Y902" s="136">
        <v>159.52799999999999</v>
      </c>
      <c r="Z902" s="136" t="s">
        <v>6311</v>
      </c>
      <c r="AA902" s="136">
        <v>-14517.048000000001</v>
      </c>
      <c r="AB902" s="136">
        <v>2561.8319999999999</v>
      </c>
      <c r="AC902" s="136">
        <v>-1451.7049999999999</v>
      </c>
      <c r="AD902" s="136">
        <v>-15968.753000000001</v>
      </c>
      <c r="AE902" s="133" t="s">
        <v>6316</v>
      </c>
      <c r="AF902" s="133" t="s">
        <v>6311</v>
      </c>
      <c r="AG902" s="133" t="s">
        <v>6311</v>
      </c>
      <c r="AH902" s="133" t="s">
        <v>7207</v>
      </c>
      <c r="AI902" s="133" t="s">
        <v>6311</v>
      </c>
      <c r="AJ902" s="133" t="s">
        <v>6382</v>
      </c>
      <c r="AK902" s="133" t="s">
        <v>6383</v>
      </c>
      <c r="AL902" s="133" t="s">
        <v>6410</v>
      </c>
      <c r="AM902" s="133" t="s">
        <v>6311</v>
      </c>
      <c r="AN902" s="133" t="s">
        <v>6569</v>
      </c>
      <c r="AO902" s="133" t="s">
        <v>6311</v>
      </c>
      <c r="AP902" s="133" t="s">
        <v>6311</v>
      </c>
      <c r="AQ902" s="134">
        <v>-91</v>
      </c>
      <c r="AR902" s="143">
        <v>0</v>
      </c>
      <c r="AS902" t="s">
        <v>30</v>
      </c>
    </row>
    <row r="903" spans="1:45" s="133" customFormat="1">
      <c r="A903" s="133" t="s">
        <v>7228</v>
      </c>
      <c r="B903" s="135">
        <v>43769</v>
      </c>
      <c r="C903" s="133" t="s">
        <v>7215</v>
      </c>
      <c r="D903" s="133" t="s">
        <v>7216</v>
      </c>
      <c r="E903" s="133" t="s">
        <v>6311</v>
      </c>
      <c r="F903" s="133" t="s">
        <v>6312</v>
      </c>
      <c r="G903" s="133" t="s">
        <v>6569</v>
      </c>
      <c r="H903" s="133" t="s">
        <v>5300</v>
      </c>
      <c r="I903" s="133" t="s">
        <v>6570</v>
      </c>
      <c r="J903" s="129" t="s">
        <v>6354</v>
      </c>
      <c r="K903" s="133" t="s">
        <v>6571</v>
      </c>
      <c r="L903" s="133" t="s">
        <v>6572</v>
      </c>
      <c r="M903" s="133" t="s">
        <v>6402</v>
      </c>
      <c r="N903" s="133" t="s">
        <v>6354</v>
      </c>
      <c r="O903" s="133" t="s">
        <v>6403</v>
      </c>
      <c r="P903" s="133" t="s">
        <v>6573</v>
      </c>
      <c r="Q903" s="133" t="s">
        <v>6574</v>
      </c>
      <c r="R903" s="133" t="s">
        <v>6807</v>
      </c>
      <c r="S903" s="133" t="s">
        <v>6808</v>
      </c>
      <c r="T903" s="136">
        <v>-10</v>
      </c>
      <c r="U903" s="136">
        <v>-10</v>
      </c>
      <c r="V903" s="136" t="s">
        <v>6408</v>
      </c>
      <c r="W903" s="136" t="s">
        <v>6408</v>
      </c>
      <c r="X903" s="136">
        <v>229.32</v>
      </c>
      <c r="Y903" s="136">
        <v>229.32</v>
      </c>
      <c r="Z903" s="136" t="s">
        <v>6311</v>
      </c>
      <c r="AA903" s="136">
        <v>-2293.1999999999998</v>
      </c>
      <c r="AB903" s="136">
        <v>0</v>
      </c>
      <c r="AC903" s="136">
        <v>-229.32</v>
      </c>
      <c r="AD903" s="136">
        <v>-2522.52</v>
      </c>
      <c r="AE903" s="133" t="s">
        <v>6316</v>
      </c>
      <c r="AF903" s="133" t="s">
        <v>6311</v>
      </c>
      <c r="AG903" s="133" t="s">
        <v>6311</v>
      </c>
      <c r="AH903" s="133" t="s">
        <v>7207</v>
      </c>
      <c r="AI903" s="133" t="s">
        <v>6311</v>
      </c>
      <c r="AJ903" s="133" t="s">
        <v>6382</v>
      </c>
      <c r="AK903" s="133" t="s">
        <v>6383</v>
      </c>
      <c r="AL903" s="133" t="s">
        <v>6410</v>
      </c>
      <c r="AM903" s="133" t="s">
        <v>6311</v>
      </c>
      <c r="AN903" s="133" t="s">
        <v>6569</v>
      </c>
      <c r="AO903" s="133" t="s">
        <v>6311</v>
      </c>
      <c r="AP903" s="133" t="s">
        <v>6311</v>
      </c>
      <c r="AQ903" s="134">
        <v>-10</v>
      </c>
      <c r="AR903" s="143">
        <v>0</v>
      </c>
      <c r="AS903" t="s">
        <v>30</v>
      </c>
    </row>
    <row r="904" spans="1:45" s="133" customFormat="1">
      <c r="A904" s="133" t="s">
        <v>7228</v>
      </c>
      <c r="B904" s="135">
        <v>43769</v>
      </c>
      <c r="C904" s="133" t="s">
        <v>7215</v>
      </c>
      <c r="D904" s="133" t="s">
        <v>7216</v>
      </c>
      <c r="E904" s="133" t="s">
        <v>6311</v>
      </c>
      <c r="F904" s="133" t="s">
        <v>6312</v>
      </c>
      <c r="G904" s="133" t="s">
        <v>6569</v>
      </c>
      <c r="H904" s="133" t="s">
        <v>5300</v>
      </c>
      <c r="I904" s="133" t="s">
        <v>6570</v>
      </c>
      <c r="J904" s="129" t="s">
        <v>6354</v>
      </c>
      <c r="K904" s="133" t="s">
        <v>6571</v>
      </c>
      <c r="L904" s="133" t="s">
        <v>6572</v>
      </c>
      <c r="M904" s="133" t="s">
        <v>6402</v>
      </c>
      <c r="N904" s="133" t="s">
        <v>6354</v>
      </c>
      <c r="O904" s="133" t="s">
        <v>6403</v>
      </c>
      <c r="P904" s="133" t="s">
        <v>6573</v>
      </c>
      <c r="Q904" s="133" t="s">
        <v>6574</v>
      </c>
      <c r="R904" s="133" t="s">
        <v>7170</v>
      </c>
      <c r="S904" s="133" t="s">
        <v>7171</v>
      </c>
      <c r="T904" s="136">
        <v>-50</v>
      </c>
      <c r="U904" s="136">
        <v>-50</v>
      </c>
      <c r="V904" s="136" t="s">
        <v>6408</v>
      </c>
      <c r="W904" s="136" t="s">
        <v>6408</v>
      </c>
      <c r="X904" s="136">
        <v>176.64</v>
      </c>
      <c r="Y904" s="136">
        <v>176.64</v>
      </c>
      <c r="Z904" s="136" t="s">
        <v>6311</v>
      </c>
      <c r="AA904" s="136">
        <v>-8832</v>
      </c>
      <c r="AB904" s="136">
        <v>0</v>
      </c>
      <c r="AC904" s="136">
        <v>-883.2</v>
      </c>
      <c r="AD904" s="136">
        <v>-9715.2000000000007</v>
      </c>
      <c r="AE904" s="133" t="s">
        <v>6316</v>
      </c>
      <c r="AF904" s="133" t="s">
        <v>6311</v>
      </c>
      <c r="AG904" s="133" t="s">
        <v>6311</v>
      </c>
      <c r="AH904" s="133" t="s">
        <v>7207</v>
      </c>
      <c r="AI904" s="133" t="s">
        <v>6311</v>
      </c>
      <c r="AJ904" s="133" t="s">
        <v>6382</v>
      </c>
      <c r="AK904" s="133" t="s">
        <v>6383</v>
      </c>
      <c r="AL904" s="133" t="s">
        <v>6410</v>
      </c>
      <c r="AM904" s="133" t="s">
        <v>6311</v>
      </c>
      <c r="AN904" s="133" t="s">
        <v>6569</v>
      </c>
      <c r="AO904" s="133" t="s">
        <v>6311</v>
      </c>
      <c r="AP904" s="133" t="s">
        <v>6311</v>
      </c>
      <c r="AQ904" s="134">
        <v>-50</v>
      </c>
      <c r="AR904" s="143">
        <v>0</v>
      </c>
      <c r="AS904" t="s">
        <v>30</v>
      </c>
    </row>
    <row r="905" spans="1:45" s="133" customFormat="1">
      <c r="A905" s="133" t="s">
        <v>7229</v>
      </c>
      <c r="B905" s="135">
        <v>43769</v>
      </c>
      <c r="C905" s="133" t="s">
        <v>7215</v>
      </c>
      <c r="D905" s="133" t="s">
        <v>7216</v>
      </c>
      <c r="E905" s="133" t="s">
        <v>6311</v>
      </c>
      <c r="F905" s="133" t="s">
        <v>6312</v>
      </c>
      <c r="G905" s="133" t="s">
        <v>6569</v>
      </c>
      <c r="H905" s="133" t="s">
        <v>5300</v>
      </c>
      <c r="I905" s="133" t="s">
        <v>6570</v>
      </c>
      <c r="J905" s="129" t="s">
        <v>6354</v>
      </c>
      <c r="K905" s="133" t="s">
        <v>6571</v>
      </c>
      <c r="L905" s="133" t="s">
        <v>6572</v>
      </c>
      <c r="M905" s="133" t="s">
        <v>6402</v>
      </c>
      <c r="N905" s="133" t="s">
        <v>6354</v>
      </c>
      <c r="O905" s="133" t="s">
        <v>6403</v>
      </c>
      <c r="P905" s="133" t="s">
        <v>6573</v>
      </c>
      <c r="Q905" s="133" t="s">
        <v>6574</v>
      </c>
      <c r="R905" s="133" t="s">
        <v>6415</v>
      </c>
      <c r="S905" s="133" t="s">
        <v>6416</v>
      </c>
      <c r="T905" s="136">
        <v>-100</v>
      </c>
      <c r="U905" s="136">
        <v>-100</v>
      </c>
      <c r="V905" s="136" t="s">
        <v>6408</v>
      </c>
      <c r="W905" s="136" t="s">
        <v>6408</v>
      </c>
      <c r="X905" s="136">
        <v>276</v>
      </c>
      <c r="Y905" s="136">
        <v>276</v>
      </c>
      <c r="Z905" s="136" t="s">
        <v>6311</v>
      </c>
      <c r="AA905" s="136">
        <v>-27600</v>
      </c>
      <c r="AB905" s="136">
        <v>0</v>
      </c>
      <c r="AC905" s="136">
        <v>-2760</v>
      </c>
      <c r="AD905" s="136">
        <v>-30360</v>
      </c>
      <c r="AE905" s="133" t="s">
        <v>6316</v>
      </c>
      <c r="AF905" s="133" t="s">
        <v>6311</v>
      </c>
      <c r="AG905" s="133" t="s">
        <v>6311</v>
      </c>
      <c r="AH905" s="133" t="s">
        <v>7211</v>
      </c>
      <c r="AI905" s="133" t="s">
        <v>6311</v>
      </c>
      <c r="AJ905" s="133" t="s">
        <v>6382</v>
      </c>
      <c r="AK905" s="133" t="s">
        <v>6383</v>
      </c>
      <c r="AL905" s="133" t="s">
        <v>6410</v>
      </c>
      <c r="AM905" s="133" t="s">
        <v>6311</v>
      </c>
      <c r="AN905" s="133" t="s">
        <v>6569</v>
      </c>
      <c r="AO905" s="133" t="s">
        <v>6311</v>
      </c>
      <c r="AP905" s="133" t="s">
        <v>6311</v>
      </c>
      <c r="AQ905" s="134">
        <v>-100</v>
      </c>
      <c r="AR905" s="143">
        <v>0</v>
      </c>
      <c r="AS905" t="s">
        <v>30</v>
      </c>
    </row>
    <row r="906" spans="1:45" s="133" customFormat="1">
      <c r="A906" s="133" t="s">
        <v>7229</v>
      </c>
      <c r="B906" s="135">
        <v>43769</v>
      </c>
      <c r="C906" s="133" t="s">
        <v>7215</v>
      </c>
      <c r="D906" s="133" t="s">
        <v>7216</v>
      </c>
      <c r="E906" s="133" t="s">
        <v>6311</v>
      </c>
      <c r="F906" s="133" t="s">
        <v>6312</v>
      </c>
      <c r="G906" s="133" t="s">
        <v>6569</v>
      </c>
      <c r="H906" s="133" t="s">
        <v>5300</v>
      </c>
      <c r="I906" s="133" t="s">
        <v>6570</v>
      </c>
      <c r="J906" s="129" t="s">
        <v>6354</v>
      </c>
      <c r="K906" s="133" t="s">
        <v>6571</v>
      </c>
      <c r="L906" s="133" t="s">
        <v>6572</v>
      </c>
      <c r="M906" s="133" t="s">
        <v>6402</v>
      </c>
      <c r="N906" s="133" t="s">
        <v>6354</v>
      </c>
      <c r="O906" s="133" t="s">
        <v>6403</v>
      </c>
      <c r="P906" s="133" t="s">
        <v>6573</v>
      </c>
      <c r="Q906" s="133" t="s">
        <v>6574</v>
      </c>
      <c r="R906" s="133" t="s">
        <v>6521</v>
      </c>
      <c r="S906" s="133" t="s">
        <v>6522</v>
      </c>
      <c r="T906" s="136">
        <v>-96</v>
      </c>
      <c r="U906" s="136">
        <v>-96</v>
      </c>
      <c r="V906" s="136" t="s">
        <v>6408</v>
      </c>
      <c r="W906" s="136" t="s">
        <v>6408</v>
      </c>
      <c r="X906" s="136">
        <v>276</v>
      </c>
      <c r="Y906" s="136">
        <v>276</v>
      </c>
      <c r="Z906" s="136" t="s">
        <v>6311</v>
      </c>
      <c r="AA906" s="136">
        <v>-26496</v>
      </c>
      <c r="AB906" s="136">
        <v>0</v>
      </c>
      <c r="AC906" s="136">
        <v>-2649.6</v>
      </c>
      <c r="AD906" s="136">
        <v>-29145.599999999999</v>
      </c>
      <c r="AE906" s="133" t="s">
        <v>6316</v>
      </c>
      <c r="AF906" s="133" t="s">
        <v>6311</v>
      </c>
      <c r="AG906" s="133" t="s">
        <v>6311</v>
      </c>
      <c r="AH906" s="133" t="s">
        <v>7211</v>
      </c>
      <c r="AI906" s="133" t="s">
        <v>6311</v>
      </c>
      <c r="AJ906" s="133" t="s">
        <v>6382</v>
      </c>
      <c r="AK906" s="133" t="s">
        <v>6383</v>
      </c>
      <c r="AL906" s="133" t="s">
        <v>6410</v>
      </c>
      <c r="AM906" s="133" t="s">
        <v>6311</v>
      </c>
      <c r="AN906" s="133" t="s">
        <v>6569</v>
      </c>
      <c r="AO906" s="133" t="s">
        <v>6311</v>
      </c>
      <c r="AP906" s="133" t="s">
        <v>6311</v>
      </c>
      <c r="AQ906" s="134">
        <v>-96</v>
      </c>
      <c r="AR906" s="143">
        <v>0</v>
      </c>
      <c r="AS906" t="s">
        <v>30</v>
      </c>
    </row>
    <row r="907" spans="1:45" s="133" customFormat="1">
      <c r="A907" s="133" t="s">
        <v>7229</v>
      </c>
      <c r="B907" s="135">
        <v>43769</v>
      </c>
      <c r="C907" s="133" t="s">
        <v>7215</v>
      </c>
      <c r="D907" s="133" t="s">
        <v>7216</v>
      </c>
      <c r="E907" s="133" t="s">
        <v>6311</v>
      </c>
      <c r="F907" s="133" t="s">
        <v>6312</v>
      </c>
      <c r="G907" s="133" t="s">
        <v>6569</v>
      </c>
      <c r="H907" s="133" t="s">
        <v>5300</v>
      </c>
      <c r="I907" s="133" t="s">
        <v>6570</v>
      </c>
      <c r="J907" s="129" t="s">
        <v>6354</v>
      </c>
      <c r="K907" s="133" t="s">
        <v>6571</v>
      </c>
      <c r="L907" s="133" t="s">
        <v>6572</v>
      </c>
      <c r="M907" s="133" t="s">
        <v>6402</v>
      </c>
      <c r="N907" s="133" t="s">
        <v>6354</v>
      </c>
      <c r="O907" s="133" t="s">
        <v>6403</v>
      </c>
      <c r="P907" s="133" t="s">
        <v>6573</v>
      </c>
      <c r="Q907" s="133" t="s">
        <v>6574</v>
      </c>
      <c r="R907" s="133" t="s">
        <v>6519</v>
      </c>
      <c r="S907" s="133" t="s">
        <v>6520</v>
      </c>
      <c r="T907" s="136">
        <v>-50</v>
      </c>
      <c r="U907" s="136">
        <v>-50</v>
      </c>
      <c r="V907" s="136" t="s">
        <v>6408</v>
      </c>
      <c r="W907" s="136" t="s">
        <v>6408</v>
      </c>
      <c r="X907" s="136">
        <v>159.52799999999999</v>
      </c>
      <c r="Y907" s="136">
        <v>159.52799999999999</v>
      </c>
      <c r="Z907" s="136" t="s">
        <v>6311</v>
      </c>
      <c r="AA907" s="136">
        <v>-7976.4</v>
      </c>
      <c r="AB907" s="136">
        <v>1407.6</v>
      </c>
      <c r="AC907" s="136">
        <v>-797.64</v>
      </c>
      <c r="AD907" s="136">
        <v>-8774.0400000000009</v>
      </c>
      <c r="AE907" s="133" t="s">
        <v>6316</v>
      </c>
      <c r="AF907" s="133" t="s">
        <v>6311</v>
      </c>
      <c r="AG907" s="133" t="s">
        <v>6311</v>
      </c>
      <c r="AH907" s="133" t="s">
        <v>7211</v>
      </c>
      <c r="AI907" s="133" t="s">
        <v>6311</v>
      </c>
      <c r="AJ907" s="133" t="s">
        <v>6382</v>
      </c>
      <c r="AK907" s="133" t="s">
        <v>6383</v>
      </c>
      <c r="AL907" s="133" t="s">
        <v>6410</v>
      </c>
      <c r="AM907" s="133" t="s">
        <v>6311</v>
      </c>
      <c r="AN907" s="133" t="s">
        <v>6569</v>
      </c>
      <c r="AO907" s="133" t="s">
        <v>6311</v>
      </c>
      <c r="AP907" s="133" t="s">
        <v>6311</v>
      </c>
      <c r="AQ907" s="134">
        <v>-50</v>
      </c>
      <c r="AR907" s="143">
        <v>0</v>
      </c>
      <c r="AS907" t="s">
        <v>30</v>
      </c>
    </row>
    <row r="908" spans="1:45" s="133" customFormat="1">
      <c r="A908" s="133" t="s">
        <v>7230</v>
      </c>
      <c r="B908" s="135">
        <v>43746</v>
      </c>
      <c r="C908" s="133" t="s">
        <v>7231</v>
      </c>
      <c r="D908" s="133" t="s">
        <v>7232</v>
      </c>
      <c r="E908" s="133" t="s">
        <v>6311</v>
      </c>
      <c r="F908" s="133" t="s">
        <v>6312</v>
      </c>
      <c r="G908" s="133" t="s">
        <v>6569</v>
      </c>
      <c r="H908" s="133" t="s">
        <v>5300</v>
      </c>
      <c r="I908" s="133" t="s">
        <v>6570</v>
      </c>
      <c r="J908" s="129" t="s">
        <v>6354</v>
      </c>
      <c r="K908" s="133" t="s">
        <v>6571</v>
      </c>
      <c r="L908" s="133" t="s">
        <v>6572</v>
      </c>
      <c r="M908" s="133" t="s">
        <v>6402</v>
      </c>
      <c r="N908" s="133" t="s">
        <v>6354</v>
      </c>
      <c r="O908" s="133" t="s">
        <v>6403</v>
      </c>
      <c r="P908" s="133" t="s">
        <v>6573</v>
      </c>
      <c r="Q908" s="133" t="s">
        <v>6574</v>
      </c>
      <c r="R908" s="133" t="s">
        <v>6406</v>
      </c>
      <c r="S908" s="133" t="s">
        <v>6407</v>
      </c>
      <c r="T908" s="136">
        <v>-37</v>
      </c>
      <c r="U908" s="136">
        <v>-37</v>
      </c>
      <c r="V908" s="136" t="s">
        <v>6408</v>
      </c>
      <c r="W908" s="136" t="s">
        <v>6408</v>
      </c>
      <c r="X908" s="136">
        <v>140.50899999999999</v>
      </c>
      <c r="Y908" s="136">
        <v>140.50899999999999</v>
      </c>
      <c r="Z908" s="136" t="s">
        <v>6311</v>
      </c>
      <c r="AA908" s="136">
        <v>-5198.8329999999996</v>
      </c>
      <c r="AB908" s="136">
        <v>0</v>
      </c>
      <c r="AC908" s="136">
        <v>-519.88300000000004</v>
      </c>
      <c r="AD908" s="136">
        <v>-5718.7160000000003</v>
      </c>
      <c r="AE908" s="133" t="s">
        <v>6316</v>
      </c>
      <c r="AF908" s="133" t="s">
        <v>6311</v>
      </c>
      <c r="AG908" s="133" t="s">
        <v>6311</v>
      </c>
      <c r="AH908" s="133" t="s">
        <v>7233</v>
      </c>
      <c r="AI908" s="133" t="s">
        <v>6311</v>
      </c>
      <c r="AJ908" s="133" t="s">
        <v>6382</v>
      </c>
      <c r="AK908" s="133" t="s">
        <v>6383</v>
      </c>
      <c r="AL908" s="133" t="s">
        <v>6410</v>
      </c>
      <c r="AM908" s="133" t="s">
        <v>6311</v>
      </c>
      <c r="AN908" s="133" t="s">
        <v>6311</v>
      </c>
      <c r="AO908" s="133" t="s">
        <v>6311</v>
      </c>
      <c r="AP908" s="133" t="s">
        <v>6311</v>
      </c>
      <c r="AQ908" s="134">
        <v>-37</v>
      </c>
      <c r="AR908" s="143">
        <v>0</v>
      </c>
      <c r="AS908" t="s">
        <v>30</v>
      </c>
    </row>
    <row r="909" spans="1:45" s="133" customFormat="1">
      <c r="A909" s="133" t="s">
        <v>7230</v>
      </c>
      <c r="B909" s="135">
        <v>43746</v>
      </c>
      <c r="C909" s="133" t="s">
        <v>7231</v>
      </c>
      <c r="D909" s="133" t="s">
        <v>7232</v>
      </c>
      <c r="E909" s="133" t="s">
        <v>6311</v>
      </c>
      <c r="F909" s="133" t="s">
        <v>6312</v>
      </c>
      <c r="G909" s="133" t="s">
        <v>6569</v>
      </c>
      <c r="H909" s="133" t="s">
        <v>5300</v>
      </c>
      <c r="I909" s="133" t="s">
        <v>6570</v>
      </c>
      <c r="J909" s="129" t="s">
        <v>6354</v>
      </c>
      <c r="K909" s="133" t="s">
        <v>6571</v>
      </c>
      <c r="L909" s="133" t="s">
        <v>6572</v>
      </c>
      <c r="M909" s="133" t="s">
        <v>6402</v>
      </c>
      <c r="N909" s="133" t="s">
        <v>6354</v>
      </c>
      <c r="O909" s="133" t="s">
        <v>6403</v>
      </c>
      <c r="P909" s="133" t="s">
        <v>6573</v>
      </c>
      <c r="Q909" s="133" t="s">
        <v>6574</v>
      </c>
      <c r="R909" s="133" t="s">
        <v>6804</v>
      </c>
      <c r="S909" s="133" t="s">
        <v>6805</v>
      </c>
      <c r="T909" s="136">
        <v>-29</v>
      </c>
      <c r="U909" s="136">
        <v>-29</v>
      </c>
      <c r="V909" s="136" t="s">
        <v>6408</v>
      </c>
      <c r="W909" s="136" t="s">
        <v>6408</v>
      </c>
      <c r="X909" s="136">
        <v>276</v>
      </c>
      <c r="Y909" s="136">
        <v>276</v>
      </c>
      <c r="Z909" s="136" t="s">
        <v>6311</v>
      </c>
      <c r="AA909" s="136">
        <v>-8004</v>
      </c>
      <c r="AB909" s="136">
        <v>0</v>
      </c>
      <c r="AC909" s="136">
        <v>-800.4</v>
      </c>
      <c r="AD909" s="136">
        <v>-8804.4</v>
      </c>
      <c r="AE909" s="133" t="s">
        <v>6316</v>
      </c>
      <c r="AF909" s="133" t="s">
        <v>6311</v>
      </c>
      <c r="AG909" s="133" t="s">
        <v>6311</v>
      </c>
      <c r="AH909" s="133" t="s">
        <v>7233</v>
      </c>
      <c r="AI909" s="133" t="s">
        <v>6311</v>
      </c>
      <c r="AJ909" s="133" t="s">
        <v>6382</v>
      </c>
      <c r="AK909" s="133" t="s">
        <v>6383</v>
      </c>
      <c r="AL909" s="133" t="s">
        <v>6410</v>
      </c>
      <c r="AM909" s="133" t="s">
        <v>6311</v>
      </c>
      <c r="AN909" s="133" t="s">
        <v>6311</v>
      </c>
      <c r="AO909" s="133" t="s">
        <v>6311</v>
      </c>
      <c r="AP909" s="133" t="s">
        <v>6311</v>
      </c>
      <c r="AQ909" s="134">
        <v>-29</v>
      </c>
      <c r="AR909" s="143">
        <v>0</v>
      </c>
      <c r="AS909" t="s">
        <v>30</v>
      </c>
    </row>
    <row r="910" spans="1:45" s="133" customFormat="1">
      <c r="A910" s="133" t="s">
        <v>7230</v>
      </c>
      <c r="B910" s="135">
        <v>43746</v>
      </c>
      <c r="C910" s="133" t="s">
        <v>7231</v>
      </c>
      <c r="D910" s="133" t="s">
        <v>7232</v>
      </c>
      <c r="E910" s="133" t="s">
        <v>6311</v>
      </c>
      <c r="F910" s="133" t="s">
        <v>6312</v>
      </c>
      <c r="G910" s="133" t="s">
        <v>6569</v>
      </c>
      <c r="H910" s="133" t="s">
        <v>5300</v>
      </c>
      <c r="I910" s="133" t="s">
        <v>6570</v>
      </c>
      <c r="J910" s="129" t="s">
        <v>6354</v>
      </c>
      <c r="K910" s="133" t="s">
        <v>6571</v>
      </c>
      <c r="L910" s="133" t="s">
        <v>6572</v>
      </c>
      <c r="M910" s="133" t="s">
        <v>6402</v>
      </c>
      <c r="N910" s="133" t="s">
        <v>6354</v>
      </c>
      <c r="O910" s="133" t="s">
        <v>6403</v>
      </c>
      <c r="P910" s="133" t="s">
        <v>6573</v>
      </c>
      <c r="Q910" s="133" t="s">
        <v>6574</v>
      </c>
      <c r="R910" s="133" t="s">
        <v>7234</v>
      </c>
      <c r="S910" s="133" t="s">
        <v>7235</v>
      </c>
      <c r="T910" s="136">
        <v>-29</v>
      </c>
      <c r="U910" s="136">
        <v>-29</v>
      </c>
      <c r="V910" s="136" t="s">
        <v>6408</v>
      </c>
      <c r="W910" s="136" t="s">
        <v>6408</v>
      </c>
      <c r="X910" s="136">
        <v>185.64</v>
      </c>
      <c r="Y910" s="136">
        <v>185.64</v>
      </c>
      <c r="Z910" s="136" t="s">
        <v>6311</v>
      </c>
      <c r="AA910" s="136">
        <v>-5383.56</v>
      </c>
      <c r="AB910" s="136">
        <v>0</v>
      </c>
      <c r="AC910" s="136">
        <v>-538.35599999999999</v>
      </c>
      <c r="AD910" s="136">
        <v>-5921.9160000000002</v>
      </c>
      <c r="AE910" s="133" t="s">
        <v>6316</v>
      </c>
      <c r="AF910" s="133" t="s">
        <v>6311</v>
      </c>
      <c r="AG910" s="133" t="s">
        <v>6311</v>
      </c>
      <c r="AH910" s="133" t="s">
        <v>7233</v>
      </c>
      <c r="AI910" s="133" t="s">
        <v>6311</v>
      </c>
      <c r="AJ910" s="133" t="s">
        <v>6382</v>
      </c>
      <c r="AK910" s="133" t="s">
        <v>6383</v>
      </c>
      <c r="AL910" s="133" t="s">
        <v>6410</v>
      </c>
      <c r="AM910" s="133" t="s">
        <v>6311</v>
      </c>
      <c r="AN910" s="133" t="s">
        <v>6311</v>
      </c>
      <c r="AO910" s="133" t="s">
        <v>6311</v>
      </c>
      <c r="AP910" s="133" t="s">
        <v>6311</v>
      </c>
      <c r="AQ910" s="134">
        <v>-29</v>
      </c>
      <c r="AR910" s="143">
        <v>0</v>
      </c>
      <c r="AS910" t="s">
        <v>30</v>
      </c>
    </row>
    <row r="911" spans="1:45" s="133" customFormat="1">
      <c r="A911" s="133" t="s">
        <v>7230</v>
      </c>
      <c r="B911" s="135">
        <v>43746</v>
      </c>
      <c r="C911" s="133" t="s">
        <v>7231</v>
      </c>
      <c r="D911" s="133" t="s">
        <v>7232</v>
      </c>
      <c r="E911" s="133" t="s">
        <v>6311</v>
      </c>
      <c r="F911" s="133" t="s">
        <v>6312</v>
      </c>
      <c r="G911" s="133" t="s">
        <v>6569</v>
      </c>
      <c r="H911" s="133" t="s">
        <v>5300</v>
      </c>
      <c r="I911" s="133" t="s">
        <v>6570</v>
      </c>
      <c r="J911" s="129" t="s">
        <v>6354</v>
      </c>
      <c r="K911" s="133" t="s">
        <v>6571</v>
      </c>
      <c r="L911" s="133" t="s">
        <v>6572</v>
      </c>
      <c r="M911" s="133" t="s">
        <v>6402</v>
      </c>
      <c r="N911" s="133" t="s">
        <v>6354</v>
      </c>
      <c r="O911" s="133" t="s">
        <v>6403</v>
      </c>
      <c r="P911" s="133" t="s">
        <v>6573</v>
      </c>
      <c r="Q911" s="133" t="s">
        <v>6574</v>
      </c>
      <c r="R911" s="133" t="s">
        <v>6411</v>
      </c>
      <c r="S911" s="133" t="s">
        <v>6412</v>
      </c>
      <c r="T911" s="136">
        <v>-4</v>
      </c>
      <c r="U911" s="136">
        <v>-4</v>
      </c>
      <c r="V911" s="136" t="s">
        <v>6408</v>
      </c>
      <c r="W911" s="136" t="s">
        <v>6408</v>
      </c>
      <c r="X911" s="136">
        <v>312.8</v>
      </c>
      <c r="Y911" s="136">
        <v>312.8</v>
      </c>
      <c r="Z911" s="136" t="s">
        <v>6311</v>
      </c>
      <c r="AA911" s="136">
        <v>-1251.2</v>
      </c>
      <c r="AB911" s="136">
        <v>0</v>
      </c>
      <c r="AC911" s="136">
        <v>-125.12</v>
      </c>
      <c r="AD911" s="136">
        <v>-1376.32</v>
      </c>
      <c r="AE911" s="133" t="s">
        <v>6316</v>
      </c>
      <c r="AF911" s="133" t="s">
        <v>6311</v>
      </c>
      <c r="AG911" s="133" t="s">
        <v>6311</v>
      </c>
      <c r="AH911" s="133" t="s">
        <v>7233</v>
      </c>
      <c r="AI911" s="133" t="s">
        <v>6311</v>
      </c>
      <c r="AJ911" s="133" t="s">
        <v>6382</v>
      </c>
      <c r="AK911" s="133" t="s">
        <v>6383</v>
      </c>
      <c r="AL911" s="133" t="s">
        <v>6410</v>
      </c>
      <c r="AM911" s="133" t="s">
        <v>6311</v>
      </c>
      <c r="AN911" s="133" t="s">
        <v>6311</v>
      </c>
      <c r="AO911" s="133" t="s">
        <v>6311</v>
      </c>
      <c r="AP911" s="133" t="s">
        <v>6311</v>
      </c>
      <c r="AQ911" s="134">
        <v>-4</v>
      </c>
      <c r="AR911" s="143">
        <v>0</v>
      </c>
      <c r="AS911" t="s">
        <v>30</v>
      </c>
    </row>
    <row r="912" spans="1:45" s="133" customFormat="1">
      <c r="A912" s="133" t="s">
        <v>7230</v>
      </c>
      <c r="B912" s="135">
        <v>43746</v>
      </c>
      <c r="C912" s="133" t="s">
        <v>7231</v>
      </c>
      <c r="D912" s="133" t="s">
        <v>7232</v>
      </c>
      <c r="E912" s="133" t="s">
        <v>6311</v>
      </c>
      <c r="F912" s="133" t="s">
        <v>6312</v>
      </c>
      <c r="G912" s="133" t="s">
        <v>6569</v>
      </c>
      <c r="H912" s="133" t="s">
        <v>5300</v>
      </c>
      <c r="I912" s="133" t="s">
        <v>6570</v>
      </c>
      <c r="J912" s="129" t="s">
        <v>6354</v>
      </c>
      <c r="K912" s="133" t="s">
        <v>6571</v>
      </c>
      <c r="L912" s="133" t="s">
        <v>6572</v>
      </c>
      <c r="M912" s="133" t="s">
        <v>6402</v>
      </c>
      <c r="N912" s="133" t="s">
        <v>6354</v>
      </c>
      <c r="O912" s="133" t="s">
        <v>6403</v>
      </c>
      <c r="P912" s="133" t="s">
        <v>6573</v>
      </c>
      <c r="Q912" s="133" t="s">
        <v>6574</v>
      </c>
      <c r="R912" s="133" t="s">
        <v>6413</v>
      </c>
      <c r="S912" s="133" t="s">
        <v>6414</v>
      </c>
      <c r="T912" s="136">
        <v>-19</v>
      </c>
      <c r="U912" s="136">
        <v>-19</v>
      </c>
      <c r="V912" s="136" t="s">
        <v>6408</v>
      </c>
      <c r="W912" s="136" t="s">
        <v>6408</v>
      </c>
      <c r="X912" s="136">
        <v>187.68</v>
      </c>
      <c r="Y912" s="136">
        <v>187.68</v>
      </c>
      <c r="Z912" s="136" t="s">
        <v>6311</v>
      </c>
      <c r="AA912" s="136">
        <v>-3565.92</v>
      </c>
      <c r="AB912" s="136">
        <v>0</v>
      </c>
      <c r="AC912" s="136">
        <v>-356.59199999999998</v>
      </c>
      <c r="AD912" s="136">
        <v>-3922.5120000000002</v>
      </c>
      <c r="AE912" s="133" t="s">
        <v>6316</v>
      </c>
      <c r="AF912" s="133" t="s">
        <v>6311</v>
      </c>
      <c r="AG912" s="133" t="s">
        <v>6311</v>
      </c>
      <c r="AH912" s="133" t="s">
        <v>7233</v>
      </c>
      <c r="AI912" s="133" t="s">
        <v>6311</v>
      </c>
      <c r="AJ912" s="133" t="s">
        <v>6382</v>
      </c>
      <c r="AK912" s="133" t="s">
        <v>6383</v>
      </c>
      <c r="AL912" s="133" t="s">
        <v>6410</v>
      </c>
      <c r="AM912" s="133" t="s">
        <v>6311</v>
      </c>
      <c r="AN912" s="133" t="s">
        <v>6311</v>
      </c>
      <c r="AO912" s="133" t="s">
        <v>6311</v>
      </c>
      <c r="AP912" s="133" t="s">
        <v>6311</v>
      </c>
      <c r="AQ912" s="134">
        <v>-19</v>
      </c>
      <c r="AR912" s="143">
        <v>0</v>
      </c>
      <c r="AS912" t="s">
        <v>30</v>
      </c>
    </row>
    <row r="913" spans="1:45" s="133" customFormat="1">
      <c r="A913" s="133" t="s">
        <v>7230</v>
      </c>
      <c r="B913" s="135">
        <v>43746</v>
      </c>
      <c r="C913" s="133" t="s">
        <v>7231</v>
      </c>
      <c r="D913" s="133" t="s">
        <v>7232</v>
      </c>
      <c r="E913" s="133" t="s">
        <v>6311</v>
      </c>
      <c r="F913" s="133" t="s">
        <v>6312</v>
      </c>
      <c r="G913" s="133" t="s">
        <v>6569</v>
      </c>
      <c r="H913" s="133" t="s">
        <v>5300</v>
      </c>
      <c r="I913" s="133" t="s">
        <v>6570</v>
      </c>
      <c r="J913" s="129" t="s">
        <v>6354</v>
      </c>
      <c r="K913" s="133" t="s">
        <v>6571</v>
      </c>
      <c r="L913" s="133" t="s">
        <v>6572</v>
      </c>
      <c r="M913" s="133" t="s">
        <v>6402</v>
      </c>
      <c r="N913" s="133" t="s">
        <v>6354</v>
      </c>
      <c r="O913" s="133" t="s">
        <v>6403</v>
      </c>
      <c r="P913" s="133" t="s">
        <v>6573</v>
      </c>
      <c r="Q913" s="133" t="s">
        <v>6574</v>
      </c>
      <c r="R913" s="133" t="s">
        <v>6682</v>
      </c>
      <c r="S913" s="133" t="s">
        <v>6683</v>
      </c>
      <c r="T913" s="136">
        <v>-35</v>
      </c>
      <c r="U913" s="136">
        <v>-35</v>
      </c>
      <c r="V913" s="136" t="s">
        <v>6408</v>
      </c>
      <c r="W913" s="136" t="s">
        <v>6408</v>
      </c>
      <c r="X913" s="136">
        <v>187.68</v>
      </c>
      <c r="Y913" s="136">
        <v>187.68</v>
      </c>
      <c r="Z913" s="136" t="s">
        <v>6311</v>
      </c>
      <c r="AA913" s="136">
        <v>-6568.8</v>
      </c>
      <c r="AB913" s="136">
        <v>0</v>
      </c>
      <c r="AC913" s="136">
        <v>-656.88</v>
      </c>
      <c r="AD913" s="136">
        <v>-7225.68</v>
      </c>
      <c r="AE913" s="133" t="s">
        <v>6316</v>
      </c>
      <c r="AF913" s="133" t="s">
        <v>6311</v>
      </c>
      <c r="AG913" s="133" t="s">
        <v>6311</v>
      </c>
      <c r="AH913" s="133" t="s">
        <v>7233</v>
      </c>
      <c r="AI913" s="133" t="s">
        <v>6311</v>
      </c>
      <c r="AJ913" s="133" t="s">
        <v>6382</v>
      </c>
      <c r="AK913" s="133" t="s">
        <v>6383</v>
      </c>
      <c r="AL913" s="133" t="s">
        <v>6410</v>
      </c>
      <c r="AM913" s="133" t="s">
        <v>6311</v>
      </c>
      <c r="AN913" s="133" t="s">
        <v>6311</v>
      </c>
      <c r="AO913" s="133" t="s">
        <v>6311</v>
      </c>
      <c r="AP913" s="133" t="s">
        <v>6311</v>
      </c>
      <c r="AQ913" s="134">
        <v>-35</v>
      </c>
      <c r="AR913" s="143">
        <v>0</v>
      </c>
      <c r="AS913" t="s">
        <v>30</v>
      </c>
    </row>
    <row r="914" spans="1:45" s="133" customFormat="1">
      <c r="A914" s="133" t="s">
        <v>7230</v>
      </c>
      <c r="B914" s="135">
        <v>43746</v>
      </c>
      <c r="C914" s="133" t="s">
        <v>7231</v>
      </c>
      <c r="D914" s="133" t="s">
        <v>7232</v>
      </c>
      <c r="E914" s="133" t="s">
        <v>6311</v>
      </c>
      <c r="F914" s="133" t="s">
        <v>6312</v>
      </c>
      <c r="G914" s="133" t="s">
        <v>6569</v>
      </c>
      <c r="H914" s="133" t="s">
        <v>5300</v>
      </c>
      <c r="I914" s="133" t="s">
        <v>6570</v>
      </c>
      <c r="J914" s="129" t="s">
        <v>6354</v>
      </c>
      <c r="K914" s="133" t="s">
        <v>6571</v>
      </c>
      <c r="L914" s="133" t="s">
        <v>6572</v>
      </c>
      <c r="M914" s="133" t="s">
        <v>6402</v>
      </c>
      <c r="N914" s="133" t="s">
        <v>6354</v>
      </c>
      <c r="O914" s="133" t="s">
        <v>6403</v>
      </c>
      <c r="P914" s="133" t="s">
        <v>6573</v>
      </c>
      <c r="Q914" s="133" t="s">
        <v>6574</v>
      </c>
      <c r="R914" s="133" t="s">
        <v>6417</v>
      </c>
      <c r="S914" s="133" t="s">
        <v>6418</v>
      </c>
      <c r="T914" s="136">
        <v>-6</v>
      </c>
      <c r="U914" s="136">
        <v>-6</v>
      </c>
      <c r="V914" s="136" t="s">
        <v>6408</v>
      </c>
      <c r="W914" s="136" t="s">
        <v>6408</v>
      </c>
      <c r="X914" s="136">
        <v>276</v>
      </c>
      <c r="Y914" s="136">
        <v>276</v>
      </c>
      <c r="Z914" s="136" t="s">
        <v>6311</v>
      </c>
      <c r="AA914" s="136">
        <v>-1656</v>
      </c>
      <c r="AB914" s="136">
        <v>0</v>
      </c>
      <c r="AC914" s="136">
        <v>-165.6</v>
      </c>
      <c r="AD914" s="136">
        <v>-1821.6</v>
      </c>
      <c r="AE914" s="133" t="s">
        <v>6316</v>
      </c>
      <c r="AF914" s="133" t="s">
        <v>6311</v>
      </c>
      <c r="AG914" s="133" t="s">
        <v>6311</v>
      </c>
      <c r="AH914" s="133" t="s">
        <v>7233</v>
      </c>
      <c r="AI914" s="133" t="s">
        <v>6311</v>
      </c>
      <c r="AJ914" s="133" t="s">
        <v>6382</v>
      </c>
      <c r="AK914" s="133" t="s">
        <v>6383</v>
      </c>
      <c r="AL914" s="133" t="s">
        <v>6410</v>
      </c>
      <c r="AM914" s="133" t="s">
        <v>6311</v>
      </c>
      <c r="AN914" s="133" t="s">
        <v>6311</v>
      </c>
      <c r="AO914" s="133" t="s">
        <v>6311</v>
      </c>
      <c r="AP914" s="133" t="s">
        <v>6311</v>
      </c>
      <c r="AQ914" s="134">
        <v>-6</v>
      </c>
      <c r="AR914" s="143">
        <v>0</v>
      </c>
      <c r="AS914" t="s">
        <v>30</v>
      </c>
    </row>
    <row r="915" spans="1:45" s="133" customFormat="1">
      <c r="A915" s="133" t="s">
        <v>7230</v>
      </c>
      <c r="B915" s="135">
        <v>43746</v>
      </c>
      <c r="C915" s="133" t="s">
        <v>7231</v>
      </c>
      <c r="D915" s="133" t="s">
        <v>7232</v>
      </c>
      <c r="E915" s="133" t="s">
        <v>6311</v>
      </c>
      <c r="F915" s="133" t="s">
        <v>6312</v>
      </c>
      <c r="G915" s="133" t="s">
        <v>6569</v>
      </c>
      <c r="H915" s="133" t="s">
        <v>5300</v>
      </c>
      <c r="I915" s="133" t="s">
        <v>6570</v>
      </c>
      <c r="J915" s="129" t="s">
        <v>6354</v>
      </c>
      <c r="K915" s="133" t="s">
        <v>6571</v>
      </c>
      <c r="L915" s="133" t="s">
        <v>6572</v>
      </c>
      <c r="M915" s="133" t="s">
        <v>6402</v>
      </c>
      <c r="N915" s="133" t="s">
        <v>6354</v>
      </c>
      <c r="O915" s="133" t="s">
        <v>6403</v>
      </c>
      <c r="P915" s="133" t="s">
        <v>6573</v>
      </c>
      <c r="Q915" s="133" t="s">
        <v>6574</v>
      </c>
      <c r="R915" s="133" t="s">
        <v>6415</v>
      </c>
      <c r="S915" s="133" t="s">
        <v>6416</v>
      </c>
      <c r="T915" s="136">
        <v>-2</v>
      </c>
      <c r="U915" s="136">
        <v>-2</v>
      </c>
      <c r="V915" s="136" t="s">
        <v>6408</v>
      </c>
      <c r="W915" s="136" t="s">
        <v>6408</v>
      </c>
      <c r="X915" s="136">
        <v>276</v>
      </c>
      <c r="Y915" s="136">
        <v>276</v>
      </c>
      <c r="Z915" s="136" t="s">
        <v>6311</v>
      </c>
      <c r="AA915" s="136">
        <v>-552</v>
      </c>
      <c r="AB915" s="136">
        <v>0</v>
      </c>
      <c r="AC915" s="136">
        <v>-55.2</v>
      </c>
      <c r="AD915" s="136">
        <v>-607.20000000000005</v>
      </c>
      <c r="AE915" s="133" t="s">
        <v>6316</v>
      </c>
      <c r="AF915" s="133" t="s">
        <v>6311</v>
      </c>
      <c r="AG915" s="133" t="s">
        <v>6311</v>
      </c>
      <c r="AH915" s="133" t="s">
        <v>7233</v>
      </c>
      <c r="AI915" s="133" t="s">
        <v>6311</v>
      </c>
      <c r="AJ915" s="133" t="s">
        <v>6382</v>
      </c>
      <c r="AK915" s="133" t="s">
        <v>6383</v>
      </c>
      <c r="AL915" s="133" t="s">
        <v>6410</v>
      </c>
      <c r="AM915" s="133" t="s">
        <v>6311</v>
      </c>
      <c r="AN915" s="133" t="s">
        <v>6311</v>
      </c>
      <c r="AO915" s="133" t="s">
        <v>6311</v>
      </c>
      <c r="AP915" s="133" t="s">
        <v>6311</v>
      </c>
      <c r="AQ915" s="134">
        <v>-2</v>
      </c>
      <c r="AR915" s="143">
        <v>0</v>
      </c>
      <c r="AS915" t="s">
        <v>30</v>
      </c>
    </row>
    <row r="916" spans="1:45" s="133" customFormat="1">
      <c r="A916" s="133" t="s">
        <v>7230</v>
      </c>
      <c r="B916" s="135">
        <v>43746</v>
      </c>
      <c r="C916" s="133" t="s">
        <v>7231</v>
      </c>
      <c r="D916" s="133" t="s">
        <v>7232</v>
      </c>
      <c r="E916" s="133" t="s">
        <v>6311</v>
      </c>
      <c r="F916" s="133" t="s">
        <v>6312</v>
      </c>
      <c r="G916" s="133" t="s">
        <v>6569</v>
      </c>
      <c r="H916" s="133" t="s">
        <v>5300</v>
      </c>
      <c r="I916" s="133" t="s">
        <v>6570</v>
      </c>
      <c r="J916" s="129" t="s">
        <v>6354</v>
      </c>
      <c r="K916" s="133" t="s">
        <v>6571</v>
      </c>
      <c r="L916" s="133" t="s">
        <v>6572</v>
      </c>
      <c r="M916" s="133" t="s">
        <v>6402</v>
      </c>
      <c r="N916" s="133" t="s">
        <v>6354</v>
      </c>
      <c r="O916" s="133" t="s">
        <v>6403</v>
      </c>
      <c r="P916" s="133" t="s">
        <v>6573</v>
      </c>
      <c r="Q916" s="133" t="s">
        <v>6574</v>
      </c>
      <c r="R916" s="133" t="s">
        <v>6419</v>
      </c>
      <c r="S916" s="133" t="s">
        <v>6420</v>
      </c>
      <c r="T916" s="136">
        <v>-36</v>
      </c>
      <c r="U916" s="136">
        <v>-36</v>
      </c>
      <c r="V916" s="136" t="s">
        <v>6408</v>
      </c>
      <c r="W916" s="136" t="s">
        <v>6408</v>
      </c>
      <c r="X916" s="136">
        <v>273</v>
      </c>
      <c r="Y916" s="136">
        <v>273</v>
      </c>
      <c r="Z916" s="136" t="s">
        <v>6311</v>
      </c>
      <c r="AA916" s="136">
        <v>-9828</v>
      </c>
      <c r="AB916" s="136">
        <v>0</v>
      </c>
      <c r="AC916" s="136">
        <v>-982.8</v>
      </c>
      <c r="AD916" s="136">
        <v>-10810.8</v>
      </c>
      <c r="AE916" s="133" t="s">
        <v>6316</v>
      </c>
      <c r="AF916" s="133" t="s">
        <v>6311</v>
      </c>
      <c r="AG916" s="133" t="s">
        <v>6311</v>
      </c>
      <c r="AH916" s="133" t="s">
        <v>7233</v>
      </c>
      <c r="AI916" s="133" t="s">
        <v>6311</v>
      </c>
      <c r="AJ916" s="133" t="s">
        <v>6382</v>
      </c>
      <c r="AK916" s="133" t="s">
        <v>6383</v>
      </c>
      <c r="AL916" s="133" t="s">
        <v>6410</v>
      </c>
      <c r="AM916" s="133" t="s">
        <v>6311</v>
      </c>
      <c r="AN916" s="133" t="s">
        <v>6311</v>
      </c>
      <c r="AO916" s="133" t="s">
        <v>6311</v>
      </c>
      <c r="AP916" s="133" t="s">
        <v>6311</v>
      </c>
      <c r="AQ916" s="134">
        <v>-36</v>
      </c>
      <c r="AR916" s="143">
        <v>0</v>
      </c>
      <c r="AS916" t="s">
        <v>30</v>
      </c>
    </row>
    <row r="917" spans="1:45" s="133" customFormat="1">
      <c r="A917" s="133" t="s">
        <v>7230</v>
      </c>
      <c r="B917" s="135">
        <v>43746</v>
      </c>
      <c r="C917" s="133" t="s">
        <v>7231</v>
      </c>
      <c r="D917" s="133" t="s">
        <v>7232</v>
      </c>
      <c r="E917" s="133" t="s">
        <v>6311</v>
      </c>
      <c r="F917" s="133" t="s">
        <v>6312</v>
      </c>
      <c r="G917" s="133" t="s">
        <v>6569</v>
      </c>
      <c r="H917" s="133" t="s">
        <v>5300</v>
      </c>
      <c r="I917" s="133" t="s">
        <v>6570</v>
      </c>
      <c r="J917" s="129" t="s">
        <v>6354</v>
      </c>
      <c r="K917" s="133" t="s">
        <v>6571</v>
      </c>
      <c r="L917" s="133" t="s">
        <v>6572</v>
      </c>
      <c r="M917" s="133" t="s">
        <v>6402</v>
      </c>
      <c r="N917" s="133" t="s">
        <v>6354</v>
      </c>
      <c r="O917" s="133" t="s">
        <v>6403</v>
      </c>
      <c r="P917" s="133" t="s">
        <v>6573</v>
      </c>
      <c r="Q917" s="133" t="s">
        <v>6574</v>
      </c>
      <c r="R917" s="133" t="s">
        <v>6526</v>
      </c>
      <c r="S917" s="133" t="s">
        <v>6527</v>
      </c>
      <c r="T917" s="136">
        <v>-79</v>
      </c>
      <c r="U917" s="136">
        <v>-79</v>
      </c>
      <c r="V917" s="136" t="s">
        <v>6408</v>
      </c>
      <c r="W917" s="136" t="s">
        <v>6408</v>
      </c>
      <c r="X917" s="136">
        <v>291.2</v>
      </c>
      <c r="Y917" s="136">
        <v>291.2</v>
      </c>
      <c r="Z917" s="136" t="s">
        <v>6311</v>
      </c>
      <c r="AA917" s="136">
        <v>-23004.799999999999</v>
      </c>
      <c r="AB917" s="136">
        <v>0</v>
      </c>
      <c r="AC917" s="136">
        <v>-2300.48</v>
      </c>
      <c r="AD917" s="136">
        <v>-25305.279999999999</v>
      </c>
      <c r="AE917" s="133" t="s">
        <v>6316</v>
      </c>
      <c r="AF917" s="133" t="s">
        <v>6311</v>
      </c>
      <c r="AG917" s="133" t="s">
        <v>6311</v>
      </c>
      <c r="AH917" s="133" t="s">
        <v>7233</v>
      </c>
      <c r="AI917" s="133" t="s">
        <v>6311</v>
      </c>
      <c r="AJ917" s="133" t="s">
        <v>6382</v>
      </c>
      <c r="AK917" s="133" t="s">
        <v>6383</v>
      </c>
      <c r="AL917" s="133" t="s">
        <v>6410</v>
      </c>
      <c r="AM917" s="133" t="s">
        <v>6311</v>
      </c>
      <c r="AN917" s="133" t="s">
        <v>6311</v>
      </c>
      <c r="AO917" s="133" t="s">
        <v>6311</v>
      </c>
      <c r="AP917" s="133" t="s">
        <v>6311</v>
      </c>
      <c r="AQ917" s="134">
        <v>-79</v>
      </c>
      <c r="AR917" s="143">
        <v>0</v>
      </c>
      <c r="AS917" t="s">
        <v>30</v>
      </c>
    </row>
    <row r="918" spans="1:45" s="133" customFormat="1">
      <c r="A918" s="133" t="s">
        <v>7230</v>
      </c>
      <c r="B918" s="135">
        <v>43746</v>
      </c>
      <c r="C918" s="133" t="s">
        <v>7231</v>
      </c>
      <c r="D918" s="133" t="s">
        <v>7232</v>
      </c>
      <c r="E918" s="133" t="s">
        <v>6311</v>
      </c>
      <c r="F918" s="133" t="s">
        <v>6312</v>
      </c>
      <c r="G918" s="133" t="s">
        <v>6569</v>
      </c>
      <c r="H918" s="133" t="s">
        <v>5300</v>
      </c>
      <c r="I918" s="133" t="s">
        <v>6570</v>
      </c>
      <c r="J918" s="129" t="s">
        <v>6354</v>
      </c>
      <c r="K918" s="133" t="s">
        <v>6571</v>
      </c>
      <c r="L918" s="133" t="s">
        <v>6572</v>
      </c>
      <c r="M918" s="133" t="s">
        <v>6402</v>
      </c>
      <c r="N918" s="133" t="s">
        <v>6354</v>
      </c>
      <c r="O918" s="133" t="s">
        <v>6403</v>
      </c>
      <c r="P918" s="133" t="s">
        <v>6573</v>
      </c>
      <c r="Q918" s="133" t="s">
        <v>6574</v>
      </c>
      <c r="R918" s="133" t="s">
        <v>6807</v>
      </c>
      <c r="S918" s="133" t="s">
        <v>6808</v>
      </c>
      <c r="T918" s="136">
        <v>-69</v>
      </c>
      <c r="U918" s="136">
        <v>-69</v>
      </c>
      <c r="V918" s="136" t="s">
        <v>6408</v>
      </c>
      <c r="W918" s="136" t="s">
        <v>6408</v>
      </c>
      <c r="X918" s="136">
        <v>229.32</v>
      </c>
      <c r="Y918" s="136">
        <v>229.32</v>
      </c>
      <c r="Z918" s="136" t="s">
        <v>6311</v>
      </c>
      <c r="AA918" s="136">
        <v>-15823.08</v>
      </c>
      <c r="AB918" s="136">
        <v>0</v>
      </c>
      <c r="AC918" s="136">
        <v>-1582.308</v>
      </c>
      <c r="AD918" s="136">
        <v>-17405.387999999999</v>
      </c>
      <c r="AE918" s="133" t="s">
        <v>6316</v>
      </c>
      <c r="AF918" s="133" t="s">
        <v>6311</v>
      </c>
      <c r="AG918" s="133" t="s">
        <v>6311</v>
      </c>
      <c r="AH918" s="133" t="s">
        <v>7233</v>
      </c>
      <c r="AI918" s="133" t="s">
        <v>6311</v>
      </c>
      <c r="AJ918" s="133" t="s">
        <v>6382</v>
      </c>
      <c r="AK918" s="133" t="s">
        <v>6383</v>
      </c>
      <c r="AL918" s="133" t="s">
        <v>6410</v>
      </c>
      <c r="AM918" s="133" t="s">
        <v>6311</v>
      </c>
      <c r="AN918" s="133" t="s">
        <v>6311</v>
      </c>
      <c r="AO918" s="133" t="s">
        <v>6311</v>
      </c>
      <c r="AP918" s="133" t="s">
        <v>6311</v>
      </c>
      <c r="AQ918" s="134">
        <v>-69</v>
      </c>
      <c r="AR918" s="143">
        <v>0</v>
      </c>
      <c r="AS918" t="s">
        <v>30</v>
      </c>
    </row>
    <row r="919" spans="1:45" s="133" customFormat="1">
      <c r="A919" s="133" t="s">
        <v>7230</v>
      </c>
      <c r="B919" s="135">
        <v>43746</v>
      </c>
      <c r="C919" s="133" t="s">
        <v>7231</v>
      </c>
      <c r="D919" s="133" t="s">
        <v>7232</v>
      </c>
      <c r="E919" s="133" t="s">
        <v>6311</v>
      </c>
      <c r="F919" s="133" t="s">
        <v>6312</v>
      </c>
      <c r="G919" s="133" t="s">
        <v>6569</v>
      </c>
      <c r="H919" s="133" t="s">
        <v>5300</v>
      </c>
      <c r="I919" s="133" t="s">
        <v>6570</v>
      </c>
      <c r="J919" s="129" t="s">
        <v>6354</v>
      </c>
      <c r="K919" s="133" t="s">
        <v>6571</v>
      </c>
      <c r="L919" s="133" t="s">
        <v>6572</v>
      </c>
      <c r="M919" s="133" t="s">
        <v>6402</v>
      </c>
      <c r="N919" s="133" t="s">
        <v>6354</v>
      </c>
      <c r="O919" s="133" t="s">
        <v>6403</v>
      </c>
      <c r="P919" s="133" t="s">
        <v>6573</v>
      </c>
      <c r="Q919" s="133" t="s">
        <v>6574</v>
      </c>
      <c r="R919" s="133" t="s">
        <v>7236</v>
      </c>
      <c r="S919" s="133" t="s">
        <v>7237</v>
      </c>
      <c r="T919" s="136">
        <v>-9</v>
      </c>
      <c r="U919" s="136">
        <v>-9</v>
      </c>
      <c r="V919" s="136" t="s">
        <v>6408</v>
      </c>
      <c r="W919" s="136" t="s">
        <v>6408</v>
      </c>
      <c r="X919" s="136">
        <v>305.76</v>
      </c>
      <c r="Y919" s="136">
        <v>305.76</v>
      </c>
      <c r="Z919" s="136" t="s">
        <v>6311</v>
      </c>
      <c r="AA919" s="136">
        <v>-2751.84</v>
      </c>
      <c r="AB919" s="136">
        <v>0</v>
      </c>
      <c r="AC919" s="136">
        <v>-275.18400000000003</v>
      </c>
      <c r="AD919" s="136">
        <v>-3027.0239999999999</v>
      </c>
      <c r="AE919" s="133" t="s">
        <v>6316</v>
      </c>
      <c r="AF919" s="133" t="s">
        <v>6311</v>
      </c>
      <c r="AG919" s="133" t="s">
        <v>6311</v>
      </c>
      <c r="AH919" s="133" t="s">
        <v>7233</v>
      </c>
      <c r="AI919" s="133" t="s">
        <v>6311</v>
      </c>
      <c r="AJ919" s="133" t="s">
        <v>6382</v>
      </c>
      <c r="AK919" s="133" t="s">
        <v>6383</v>
      </c>
      <c r="AL919" s="133" t="s">
        <v>6410</v>
      </c>
      <c r="AM919" s="133" t="s">
        <v>6311</v>
      </c>
      <c r="AN919" s="133" t="s">
        <v>6311</v>
      </c>
      <c r="AO919" s="133" t="s">
        <v>6311</v>
      </c>
      <c r="AP919" s="133" t="s">
        <v>6311</v>
      </c>
      <c r="AQ919" s="134">
        <v>-9</v>
      </c>
      <c r="AR919" s="143">
        <v>0</v>
      </c>
      <c r="AS919" t="s">
        <v>30</v>
      </c>
    </row>
    <row r="920" spans="1:45" s="133" customFormat="1">
      <c r="A920" s="133" t="s">
        <v>7238</v>
      </c>
      <c r="B920" s="135">
        <v>43746</v>
      </c>
      <c r="C920" s="133" t="s">
        <v>7231</v>
      </c>
      <c r="D920" s="133" t="s">
        <v>7232</v>
      </c>
      <c r="E920" s="133" t="s">
        <v>6311</v>
      </c>
      <c r="F920" s="133" t="s">
        <v>6312</v>
      </c>
      <c r="G920" s="133" t="s">
        <v>6569</v>
      </c>
      <c r="H920" s="133" t="s">
        <v>5300</v>
      </c>
      <c r="I920" s="133" t="s">
        <v>6570</v>
      </c>
      <c r="J920" s="129" t="s">
        <v>6354</v>
      </c>
      <c r="K920" s="133" t="s">
        <v>6571</v>
      </c>
      <c r="L920" s="133" t="s">
        <v>6572</v>
      </c>
      <c r="M920" s="133" t="s">
        <v>6402</v>
      </c>
      <c r="N920" s="133" t="s">
        <v>6354</v>
      </c>
      <c r="O920" s="133" t="s">
        <v>6403</v>
      </c>
      <c r="P920" s="133" t="s">
        <v>6573</v>
      </c>
      <c r="Q920" s="133" t="s">
        <v>6574</v>
      </c>
      <c r="R920" s="133" t="s">
        <v>6406</v>
      </c>
      <c r="S920" s="133" t="s">
        <v>6407</v>
      </c>
      <c r="T920" s="136">
        <v>-7</v>
      </c>
      <c r="U920" s="136">
        <v>-7</v>
      </c>
      <c r="V920" s="136" t="s">
        <v>6408</v>
      </c>
      <c r="W920" s="136" t="s">
        <v>6408</v>
      </c>
      <c r="X920" s="136">
        <v>140.50899999999999</v>
      </c>
      <c r="Y920" s="136">
        <v>140.50899999999999</v>
      </c>
      <c r="Z920" s="136" t="s">
        <v>6311</v>
      </c>
      <c r="AA920" s="136">
        <v>-983.56299999999999</v>
      </c>
      <c r="AB920" s="136">
        <v>0</v>
      </c>
      <c r="AC920" s="136">
        <v>-98.355999999999995</v>
      </c>
      <c r="AD920" s="136">
        <v>-1081.9190000000001</v>
      </c>
      <c r="AE920" s="133" t="s">
        <v>6316</v>
      </c>
      <c r="AF920" s="133" t="s">
        <v>6311</v>
      </c>
      <c r="AG920" s="133" t="s">
        <v>6311</v>
      </c>
      <c r="AH920" s="133" t="s">
        <v>7239</v>
      </c>
      <c r="AI920" s="133" t="s">
        <v>6311</v>
      </c>
      <c r="AJ920" s="133" t="s">
        <v>6382</v>
      </c>
      <c r="AK920" s="133" t="s">
        <v>6383</v>
      </c>
      <c r="AL920" s="133" t="s">
        <v>6410</v>
      </c>
      <c r="AM920" s="133" t="s">
        <v>6311</v>
      </c>
      <c r="AN920" s="133" t="s">
        <v>6311</v>
      </c>
      <c r="AO920" s="133" t="s">
        <v>6311</v>
      </c>
      <c r="AP920" s="133" t="s">
        <v>6311</v>
      </c>
      <c r="AQ920" s="134">
        <v>-7</v>
      </c>
      <c r="AR920" s="143">
        <v>0</v>
      </c>
      <c r="AS920" t="s">
        <v>30</v>
      </c>
    </row>
    <row r="921" spans="1:45" s="133" customFormat="1">
      <c r="A921" s="133" t="s">
        <v>7238</v>
      </c>
      <c r="B921" s="135">
        <v>43746</v>
      </c>
      <c r="C921" s="133" t="s">
        <v>7231</v>
      </c>
      <c r="D921" s="133" t="s">
        <v>7232</v>
      </c>
      <c r="E921" s="133" t="s">
        <v>6311</v>
      </c>
      <c r="F921" s="133" t="s">
        <v>6312</v>
      </c>
      <c r="G921" s="133" t="s">
        <v>6569</v>
      </c>
      <c r="H921" s="133" t="s">
        <v>5300</v>
      </c>
      <c r="I921" s="133" t="s">
        <v>6570</v>
      </c>
      <c r="J921" s="129" t="s">
        <v>6354</v>
      </c>
      <c r="K921" s="133" t="s">
        <v>6571</v>
      </c>
      <c r="L921" s="133" t="s">
        <v>6572</v>
      </c>
      <c r="M921" s="133" t="s">
        <v>6402</v>
      </c>
      <c r="N921" s="133" t="s">
        <v>6354</v>
      </c>
      <c r="O921" s="133" t="s">
        <v>6403</v>
      </c>
      <c r="P921" s="133" t="s">
        <v>6573</v>
      </c>
      <c r="Q921" s="133" t="s">
        <v>6574</v>
      </c>
      <c r="R921" s="133" t="s">
        <v>6413</v>
      </c>
      <c r="S921" s="133" t="s">
        <v>6414</v>
      </c>
      <c r="T921" s="136">
        <v>-4</v>
      </c>
      <c r="U921" s="136">
        <v>-4</v>
      </c>
      <c r="V921" s="136" t="s">
        <v>6408</v>
      </c>
      <c r="W921" s="136" t="s">
        <v>6408</v>
      </c>
      <c r="X921" s="136">
        <v>187.68</v>
      </c>
      <c r="Y921" s="136">
        <v>187.68</v>
      </c>
      <c r="Z921" s="136" t="s">
        <v>6311</v>
      </c>
      <c r="AA921" s="136">
        <v>-750.72</v>
      </c>
      <c r="AB921" s="136">
        <v>0</v>
      </c>
      <c r="AC921" s="136">
        <v>-75.072000000000003</v>
      </c>
      <c r="AD921" s="136">
        <v>-825.79200000000003</v>
      </c>
      <c r="AE921" s="133" t="s">
        <v>6316</v>
      </c>
      <c r="AF921" s="133" t="s">
        <v>6311</v>
      </c>
      <c r="AG921" s="133" t="s">
        <v>6311</v>
      </c>
      <c r="AH921" s="133" t="s">
        <v>7239</v>
      </c>
      <c r="AI921" s="133" t="s">
        <v>6311</v>
      </c>
      <c r="AJ921" s="133" t="s">
        <v>6382</v>
      </c>
      <c r="AK921" s="133" t="s">
        <v>6383</v>
      </c>
      <c r="AL921" s="133" t="s">
        <v>6410</v>
      </c>
      <c r="AM921" s="133" t="s">
        <v>6311</v>
      </c>
      <c r="AN921" s="133" t="s">
        <v>6311</v>
      </c>
      <c r="AO921" s="133" t="s">
        <v>6311</v>
      </c>
      <c r="AP921" s="133" t="s">
        <v>6311</v>
      </c>
      <c r="AQ921" s="134">
        <v>-4</v>
      </c>
      <c r="AR921" s="143">
        <v>0</v>
      </c>
      <c r="AS921" t="s">
        <v>30</v>
      </c>
    </row>
    <row r="922" spans="1:45" s="133" customFormat="1">
      <c r="A922" s="133" t="s">
        <v>7238</v>
      </c>
      <c r="B922" s="135">
        <v>43746</v>
      </c>
      <c r="C922" s="133" t="s">
        <v>7231</v>
      </c>
      <c r="D922" s="133" t="s">
        <v>7232</v>
      </c>
      <c r="E922" s="133" t="s">
        <v>6311</v>
      </c>
      <c r="F922" s="133" t="s">
        <v>6312</v>
      </c>
      <c r="G922" s="133" t="s">
        <v>6569</v>
      </c>
      <c r="H922" s="133" t="s">
        <v>5300</v>
      </c>
      <c r="I922" s="133" t="s">
        <v>6570</v>
      </c>
      <c r="J922" s="129" t="s">
        <v>6354</v>
      </c>
      <c r="K922" s="133" t="s">
        <v>6571</v>
      </c>
      <c r="L922" s="133" t="s">
        <v>6572</v>
      </c>
      <c r="M922" s="133" t="s">
        <v>6402</v>
      </c>
      <c r="N922" s="133" t="s">
        <v>6354</v>
      </c>
      <c r="O922" s="133" t="s">
        <v>6403</v>
      </c>
      <c r="P922" s="133" t="s">
        <v>6573</v>
      </c>
      <c r="Q922" s="133" t="s">
        <v>6574</v>
      </c>
      <c r="R922" s="133" t="s">
        <v>6682</v>
      </c>
      <c r="S922" s="133" t="s">
        <v>6683</v>
      </c>
      <c r="T922" s="136">
        <v>-30</v>
      </c>
      <c r="U922" s="136">
        <v>-30</v>
      </c>
      <c r="V922" s="136" t="s">
        <v>6408</v>
      </c>
      <c r="W922" s="136" t="s">
        <v>6408</v>
      </c>
      <c r="X922" s="136">
        <v>187.68</v>
      </c>
      <c r="Y922" s="136">
        <v>187.68</v>
      </c>
      <c r="Z922" s="136" t="s">
        <v>6311</v>
      </c>
      <c r="AA922" s="136">
        <v>-5630.4</v>
      </c>
      <c r="AB922" s="136">
        <v>0</v>
      </c>
      <c r="AC922" s="136">
        <v>-563.04</v>
      </c>
      <c r="AD922" s="136">
        <v>-6193.44</v>
      </c>
      <c r="AE922" s="133" t="s">
        <v>6316</v>
      </c>
      <c r="AF922" s="133" t="s">
        <v>6311</v>
      </c>
      <c r="AG922" s="133" t="s">
        <v>6311</v>
      </c>
      <c r="AH922" s="133" t="s">
        <v>7239</v>
      </c>
      <c r="AI922" s="133" t="s">
        <v>6311</v>
      </c>
      <c r="AJ922" s="133" t="s">
        <v>6382</v>
      </c>
      <c r="AK922" s="133" t="s">
        <v>6383</v>
      </c>
      <c r="AL922" s="133" t="s">
        <v>6410</v>
      </c>
      <c r="AM922" s="133" t="s">
        <v>6311</v>
      </c>
      <c r="AN922" s="133" t="s">
        <v>6311</v>
      </c>
      <c r="AO922" s="133" t="s">
        <v>6311</v>
      </c>
      <c r="AP922" s="133" t="s">
        <v>6311</v>
      </c>
      <c r="AQ922" s="134">
        <v>-30</v>
      </c>
      <c r="AR922" s="143">
        <v>0</v>
      </c>
      <c r="AS922" t="s">
        <v>30</v>
      </c>
    </row>
    <row r="923" spans="1:45" s="133" customFormat="1">
      <c r="A923" s="133" t="s">
        <v>7238</v>
      </c>
      <c r="B923" s="135">
        <v>43746</v>
      </c>
      <c r="C923" s="133" t="s">
        <v>7231</v>
      </c>
      <c r="D923" s="133" t="s">
        <v>7232</v>
      </c>
      <c r="E923" s="133" t="s">
        <v>6311</v>
      </c>
      <c r="F923" s="133" t="s">
        <v>6312</v>
      </c>
      <c r="G923" s="133" t="s">
        <v>6569</v>
      </c>
      <c r="H923" s="133" t="s">
        <v>5300</v>
      </c>
      <c r="I923" s="133" t="s">
        <v>6570</v>
      </c>
      <c r="J923" s="129" t="s">
        <v>6354</v>
      </c>
      <c r="K923" s="133" t="s">
        <v>6571</v>
      </c>
      <c r="L923" s="133" t="s">
        <v>6572</v>
      </c>
      <c r="M923" s="133" t="s">
        <v>6402</v>
      </c>
      <c r="N923" s="133" t="s">
        <v>6354</v>
      </c>
      <c r="O923" s="133" t="s">
        <v>6403</v>
      </c>
      <c r="P923" s="133" t="s">
        <v>6573</v>
      </c>
      <c r="Q923" s="133" t="s">
        <v>6574</v>
      </c>
      <c r="R923" s="133" t="s">
        <v>6419</v>
      </c>
      <c r="S923" s="133" t="s">
        <v>6420</v>
      </c>
      <c r="T923" s="136">
        <v>-126</v>
      </c>
      <c r="U923" s="136">
        <v>-126</v>
      </c>
      <c r="V923" s="136" t="s">
        <v>6408</v>
      </c>
      <c r="W923" s="136" t="s">
        <v>6408</v>
      </c>
      <c r="X923" s="136">
        <v>273</v>
      </c>
      <c r="Y923" s="136">
        <v>273</v>
      </c>
      <c r="Z923" s="136" t="s">
        <v>6311</v>
      </c>
      <c r="AA923" s="136">
        <v>-34398</v>
      </c>
      <c r="AB923" s="136">
        <v>0</v>
      </c>
      <c r="AC923" s="136">
        <v>-3439.8</v>
      </c>
      <c r="AD923" s="136">
        <v>-37837.800000000003</v>
      </c>
      <c r="AE923" s="133" t="s">
        <v>6316</v>
      </c>
      <c r="AF923" s="133" t="s">
        <v>6311</v>
      </c>
      <c r="AG923" s="133" t="s">
        <v>6311</v>
      </c>
      <c r="AH923" s="133" t="s">
        <v>7239</v>
      </c>
      <c r="AI923" s="133" t="s">
        <v>6311</v>
      </c>
      <c r="AJ923" s="133" t="s">
        <v>6382</v>
      </c>
      <c r="AK923" s="133" t="s">
        <v>6383</v>
      </c>
      <c r="AL923" s="133" t="s">
        <v>6410</v>
      </c>
      <c r="AM923" s="133" t="s">
        <v>6311</v>
      </c>
      <c r="AN923" s="133" t="s">
        <v>6311</v>
      </c>
      <c r="AO923" s="133" t="s">
        <v>6311</v>
      </c>
      <c r="AP923" s="133" t="s">
        <v>6311</v>
      </c>
      <c r="AQ923" s="134">
        <v>-126</v>
      </c>
      <c r="AR923" s="143">
        <v>0</v>
      </c>
      <c r="AS923" t="s">
        <v>30</v>
      </c>
    </row>
    <row r="924" spans="1:45" s="133" customFormat="1">
      <c r="A924" s="133" t="s">
        <v>7238</v>
      </c>
      <c r="B924" s="135">
        <v>43746</v>
      </c>
      <c r="C924" s="133" t="s">
        <v>7231</v>
      </c>
      <c r="D924" s="133" t="s">
        <v>7232</v>
      </c>
      <c r="E924" s="133" t="s">
        <v>6311</v>
      </c>
      <c r="F924" s="133" t="s">
        <v>6312</v>
      </c>
      <c r="G924" s="133" t="s">
        <v>6569</v>
      </c>
      <c r="H924" s="133" t="s">
        <v>5300</v>
      </c>
      <c r="I924" s="133" t="s">
        <v>6570</v>
      </c>
      <c r="J924" s="129" t="s">
        <v>6354</v>
      </c>
      <c r="K924" s="133" t="s">
        <v>6571</v>
      </c>
      <c r="L924" s="133" t="s">
        <v>6572</v>
      </c>
      <c r="M924" s="133" t="s">
        <v>6402</v>
      </c>
      <c r="N924" s="133" t="s">
        <v>6354</v>
      </c>
      <c r="O924" s="133" t="s">
        <v>6403</v>
      </c>
      <c r="P924" s="133" t="s">
        <v>6573</v>
      </c>
      <c r="Q924" s="133" t="s">
        <v>6574</v>
      </c>
      <c r="R924" s="133" t="s">
        <v>6526</v>
      </c>
      <c r="S924" s="133" t="s">
        <v>6527</v>
      </c>
      <c r="T924" s="136">
        <v>-13</v>
      </c>
      <c r="U924" s="136">
        <v>-13</v>
      </c>
      <c r="V924" s="136" t="s">
        <v>6408</v>
      </c>
      <c r="W924" s="136" t="s">
        <v>6408</v>
      </c>
      <c r="X924" s="136">
        <v>291.2</v>
      </c>
      <c r="Y924" s="136">
        <v>291.2</v>
      </c>
      <c r="Z924" s="136" t="s">
        <v>6311</v>
      </c>
      <c r="AA924" s="136">
        <v>-3785.6</v>
      </c>
      <c r="AB924" s="136">
        <v>0</v>
      </c>
      <c r="AC924" s="136">
        <v>-378.56</v>
      </c>
      <c r="AD924" s="136">
        <v>-4164.16</v>
      </c>
      <c r="AE924" s="133" t="s">
        <v>6316</v>
      </c>
      <c r="AF924" s="133" t="s">
        <v>6311</v>
      </c>
      <c r="AG924" s="133" t="s">
        <v>6311</v>
      </c>
      <c r="AH924" s="133" t="s">
        <v>7239</v>
      </c>
      <c r="AI924" s="133" t="s">
        <v>6311</v>
      </c>
      <c r="AJ924" s="133" t="s">
        <v>6382</v>
      </c>
      <c r="AK924" s="133" t="s">
        <v>6383</v>
      </c>
      <c r="AL924" s="133" t="s">
        <v>6410</v>
      </c>
      <c r="AM924" s="133" t="s">
        <v>6311</v>
      </c>
      <c r="AN924" s="133" t="s">
        <v>6311</v>
      </c>
      <c r="AO924" s="133" t="s">
        <v>6311</v>
      </c>
      <c r="AP924" s="133" t="s">
        <v>6311</v>
      </c>
      <c r="AQ924" s="134">
        <v>-13</v>
      </c>
      <c r="AR924" s="143">
        <v>0</v>
      </c>
      <c r="AS924" t="s">
        <v>30</v>
      </c>
    </row>
    <row r="925" spans="1:45" s="133" customFormat="1">
      <c r="A925" s="133" t="s">
        <v>7238</v>
      </c>
      <c r="B925" s="135">
        <v>43746</v>
      </c>
      <c r="C925" s="133" t="s">
        <v>7231</v>
      </c>
      <c r="D925" s="133" t="s">
        <v>7232</v>
      </c>
      <c r="E925" s="133" t="s">
        <v>6311</v>
      </c>
      <c r="F925" s="133" t="s">
        <v>6312</v>
      </c>
      <c r="G925" s="133" t="s">
        <v>6569</v>
      </c>
      <c r="H925" s="133" t="s">
        <v>5300</v>
      </c>
      <c r="I925" s="133" t="s">
        <v>6570</v>
      </c>
      <c r="J925" s="129" t="s">
        <v>6354</v>
      </c>
      <c r="K925" s="133" t="s">
        <v>6571</v>
      </c>
      <c r="L925" s="133" t="s">
        <v>6572</v>
      </c>
      <c r="M925" s="133" t="s">
        <v>6402</v>
      </c>
      <c r="N925" s="133" t="s">
        <v>6354</v>
      </c>
      <c r="O925" s="133" t="s">
        <v>6403</v>
      </c>
      <c r="P925" s="133" t="s">
        <v>6573</v>
      </c>
      <c r="Q925" s="133" t="s">
        <v>6574</v>
      </c>
      <c r="R925" s="133" t="s">
        <v>6807</v>
      </c>
      <c r="S925" s="133" t="s">
        <v>6808</v>
      </c>
      <c r="T925" s="136">
        <v>-61</v>
      </c>
      <c r="U925" s="136">
        <v>-61</v>
      </c>
      <c r="V925" s="136" t="s">
        <v>6408</v>
      </c>
      <c r="W925" s="136" t="s">
        <v>6408</v>
      </c>
      <c r="X925" s="136">
        <v>229.32</v>
      </c>
      <c r="Y925" s="136">
        <v>229.32</v>
      </c>
      <c r="Z925" s="136" t="s">
        <v>6311</v>
      </c>
      <c r="AA925" s="136">
        <v>-13988.52</v>
      </c>
      <c r="AB925" s="136">
        <v>0</v>
      </c>
      <c r="AC925" s="136">
        <v>-1398.8520000000001</v>
      </c>
      <c r="AD925" s="136">
        <v>-15387.371999999999</v>
      </c>
      <c r="AE925" s="133" t="s">
        <v>6316</v>
      </c>
      <c r="AF925" s="133" t="s">
        <v>6311</v>
      </c>
      <c r="AG925" s="133" t="s">
        <v>6311</v>
      </c>
      <c r="AH925" s="133" t="s">
        <v>7239</v>
      </c>
      <c r="AI925" s="133" t="s">
        <v>6311</v>
      </c>
      <c r="AJ925" s="133" t="s">
        <v>6382</v>
      </c>
      <c r="AK925" s="133" t="s">
        <v>6383</v>
      </c>
      <c r="AL925" s="133" t="s">
        <v>6410</v>
      </c>
      <c r="AM925" s="133" t="s">
        <v>6311</v>
      </c>
      <c r="AN925" s="133" t="s">
        <v>6311</v>
      </c>
      <c r="AO925" s="133" t="s">
        <v>6311</v>
      </c>
      <c r="AP925" s="133" t="s">
        <v>6311</v>
      </c>
      <c r="AQ925" s="134">
        <v>-61</v>
      </c>
      <c r="AR925" s="143">
        <v>0</v>
      </c>
      <c r="AS925" t="s">
        <v>30</v>
      </c>
    </row>
    <row r="926" spans="1:45" s="133" customFormat="1">
      <c r="A926" s="133" t="s">
        <v>7238</v>
      </c>
      <c r="B926" s="135">
        <v>43746</v>
      </c>
      <c r="C926" s="133" t="s">
        <v>7231</v>
      </c>
      <c r="D926" s="133" t="s">
        <v>7232</v>
      </c>
      <c r="E926" s="133" t="s">
        <v>6311</v>
      </c>
      <c r="F926" s="133" t="s">
        <v>6312</v>
      </c>
      <c r="G926" s="133" t="s">
        <v>6569</v>
      </c>
      <c r="H926" s="133" t="s">
        <v>5300</v>
      </c>
      <c r="I926" s="133" t="s">
        <v>6570</v>
      </c>
      <c r="J926" s="129" t="s">
        <v>6354</v>
      </c>
      <c r="K926" s="133" t="s">
        <v>6571</v>
      </c>
      <c r="L926" s="133" t="s">
        <v>6572</v>
      </c>
      <c r="M926" s="133" t="s">
        <v>6402</v>
      </c>
      <c r="N926" s="133" t="s">
        <v>6354</v>
      </c>
      <c r="O926" s="133" t="s">
        <v>6403</v>
      </c>
      <c r="P926" s="133" t="s">
        <v>6573</v>
      </c>
      <c r="Q926" s="133" t="s">
        <v>6574</v>
      </c>
      <c r="R926" s="133" t="s">
        <v>7236</v>
      </c>
      <c r="S926" s="133" t="s">
        <v>7237</v>
      </c>
      <c r="T926" s="136">
        <v>-3</v>
      </c>
      <c r="U926" s="136">
        <v>-3</v>
      </c>
      <c r="V926" s="136" t="s">
        <v>6408</v>
      </c>
      <c r="W926" s="136" t="s">
        <v>6408</v>
      </c>
      <c r="X926" s="136">
        <v>305.76</v>
      </c>
      <c r="Y926" s="136">
        <v>305.76</v>
      </c>
      <c r="Z926" s="136" t="s">
        <v>6311</v>
      </c>
      <c r="AA926" s="136">
        <v>-917.28</v>
      </c>
      <c r="AB926" s="136">
        <v>0</v>
      </c>
      <c r="AC926" s="136">
        <v>-91.727999999999994</v>
      </c>
      <c r="AD926" s="136">
        <v>-1009.008</v>
      </c>
      <c r="AE926" s="133" t="s">
        <v>6316</v>
      </c>
      <c r="AF926" s="133" t="s">
        <v>6311</v>
      </c>
      <c r="AG926" s="133" t="s">
        <v>6311</v>
      </c>
      <c r="AH926" s="133" t="s">
        <v>7239</v>
      </c>
      <c r="AI926" s="133" t="s">
        <v>6311</v>
      </c>
      <c r="AJ926" s="133" t="s">
        <v>6382</v>
      </c>
      <c r="AK926" s="133" t="s">
        <v>6383</v>
      </c>
      <c r="AL926" s="133" t="s">
        <v>6410</v>
      </c>
      <c r="AM926" s="133" t="s">
        <v>6311</v>
      </c>
      <c r="AN926" s="133" t="s">
        <v>6311</v>
      </c>
      <c r="AO926" s="133" t="s">
        <v>6311</v>
      </c>
      <c r="AP926" s="133" t="s">
        <v>6311</v>
      </c>
      <c r="AQ926" s="134">
        <v>-3</v>
      </c>
      <c r="AR926" s="143">
        <v>0</v>
      </c>
      <c r="AS926" t="s">
        <v>30</v>
      </c>
    </row>
    <row r="927" spans="1:45" s="133" customFormat="1">
      <c r="A927" s="133" t="s">
        <v>7240</v>
      </c>
      <c r="B927" s="135">
        <v>43746</v>
      </c>
      <c r="C927" s="133" t="s">
        <v>7231</v>
      </c>
      <c r="D927" s="133" t="s">
        <v>7232</v>
      </c>
      <c r="E927" s="133" t="s">
        <v>6311</v>
      </c>
      <c r="F927" s="133" t="s">
        <v>6312</v>
      </c>
      <c r="G927" s="133" t="s">
        <v>6569</v>
      </c>
      <c r="H927" s="133" t="s">
        <v>5300</v>
      </c>
      <c r="I927" s="133" t="s">
        <v>6570</v>
      </c>
      <c r="J927" s="129" t="s">
        <v>6354</v>
      </c>
      <c r="K927" s="133" t="s">
        <v>6571</v>
      </c>
      <c r="L927" s="133" t="s">
        <v>6572</v>
      </c>
      <c r="M927" s="133" t="s">
        <v>6402</v>
      </c>
      <c r="N927" s="133" t="s">
        <v>6354</v>
      </c>
      <c r="O927" s="133" t="s">
        <v>6403</v>
      </c>
      <c r="P927" s="133" t="s">
        <v>6573</v>
      </c>
      <c r="Q927" s="133" t="s">
        <v>6574</v>
      </c>
      <c r="R927" s="133" t="s">
        <v>6406</v>
      </c>
      <c r="S927" s="133" t="s">
        <v>6407</v>
      </c>
      <c r="T927" s="136">
        <v>-122</v>
      </c>
      <c r="U927" s="136">
        <v>-122</v>
      </c>
      <c r="V927" s="136" t="s">
        <v>6408</v>
      </c>
      <c r="W927" s="136" t="s">
        <v>6408</v>
      </c>
      <c r="X927" s="136">
        <v>140.50899999999999</v>
      </c>
      <c r="Y927" s="136">
        <v>140.50899999999999</v>
      </c>
      <c r="Z927" s="136" t="s">
        <v>6311</v>
      </c>
      <c r="AA927" s="136">
        <v>-17142.098000000002</v>
      </c>
      <c r="AB927" s="136">
        <v>0</v>
      </c>
      <c r="AC927" s="136">
        <v>-1714.21</v>
      </c>
      <c r="AD927" s="136">
        <v>-18856.308000000001</v>
      </c>
      <c r="AE927" s="133" t="s">
        <v>6316</v>
      </c>
      <c r="AF927" s="133" t="s">
        <v>6311</v>
      </c>
      <c r="AG927" s="133" t="s">
        <v>6311</v>
      </c>
      <c r="AH927" s="133" t="s">
        <v>7241</v>
      </c>
      <c r="AI927" s="133" t="s">
        <v>6311</v>
      </c>
      <c r="AJ927" s="133" t="s">
        <v>6382</v>
      </c>
      <c r="AK927" s="133" t="s">
        <v>6383</v>
      </c>
      <c r="AL927" s="133" t="s">
        <v>6410</v>
      </c>
      <c r="AM927" s="133" t="s">
        <v>6311</v>
      </c>
      <c r="AN927" s="133" t="s">
        <v>6311</v>
      </c>
      <c r="AO927" s="133" t="s">
        <v>6311</v>
      </c>
      <c r="AP927" s="133" t="s">
        <v>6311</v>
      </c>
      <c r="AQ927" s="134">
        <v>-122</v>
      </c>
      <c r="AR927" s="143">
        <v>0</v>
      </c>
      <c r="AS927" t="s">
        <v>30</v>
      </c>
    </row>
    <row r="928" spans="1:45" s="133" customFormat="1">
      <c r="A928" s="133" t="s">
        <v>7240</v>
      </c>
      <c r="B928" s="135">
        <v>43746</v>
      </c>
      <c r="C928" s="133" t="s">
        <v>7231</v>
      </c>
      <c r="D928" s="133" t="s">
        <v>7232</v>
      </c>
      <c r="E928" s="133" t="s">
        <v>6311</v>
      </c>
      <c r="F928" s="133" t="s">
        <v>6312</v>
      </c>
      <c r="G928" s="133" t="s">
        <v>6569</v>
      </c>
      <c r="H928" s="133" t="s">
        <v>5300</v>
      </c>
      <c r="I928" s="133" t="s">
        <v>6570</v>
      </c>
      <c r="J928" s="129" t="s">
        <v>6354</v>
      </c>
      <c r="K928" s="133" t="s">
        <v>6571</v>
      </c>
      <c r="L928" s="133" t="s">
        <v>6572</v>
      </c>
      <c r="M928" s="133" t="s">
        <v>6402</v>
      </c>
      <c r="N928" s="133" t="s">
        <v>6354</v>
      </c>
      <c r="O928" s="133" t="s">
        <v>6403</v>
      </c>
      <c r="P928" s="133" t="s">
        <v>6573</v>
      </c>
      <c r="Q928" s="133" t="s">
        <v>6574</v>
      </c>
      <c r="R928" s="133" t="s">
        <v>7234</v>
      </c>
      <c r="S928" s="133" t="s">
        <v>7235</v>
      </c>
      <c r="T928" s="136">
        <v>-291</v>
      </c>
      <c r="U928" s="136">
        <v>-291</v>
      </c>
      <c r="V928" s="136" t="s">
        <v>6408</v>
      </c>
      <c r="W928" s="136" t="s">
        <v>6408</v>
      </c>
      <c r="X928" s="136">
        <v>185.64</v>
      </c>
      <c r="Y928" s="136">
        <v>185.64</v>
      </c>
      <c r="Z928" s="136" t="s">
        <v>6311</v>
      </c>
      <c r="AA928" s="136">
        <v>-54021.24</v>
      </c>
      <c r="AB928" s="136">
        <v>0</v>
      </c>
      <c r="AC928" s="136">
        <v>-5402.1239999999998</v>
      </c>
      <c r="AD928" s="136">
        <v>-59423.364000000001</v>
      </c>
      <c r="AE928" s="133" t="s">
        <v>6316</v>
      </c>
      <c r="AF928" s="133" t="s">
        <v>6311</v>
      </c>
      <c r="AG928" s="133" t="s">
        <v>6311</v>
      </c>
      <c r="AH928" s="133" t="s">
        <v>7241</v>
      </c>
      <c r="AI928" s="133" t="s">
        <v>6311</v>
      </c>
      <c r="AJ928" s="133" t="s">
        <v>6382</v>
      </c>
      <c r="AK928" s="133" t="s">
        <v>6383</v>
      </c>
      <c r="AL928" s="133" t="s">
        <v>6410</v>
      </c>
      <c r="AM928" s="133" t="s">
        <v>6311</v>
      </c>
      <c r="AN928" s="133" t="s">
        <v>6311</v>
      </c>
      <c r="AO928" s="133" t="s">
        <v>6311</v>
      </c>
      <c r="AP928" s="133" t="s">
        <v>6311</v>
      </c>
      <c r="AQ928" s="134">
        <v>-291</v>
      </c>
      <c r="AR928" s="143">
        <v>0</v>
      </c>
      <c r="AS928" t="s">
        <v>30</v>
      </c>
    </row>
    <row r="929" spans="1:45" s="133" customFormat="1">
      <c r="A929" s="133" t="s">
        <v>7240</v>
      </c>
      <c r="B929" s="135">
        <v>43746</v>
      </c>
      <c r="C929" s="133" t="s">
        <v>7231</v>
      </c>
      <c r="D929" s="133" t="s">
        <v>7232</v>
      </c>
      <c r="E929" s="133" t="s">
        <v>6311</v>
      </c>
      <c r="F929" s="133" t="s">
        <v>6312</v>
      </c>
      <c r="G929" s="133" t="s">
        <v>6569</v>
      </c>
      <c r="H929" s="133" t="s">
        <v>5300</v>
      </c>
      <c r="I929" s="133" t="s">
        <v>6570</v>
      </c>
      <c r="J929" s="129" t="s">
        <v>6354</v>
      </c>
      <c r="K929" s="133" t="s">
        <v>6571</v>
      </c>
      <c r="L929" s="133" t="s">
        <v>6572</v>
      </c>
      <c r="M929" s="133" t="s">
        <v>6402</v>
      </c>
      <c r="N929" s="133" t="s">
        <v>6354</v>
      </c>
      <c r="O929" s="133" t="s">
        <v>6403</v>
      </c>
      <c r="P929" s="133" t="s">
        <v>6573</v>
      </c>
      <c r="Q929" s="133" t="s">
        <v>6574</v>
      </c>
      <c r="R929" s="133" t="s">
        <v>6413</v>
      </c>
      <c r="S929" s="133" t="s">
        <v>6414</v>
      </c>
      <c r="T929" s="136">
        <v>-3</v>
      </c>
      <c r="U929" s="136">
        <v>-3</v>
      </c>
      <c r="V929" s="136" t="s">
        <v>6408</v>
      </c>
      <c r="W929" s="136" t="s">
        <v>6408</v>
      </c>
      <c r="X929" s="136">
        <v>187.68</v>
      </c>
      <c r="Y929" s="136">
        <v>187.68</v>
      </c>
      <c r="Z929" s="136" t="s">
        <v>6311</v>
      </c>
      <c r="AA929" s="136">
        <v>-563.04</v>
      </c>
      <c r="AB929" s="136">
        <v>0</v>
      </c>
      <c r="AC929" s="136">
        <v>-56.304000000000002</v>
      </c>
      <c r="AD929" s="136">
        <v>-619.34400000000005</v>
      </c>
      <c r="AE929" s="133" t="s">
        <v>6316</v>
      </c>
      <c r="AF929" s="133" t="s">
        <v>6311</v>
      </c>
      <c r="AG929" s="133" t="s">
        <v>6311</v>
      </c>
      <c r="AH929" s="133" t="s">
        <v>7241</v>
      </c>
      <c r="AI929" s="133" t="s">
        <v>6311</v>
      </c>
      <c r="AJ929" s="133" t="s">
        <v>6382</v>
      </c>
      <c r="AK929" s="133" t="s">
        <v>6383</v>
      </c>
      <c r="AL929" s="133" t="s">
        <v>6410</v>
      </c>
      <c r="AM929" s="133" t="s">
        <v>6311</v>
      </c>
      <c r="AN929" s="133" t="s">
        <v>6311</v>
      </c>
      <c r="AO929" s="133" t="s">
        <v>6311</v>
      </c>
      <c r="AP929" s="133" t="s">
        <v>6311</v>
      </c>
      <c r="AQ929" s="134">
        <v>-3</v>
      </c>
      <c r="AR929" s="143">
        <v>0</v>
      </c>
      <c r="AS929" t="s">
        <v>30</v>
      </c>
    </row>
    <row r="930" spans="1:45" s="133" customFormat="1">
      <c r="A930" s="133" t="s">
        <v>7240</v>
      </c>
      <c r="B930" s="135">
        <v>43746</v>
      </c>
      <c r="C930" s="133" t="s">
        <v>7231</v>
      </c>
      <c r="D930" s="133" t="s">
        <v>7232</v>
      </c>
      <c r="E930" s="133" t="s">
        <v>6311</v>
      </c>
      <c r="F930" s="133" t="s">
        <v>6312</v>
      </c>
      <c r="G930" s="133" t="s">
        <v>6569</v>
      </c>
      <c r="H930" s="133" t="s">
        <v>5300</v>
      </c>
      <c r="I930" s="133" t="s">
        <v>6570</v>
      </c>
      <c r="J930" s="129" t="s">
        <v>6354</v>
      </c>
      <c r="K930" s="133" t="s">
        <v>6571</v>
      </c>
      <c r="L930" s="133" t="s">
        <v>6572</v>
      </c>
      <c r="M930" s="133" t="s">
        <v>6402</v>
      </c>
      <c r="N930" s="133" t="s">
        <v>6354</v>
      </c>
      <c r="O930" s="133" t="s">
        <v>6403</v>
      </c>
      <c r="P930" s="133" t="s">
        <v>6573</v>
      </c>
      <c r="Q930" s="133" t="s">
        <v>6574</v>
      </c>
      <c r="R930" s="133" t="s">
        <v>6682</v>
      </c>
      <c r="S930" s="133" t="s">
        <v>6683</v>
      </c>
      <c r="T930" s="136">
        <v>-114</v>
      </c>
      <c r="U930" s="136">
        <v>-114</v>
      </c>
      <c r="V930" s="136" t="s">
        <v>6408</v>
      </c>
      <c r="W930" s="136" t="s">
        <v>6408</v>
      </c>
      <c r="X930" s="136">
        <v>187.68</v>
      </c>
      <c r="Y930" s="136">
        <v>187.68</v>
      </c>
      <c r="Z930" s="136" t="s">
        <v>6311</v>
      </c>
      <c r="AA930" s="136">
        <v>-21395.52</v>
      </c>
      <c r="AB930" s="136">
        <v>0</v>
      </c>
      <c r="AC930" s="136">
        <v>-2139.5520000000001</v>
      </c>
      <c r="AD930" s="136">
        <v>-23535.072</v>
      </c>
      <c r="AE930" s="133" t="s">
        <v>6316</v>
      </c>
      <c r="AF930" s="133" t="s">
        <v>6311</v>
      </c>
      <c r="AG930" s="133" t="s">
        <v>6311</v>
      </c>
      <c r="AH930" s="133" t="s">
        <v>7241</v>
      </c>
      <c r="AI930" s="133" t="s">
        <v>6311</v>
      </c>
      <c r="AJ930" s="133" t="s">
        <v>6382</v>
      </c>
      <c r="AK930" s="133" t="s">
        <v>6383</v>
      </c>
      <c r="AL930" s="133" t="s">
        <v>6410</v>
      </c>
      <c r="AM930" s="133" t="s">
        <v>6311</v>
      </c>
      <c r="AN930" s="133" t="s">
        <v>6311</v>
      </c>
      <c r="AO930" s="133" t="s">
        <v>6311</v>
      </c>
      <c r="AP930" s="133" t="s">
        <v>6311</v>
      </c>
      <c r="AQ930" s="134">
        <v>-114</v>
      </c>
      <c r="AR930" s="143">
        <v>0</v>
      </c>
      <c r="AS930" t="s">
        <v>30</v>
      </c>
    </row>
    <row r="931" spans="1:45" s="133" customFormat="1">
      <c r="A931" s="133" t="s">
        <v>7242</v>
      </c>
      <c r="B931" s="135">
        <v>43746</v>
      </c>
      <c r="C931" s="133" t="s">
        <v>7231</v>
      </c>
      <c r="D931" s="133" t="s">
        <v>7232</v>
      </c>
      <c r="E931" s="133" t="s">
        <v>6311</v>
      </c>
      <c r="F931" s="133" t="s">
        <v>6312</v>
      </c>
      <c r="G931" s="133" t="s">
        <v>6569</v>
      </c>
      <c r="H931" s="133" t="s">
        <v>5300</v>
      </c>
      <c r="I931" s="133" t="s">
        <v>6570</v>
      </c>
      <c r="J931" s="129" t="s">
        <v>6354</v>
      </c>
      <c r="K931" s="133" t="s">
        <v>6571</v>
      </c>
      <c r="L931" s="133" t="s">
        <v>6572</v>
      </c>
      <c r="M931" s="133" t="s">
        <v>6402</v>
      </c>
      <c r="N931" s="133" t="s">
        <v>6354</v>
      </c>
      <c r="O931" s="133" t="s">
        <v>6403</v>
      </c>
      <c r="P931" s="133" t="s">
        <v>6573</v>
      </c>
      <c r="Q931" s="133" t="s">
        <v>6574</v>
      </c>
      <c r="R931" s="133" t="s">
        <v>6406</v>
      </c>
      <c r="S931" s="133" t="s">
        <v>6407</v>
      </c>
      <c r="T931" s="136">
        <v>-2</v>
      </c>
      <c r="U931" s="136">
        <v>-2</v>
      </c>
      <c r="V931" s="136" t="s">
        <v>6408</v>
      </c>
      <c r="W931" s="136" t="s">
        <v>6408</v>
      </c>
      <c r="X931" s="136">
        <v>140.50899999999999</v>
      </c>
      <c r="Y931" s="136">
        <v>140.50899999999999</v>
      </c>
      <c r="Z931" s="136" t="s">
        <v>6311</v>
      </c>
      <c r="AA931" s="136">
        <v>-281.01799999999997</v>
      </c>
      <c r="AB931" s="136">
        <v>0</v>
      </c>
      <c r="AC931" s="136">
        <v>-28.102</v>
      </c>
      <c r="AD931" s="136">
        <v>-309.12</v>
      </c>
      <c r="AE931" s="133" t="s">
        <v>6316</v>
      </c>
      <c r="AF931" s="133" t="s">
        <v>6311</v>
      </c>
      <c r="AG931" s="133" t="s">
        <v>6311</v>
      </c>
      <c r="AH931" s="133" t="s">
        <v>7243</v>
      </c>
      <c r="AI931" s="133" t="s">
        <v>6311</v>
      </c>
      <c r="AJ931" s="133" t="s">
        <v>6382</v>
      </c>
      <c r="AK931" s="133" t="s">
        <v>6383</v>
      </c>
      <c r="AL931" s="133" t="s">
        <v>6410</v>
      </c>
      <c r="AM931" s="133" t="s">
        <v>6311</v>
      </c>
      <c r="AN931" s="133" t="s">
        <v>6311</v>
      </c>
      <c r="AO931" s="133" t="s">
        <v>6311</v>
      </c>
      <c r="AP931" s="133" t="s">
        <v>6311</v>
      </c>
      <c r="AQ931" s="134">
        <v>-2</v>
      </c>
      <c r="AR931" s="143">
        <v>0</v>
      </c>
      <c r="AS931" t="s">
        <v>30</v>
      </c>
    </row>
    <row r="932" spans="1:45" s="133" customFormat="1">
      <c r="A932" s="133" t="s">
        <v>7242</v>
      </c>
      <c r="B932" s="135">
        <v>43746</v>
      </c>
      <c r="C932" s="133" t="s">
        <v>7231</v>
      </c>
      <c r="D932" s="133" t="s">
        <v>7232</v>
      </c>
      <c r="E932" s="133" t="s">
        <v>6311</v>
      </c>
      <c r="F932" s="133" t="s">
        <v>6312</v>
      </c>
      <c r="G932" s="133" t="s">
        <v>6569</v>
      </c>
      <c r="H932" s="133" t="s">
        <v>5300</v>
      </c>
      <c r="I932" s="133" t="s">
        <v>6570</v>
      </c>
      <c r="J932" s="129" t="s">
        <v>6354</v>
      </c>
      <c r="K932" s="133" t="s">
        <v>6571</v>
      </c>
      <c r="L932" s="133" t="s">
        <v>6572</v>
      </c>
      <c r="M932" s="133" t="s">
        <v>6402</v>
      </c>
      <c r="N932" s="133" t="s">
        <v>6354</v>
      </c>
      <c r="O932" s="133" t="s">
        <v>6403</v>
      </c>
      <c r="P932" s="133" t="s">
        <v>6573</v>
      </c>
      <c r="Q932" s="133" t="s">
        <v>6574</v>
      </c>
      <c r="R932" s="133" t="s">
        <v>7234</v>
      </c>
      <c r="S932" s="133" t="s">
        <v>7235</v>
      </c>
      <c r="T932" s="136">
        <v>-47</v>
      </c>
      <c r="U932" s="136">
        <v>-47</v>
      </c>
      <c r="V932" s="136" t="s">
        <v>6408</v>
      </c>
      <c r="W932" s="136" t="s">
        <v>6408</v>
      </c>
      <c r="X932" s="136">
        <v>185.64</v>
      </c>
      <c r="Y932" s="136">
        <v>185.64</v>
      </c>
      <c r="Z932" s="136" t="s">
        <v>6311</v>
      </c>
      <c r="AA932" s="136">
        <v>-8725.08</v>
      </c>
      <c r="AB932" s="136">
        <v>0</v>
      </c>
      <c r="AC932" s="136">
        <v>-872.50800000000004</v>
      </c>
      <c r="AD932" s="136">
        <v>-9597.5879999999997</v>
      </c>
      <c r="AE932" s="133" t="s">
        <v>6316</v>
      </c>
      <c r="AF932" s="133" t="s">
        <v>6311</v>
      </c>
      <c r="AG932" s="133" t="s">
        <v>6311</v>
      </c>
      <c r="AH932" s="133" t="s">
        <v>7243</v>
      </c>
      <c r="AI932" s="133" t="s">
        <v>6311</v>
      </c>
      <c r="AJ932" s="133" t="s">
        <v>6382</v>
      </c>
      <c r="AK932" s="133" t="s">
        <v>6383</v>
      </c>
      <c r="AL932" s="133" t="s">
        <v>6410</v>
      </c>
      <c r="AM932" s="133" t="s">
        <v>6311</v>
      </c>
      <c r="AN932" s="133" t="s">
        <v>6311</v>
      </c>
      <c r="AO932" s="133" t="s">
        <v>6311</v>
      </c>
      <c r="AP932" s="133" t="s">
        <v>6311</v>
      </c>
      <c r="AQ932" s="134">
        <v>-47</v>
      </c>
      <c r="AR932" s="143">
        <v>0</v>
      </c>
      <c r="AS932" t="s">
        <v>30</v>
      </c>
    </row>
    <row r="933" spans="1:45" s="133" customFormat="1">
      <c r="A933" s="133" t="s">
        <v>7242</v>
      </c>
      <c r="B933" s="135">
        <v>43746</v>
      </c>
      <c r="C933" s="133" t="s">
        <v>7231</v>
      </c>
      <c r="D933" s="133" t="s">
        <v>7232</v>
      </c>
      <c r="E933" s="133" t="s">
        <v>6311</v>
      </c>
      <c r="F933" s="133" t="s">
        <v>6312</v>
      </c>
      <c r="G933" s="133" t="s">
        <v>6569</v>
      </c>
      <c r="H933" s="133" t="s">
        <v>5300</v>
      </c>
      <c r="I933" s="133" t="s">
        <v>6570</v>
      </c>
      <c r="J933" s="129" t="s">
        <v>6354</v>
      </c>
      <c r="K933" s="133" t="s">
        <v>6571</v>
      </c>
      <c r="L933" s="133" t="s">
        <v>6572</v>
      </c>
      <c r="M933" s="133" t="s">
        <v>6402</v>
      </c>
      <c r="N933" s="133" t="s">
        <v>6354</v>
      </c>
      <c r="O933" s="133" t="s">
        <v>6403</v>
      </c>
      <c r="P933" s="133" t="s">
        <v>6573</v>
      </c>
      <c r="Q933" s="133" t="s">
        <v>6574</v>
      </c>
      <c r="R933" s="133" t="s">
        <v>6682</v>
      </c>
      <c r="S933" s="133" t="s">
        <v>6683</v>
      </c>
      <c r="T933" s="136">
        <v>-12</v>
      </c>
      <c r="U933" s="136">
        <v>-12</v>
      </c>
      <c r="V933" s="136" t="s">
        <v>6408</v>
      </c>
      <c r="W933" s="136" t="s">
        <v>6408</v>
      </c>
      <c r="X933" s="136">
        <v>187.68</v>
      </c>
      <c r="Y933" s="136">
        <v>187.68</v>
      </c>
      <c r="Z933" s="136" t="s">
        <v>6311</v>
      </c>
      <c r="AA933" s="136">
        <v>-2252.16</v>
      </c>
      <c r="AB933" s="136">
        <v>0</v>
      </c>
      <c r="AC933" s="136">
        <v>-225.21600000000001</v>
      </c>
      <c r="AD933" s="136">
        <v>-2477.3760000000002</v>
      </c>
      <c r="AE933" s="133" t="s">
        <v>6316</v>
      </c>
      <c r="AF933" s="133" t="s">
        <v>6311</v>
      </c>
      <c r="AG933" s="133" t="s">
        <v>6311</v>
      </c>
      <c r="AH933" s="133" t="s">
        <v>7243</v>
      </c>
      <c r="AI933" s="133" t="s">
        <v>6311</v>
      </c>
      <c r="AJ933" s="133" t="s">
        <v>6382</v>
      </c>
      <c r="AK933" s="133" t="s">
        <v>6383</v>
      </c>
      <c r="AL933" s="133" t="s">
        <v>6410</v>
      </c>
      <c r="AM933" s="133" t="s">
        <v>6311</v>
      </c>
      <c r="AN933" s="133" t="s">
        <v>6311</v>
      </c>
      <c r="AO933" s="133" t="s">
        <v>6311</v>
      </c>
      <c r="AP933" s="133" t="s">
        <v>6311</v>
      </c>
      <c r="AQ933" s="134">
        <v>-12</v>
      </c>
      <c r="AR933" s="143">
        <v>0</v>
      </c>
      <c r="AS933" t="s">
        <v>30</v>
      </c>
    </row>
    <row r="934" spans="1:45" s="133" customFormat="1">
      <c r="A934" s="133" t="s">
        <v>7244</v>
      </c>
      <c r="B934" s="135">
        <v>43746</v>
      </c>
      <c r="C934" s="133" t="s">
        <v>7231</v>
      </c>
      <c r="D934" s="133" t="s">
        <v>7232</v>
      </c>
      <c r="E934" s="133" t="s">
        <v>6311</v>
      </c>
      <c r="F934" s="133" t="s">
        <v>6312</v>
      </c>
      <c r="G934" s="133" t="s">
        <v>6569</v>
      </c>
      <c r="H934" s="133" t="s">
        <v>5300</v>
      </c>
      <c r="I934" s="133" t="s">
        <v>6570</v>
      </c>
      <c r="J934" s="129" t="s">
        <v>6354</v>
      </c>
      <c r="K934" s="133" t="s">
        <v>6571</v>
      </c>
      <c r="L934" s="133" t="s">
        <v>6572</v>
      </c>
      <c r="M934" s="133" t="s">
        <v>6402</v>
      </c>
      <c r="N934" s="133" t="s">
        <v>6354</v>
      </c>
      <c r="O934" s="133" t="s">
        <v>6403</v>
      </c>
      <c r="P934" s="133" t="s">
        <v>6573</v>
      </c>
      <c r="Q934" s="133" t="s">
        <v>6574</v>
      </c>
      <c r="R934" s="133" t="s">
        <v>6406</v>
      </c>
      <c r="S934" s="133" t="s">
        <v>6407</v>
      </c>
      <c r="T934" s="136">
        <v>-237</v>
      </c>
      <c r="U934" s="136">
        <v>-237</v>
      </c>
      <c r="V934" s="136" t="s">
        <v>6408</v>
      </c>
      <c r="W934" s="136" t="s">
        <v>6408</v>
      </c>
      <c r="X934" s="136">
        <v>140.50899999999999</v>
      </c>
      <c r="Y934" s="136">
        <v>140.50899999999999</v>
      </c>
      <c r="Z934" s="136" t="s">
        <v>6311</v>
      </c>
      <c r="AA934" s="136">
        <v>-33300.633000000002</v>
      </c>
      <c r="AB934" s="136">
        <v>0</v>
      </c>
      <c r="AC934" s="136">
        <v>-3330.0630000000001</v>
      </c>
      <c r="AD934" s="136">
        <v>-36630.696000000004</v>
      </c>
      <c r="AE934" s="133" t="s">
        <v>6316</v>
      </c>
      <c r="AF934" s="133" t="s">
        <v>6311</v>
      </c>
      <c r="AG934" s="133" t="s">
        <v>6311</v>
      </c>
      <c r="AH934" s="133" t="s">
        <v>7245</v>
      </c>
      <c r="AI934" s="133" t="s">
        <v>6311</v>
      </c>
      <c r="AJ934" s="133" t="s">
        <v>6382</v>
      </c>
      <c r="AK934" s="133" t="s">
        <v>6383</v>
      </c>
      <c r="AL934" s="133" t="s">
        <v>6410</v>
      </c>
      <c r="AM934" s="133" t="s">
        <v>6311</v>
      </c>
      <c r="AN934" s="133" t="s">
        <v>6311</v>
      </c>
      <c r="AO934" s="133" t="s">
        <v>6311</v>
      </c>
      <c r="AP934" s="133" t="s">
        <v>6311</v>
      </c>
      <c r="AQ934" s="134">
        <v>-237</v>
      </c>
      <c r="AR934" s="143">
        <v>0</v>
      </c>
      <c r="AS934" t="s">
        <v>30</v>
      </c>
    </row>
    <row r="935" spans="1:45" s="133" customFormat="1">
      <c r="A935" s="133" t="s">
        <v>7244</v>
      </c>
      <c r="B935" s="135">
        <v>43746</v>
      </c>
      <c r="C935" s="133" t="s">
        <v>7231</v>
      </c>
      <c r="D935" s="133" t="s">
        <v>7232</v>
      </c>
      <c r="E935" s="133" t="s">
        <v>6311</v>
      </c>
      <c r="F935" s="133" t="s">
        <v>6312</v>
      </c>
      <c r="G935" s="133" t="s">
        <v>6569</v>
      </c>
      <c r="H935" s="133" t="s">
        <v>5300</v>
      </c>
      <c r="I935" s="133" t="s">
        <v>6570</v>
      </c>
      <c r="J935" s="129" t="s">
        <v>6354</v>
      </c>
      <c r="K935" s="133" t="s">
        <v>6571</v>
      </c>
      <c r="L935" s="133" t="s">
        <v>6572</v>
      </c>
      <c r="M935" s="133" t="s">
        <v>6402</v>
      </c>
      <c r="N935" s="133" t="s">
        <v>6354</v>
      </c>
      <c r="O935" s="133" t="s">
        <v>6403</v>
      </c>
      <c r="P935" s="133" t="s">
        <v>6573</v>
      </c>
      <c r="Q935" s="133" t="s">
        <v>6574</v>
      </c>
      <c r="R935" s="133" t="s">
        <v>7234</v>
      </c>
      <c r="S935" s="133" t="s">
        <v>7235</v>
      </c>
      <c r="T935" s="136">
        <v>-122</v>
      </c>
      <c r="U935" s="136">
        <v>-122</v>
      </c>
      <c r="V935" s="136" t="s">
        <v>6408</v>
      </c>
      <c r="W935" s="136" t="s">
        <v>6408</v>
      </c>
      <c r="X935" s="136">
        <v>185.64</v>
      </c>
      <c r="Y935" s="136">
        <v>185.64</v>
      </c>
      <c r="Z935" s="136" t="s">
        <v>6311</v>
      </c>
      <c r="AA935" s="136">
        <v>-22648.080000000002</v>
      </c>
      <c r="AB935" s="136">
        <v>0</v>
      </c>
      <c r="AC935" s="136">
        <v>-2264.808</v>
      </c>
      <c r="AD935" s="136">
        <v>-24912.887999999999</v>
      </c>
      <c r="AE935" s="133" t="s">
        <v>6316</v>
      </c>
      <c r="AF935" s="133" t="s">
        <v>6311</v>
      </c>
      <c r="AG935" s="133" t="s">
        <v>6311</v>
      </c>
      <c r="AH935" s="133" t="s">
        <v>7245</v>
      </c>
      <c r="AI935" s="133" t="s">
        <v>6311</v>
      </c>
      <c r="AJ935" s="133" t="s">
        <v>6382</v>
      </c>
      <c r="AK935" s="133" t="s">
        <v>6383</v>
      </c>
      <c r="AL935" s="133" t="s">
        <v>6410</v>
      </c>
      <c r="AM935" s="133" t="s">
        <v>6311</v>
      </c>
      <c r="AN935" s="133" t="s">
        <v>6311</v>
      </c>
      <c r="AO935" s="133" t="s">
        <v>6311</v>
      </c>
      <c r="AP935" s="133" t="s">
        <v>6311</v>
      </c>
      <c r="AQ935" s="134">
        <v>-122</v>
      </c>
      <c r="AR935" s="143">
        <v>0</v>
      </c>
      <c r="AS935" t="s">
        <v>30</v>
      </c>
    </row>
    <row r="936" spans="1:45" s="133" customFormat="1">
      <c r="A936" s="133" t="s">
        <v>7244</v>
      </c>
      <c r="B936" s="135">
        <v>43746</v>
      </c>
      <c r="C936" s="133" t="s">
        <v>7231</v>
      </c>
      <c r="D936" s="133" t="s">
        <v>7232</v>
      </c>
      <c r="E936" s="133" t="s">
        <v>6311</v>
      </c>
      <c r="F936" s="133" t="s">
        <v>6312</v>
      </c>
      <c r="G936" s="133" t="s">
        <v>6569</v>
      </c>
      <c r="H936" s="133" t="s">
        <v>5300</v>
      </c>
      <c r="I936" s="133" t="s">
        <v>6570</v>
      </c>
      <c r="J936" s="129" t="s">
        <v>6354</v>
      </c>
      <c r="K936" s="133" t="s">
        <v>6571</v>
      </c>
      <c r="L936" s="133" t="s">
        <v>6572</v>
      </c>
      <c r="M936" s="133" t="s">
        <v>6402</v>
      </c>
      <c r="N936" s="133" t="s">
        <v>6354</v>
      </c>
      <c r="O936" s="133" t="s">
        <v>6403</v>
      </c>
      <c r="P936" s="133" t="s">
        <v>6573</v>
      </c>
      <c r="Q936" s="133" t="s">
        <v>6574</v>
      </c>
      <c r="R936" s="133" t="s">
        <v>6413</v>
      </c>
      <c r="S936" s="133" t="s">
        <v>6414</v>
      </c>
      <c r="T936" s="136">
        <v>-2</v>
      </c>
      <c r="U936" s="136">
        <v>-2</v>
      </c>
      <c r="V936" s="136" t="s">
        <v>6408</v>
      </c>
      <c r="W936" s="136" t="s">
        <v>6408</v>
      </c>
      <c r="X936" s="136">
        <v>187.68</v>
      </c>
      <c r="Y936" s="136">
        <v>187.68</v>
      </c>
      <c r="Z936" s="136" t="s">
        <v>6311</v>
      </c>
      <c r="AA936" s="136">
        <v>-375.36</v>
      </c>
      <c r="AB936" s="136">
        <v>0</v>
      </c>
      <c r="AC936" s="136">
        <v>-37.536000000000001</v>
      </c>
      <c r="AD936" s="136">
        <v>-412.89600000000002</v>
      </c>
      <c r="AE936" s="133" t="s">
        <v>6316</v>
      </c>
      <c r="AF936" s="133" t="s">
        <v>6311</v>
      </c>
      <c r="AG936" s="133" t="s">
        <v>6311</v>
      </c>
      <c r="AH936" s="133" t="s">
        <v>7245</v>
      </c>
      <c r="AI936" s="133" t="s">
        <v>6311</v>
      </c>
      <c r="AJ936" s="133" t="s">
        <v>6382</v>
      </c>
      <c r="AK936" s="133" t="s">
        <v>6383</v>
      </c>
      <c r="AL936" s="133" t="s">
        <v>6410</v>
      </c>
      <c r="AM936" s="133" t="s">
        <v>6311</v>
      </c>
      <c r="AN936" s="133" t="s">
        <v>6311</v>
      </c>
      <c r="AO936" s="133" t="s">
        <v>6311</v>
      </c>
      <c r="AP936" s="133" t="s">
        <v>6311</v>
      </c>
      <c r="AQ936" s="134">
        <v>-2</v>
      </c>
      <c r="AR936" s="143">
        <v>0</v>
      </c>
      <c r="AS936" t="s">
        <v>30</v>
      </c>
    </row>
    <row r="937" spans="1:45" s="133" customFormat="1">
      <c r="A937" s="133" t="s">
        <v>7244</v>
      </c>
      <c r="B937" s="135">
        <v>43746</v>
      </c>
      <c r="C937" s="133" t="s">
        <v>7231</v>
      </c>
      <c r="D937" s="133" t="s">
        <v>7232</v>
      </c>
      <c r="E937" s="133" t="s">
        <v>6311</v>
      </c>
      <c r="F937" s="133" t="s">
        <v>6312</v>
      </c>
      <c r="G937" s="133" t="s">
        <v>6569</v>
      </c>
      <c r="H937" s="133" t="s">
        <v>5300</v>
      </c>
      <c r="I937" s="133" t="s">
        <v>6570</v>
      </c>
      <c r="J937" s="129" t="s">
        <v>6354</v>
      </c>
      <c r="K937" s="133" t="s">
        <v>6571</v>
      </c>
      <c r="L937" s="133" t="s">
        <v>6572</v>
      </c>
      <c r="M937" s="133" t="s">
        <v>6402</v>
      </c>
      <c r="N937" s="133" t="s">
        <v>6354</v>
      </c>
      <c r="O937" s="133" t="s">
        <v>6403</v>
      </c>
      <c r="P937" s="133" t="s">
        <v>6573</v>
      </c>
      <c r="Q937" s="133" t="s">
        <v>6574</v>
      </c>
      <c r="R937" s="133" t="s">
        <v>6682</v>
      </c>
      <c r="S937" s="133" t="s">
        <v>6683</v>
      </c>
      <c r="T937" s="136">
        <v>-152</v>
      </c>
      <c r="U937" s="136">
        <v>-152</v>
      </c>
      <c r="V937" s="136" t="s">
        <v>6408</v>
      </c>
      <c r="W937" s="136" t="s">
        <v>6408</v>
      </c>
      <c r="X937" s="136">
        <v>187.68</v>
      </c>
      <c r="Y937" s="136">
        <v>187.68</v>
      </c>
      <c r="Z937" s="136" t="s">
        <v>6311</v>
      </c>
      <c r="AA937" s="136">
        <v>-28527.360000000001</v>
      </c>
      <c r="AB937" s="136">
        <v>0</v>
      </c>
      <c r="AC937" s="136">
        <v>-2852.7359999999999</v>
      </c>
      <c r="AD937" s="136">
        <v>-31380.096000000001</v>
      </c>
      <c r="AE937" s="133" t="s">
        <v>6316</v>
      </c>
      <c r="AF937" s="133" t="s">
        <v>6311</v>
      </c>
      <c r="AG937" s="133" t="s">
        <v>6311</v>
      </c>
      <c r="AH937" s="133" t="s">
        <v>7245</v>
      </c>
      <c r="AI937" s="133" t="s">
        <v>6311</v>
      </c>
      <c r="AJ937" s="133" t="s">
        <v>6382</v>
      </c>
      <c r="AK937" s="133" t="s">
        <v>6383</v>
      </c>
      <c r="AL937" s="133" t="s">
        <v>6410</v>
      </c>
      <c r="AM937" s="133" t="s">
        <v>6311</v>
      </c>
      <c r="AN937" s="133" t="s">
        <v>6311</v>
      </c>
      <c r="AO937" s="133" t="s">
        <v>6311</v>
      </c>
      <c r="AP937" s="133" t="s">
        <v>6311</v>
      </c>
      <c r="AQ937" s="134">
        <v>-152</v>
      </c>
      <c r="AR937" s="143">
        <v>0</v>
      </c>
      <c r="AS937" t="s">
        <v>30</v>
      </c>
    </row>
    <row r="938" spans="1:45" s="133" customFormat="1">
      <c r="A938" s="133" t="s">
        <v>7246</v>
      </c>
      <c r="B938" s="135">
        <v>43753</v>
      </c>
      <c r="C938" s="133" t="s">
        <v>7231</v>
      </c>
      <c r="D938" s="133" t="s">
        <v>7232</v>
      </c>
      <c r="E938" s="133" t="s">
        <v>6311</v>
      </c>
      <c r="F938" s="133" t="s">
        <v>6312</v>
      </c>
      <c r="G938" s="133" t="s">
        <v>6475</v>
      </c>
      <c r="H938" s="133" t="s">
        <v>5299</v>
      </c>
      <c r="I938" s="133" t="s">
        <v>6476</v>
      </c>
      <c r="J938" s="129" t="s">
        <v>6354</v>
      </c>
      <c r="K938" s="133" t="s">
        <v>6477</v>
      </c>
      <c r="L938" s="133" t="s">
        <v>6478</v>
      </c>
      <c r="M938" s="133" t="s">
        <v>6402</v>
      </c>
      <c r="N938" s="133" t="s">
        <v>6354</v>
      </c>
      <c r="O938" s="133" t="s">
        <v>6403</v>
      </c>
      <c r="P938" s="133" t="s">
        <v>6479</v>
      </c>
      <c r="Q938" s="133" t="s">
        <v>6480</v>
      </c>
      <c r="R938" s="133" t="s">
        <v>6682</v>
      </c>
      <c r="S938" s="133" t="s">
        <v>6683</v>
      </c>
      <c r="T938" s="136">
        <v>-45.167000000000002</v>
      </c>
      <c r="U938" s="136">
        <v>-45.167000000000002</v>
      </c>
      <c r="V938" s="136" t="s">
        <v>7247</v>
      </c>
      <c r="W938" s="136" t="s">
        <v>6408</v>
      </c>
      <c r="X938" s="136">
        <v>30.94</v>
      </c>
      <c r="Y938" s="136">
        <v>185.64</v>
      </c>
      <c r="Z938" s="136" t="s">
        <v>6311</v>
      </c>
      <c r="AA938" s="136">
        <v>-8384.8019999999997</v>
      </c>
      <c r="AB938" s="136">
        <v>0</v>
      </c>
      <c r="AC938" s="136">
        <v>-838.48</v>
      </c>
      <c r="AD938" s="136">
        <v>-9223.2819999999992</v>
      </c>
      <c r="AE938" s="133" t="s">
        <v>6316</v>
      </c>
      <c r="AF938" s="133" t="s">
        <v>6311</v>
      </c>
      <c r="AG938" s="133" t="s">
        <v>6311</v>
      </c>
      <c r="AH938" s="133" t="s">
        <v>7248</v>
      </c>
      <c r="AI938" s="133" t="s">
        <v>6311</v>
      </c>
      <c r="AJ938" s="133" t="s">
        <v>6355</v>
      </c>
      <c r="AK938" s="133" t="s">
        <v>6356</v>
      </c>
      <c r="AL938" s="133" t="s">
        <v>6548</v>
      </c>
      <c r="AM938" s="133" t="s">
        <v>6311</v>
      </c>
      <c r="AN938" s="133" t="s">
        <v>6311</v>
      </c>
      <c r="AO938" s="133" t="s">
        <v>6311</v>
      </c>
      <c r="AP938" s="133" t="s">
        <v>6311</v>
      </c>
      <c r="AQ938" s="134">
        <v>-45.167000000000002</v>
      </c>
      <c r="AR938" s="143">
        <v>0</v>
      </c>
      <c r="AS938" t="s">
        <v>27</v>
      </c>
    </row>
    <row r="939" spans="1:45" s="133" customFormat="1">
      <c r="A939" s="133" t="s">
        <v>7249</v>
      </c>
      <c r="B939" s="135">
        <v>43754</v>
      </c>
      <c r="C939" s="133" t="s">
        <v>7231</v>
      </c>
      <c r="D939" s="133" t="s">
        <v>7232</v>
      </c>
      <c r="E939" s="133" t="s">
        <v>6311</v>
      </c>
      <c r="F939" s="133" t="s">
        <v>6312</v>
      </c>
      <c r="G939" s="133" t="s">
        <v>6475</v>
      </c>
      <c r="H939" s="133" t="s">
        <v>5299</v>
      </c>
      <c r="I939" s="133" t="s">
        <v>6476</v>
      </c>
      <c r="J939" s="129" t="s">
        <v>6354</v>
      </c>
      <c r="K939" s="133" t="s">
        <v>6477</v>
      </c>
      <c r="L939" s="133" t="s">
        <v>6478</v>
      </c>
      <c r="M939" s="133" t="s">
        <v>6402</v>
      </c>
      <c r="N939" s="133" t="s">
        <v>6354</v>
      </c>
      <c r="O939" s="133" t="s">
        <v>6403</v>
      </c>
      <c r="P939" s="133" t="s">
        <v>6479</v>
      </c>
      <c r="Q939" s="133" t="s">
        <v>6480</v>
      </c>
      <c r="R939" s="133" t="s">
        <v>6413</v>
      </c>
      <c r="S939" s="133" t="s">
        <v>6414</v>
      </c>
      <c r="T939" s="136">
        <v>-0.16700000000000001</v>
      </c>
      <c r="U939" s="136">
        <v>-0.16700000000000001</v>
      </c>
      <c r="V939" s="136" t="s">
        <v>7247</v>
      </c>
      <c r="W939" s="136" t="s">
        <v>6408</v>
      </c>
      <c r="X939" s="136">
        <v>31.001999999999999</v>
      </c>
      <c r="Y939" s="136">
        <v>185.64099999999999</v>
      </c>
      <c r="Z939" s="136" t="s">
        <v>6311</v>
      </c>
      <c r="AA939" s="136">
        <v>-31.001999999999999</v>
      </c>
      <c r="AB939" s="136">
        <v>0</v>
      </c>
      <c r="AC939" s="136">
        <v>-3.1</v>
      </c>
      <c r="AD939" s="136">
        <v>-34.101999999999997</v>
      </c>
      <c r="AE939" s="133" t="s">
        <v>6316</v>
      </c>
      <c r="AF939" s="133" t="s">
        <v>6311</v>
      </c>
      <c r="AG939" s="133" t="s">
        <v>6311</v>
      </c>
      <c r="AH939" s="133" t="s">
        <v>7250</v>
      </c>
      <c r="AI939" s="133" t="s">
        <v>6311</v>
      </c>
      <c r="AJ939" s="133" t="s">
        <v>6355</v>
      </c>
      <c r="AK939" s="133" t="s">
        <v>6356</v>
      </c>
      <c r="AL939" s="133" t="s">
        <v>6410</v>
      </c>
      <c r="AM939" s="133" t="s">
        <v>6311</v>
      </c>
      <c r="AN939" s="133" t="s">
        <v>6311</v>
      </c>
      <c r="AO939" s="133" t="s">
        <v>6311</v>
      </c>
      <c r="AP939" s="133" t="s">
        <v>6311</v>
      </c>
      <c r="AQ939" s="134">
        <v>-0.16700000000000001</v>
      </c>
      <c r="AR939" s="143">
        <v>0</v>
      </c>
      <c r="AS939" t="s">
        <v>27</v>
      </c>
    </row>
    <row r="940" spans="1:45" s="133" customFormat="1">
      <c r="A940" s="133" t="s">
        <v>7249</v>
      </c>
      <c r="B940" s="135">
        <v>43754</v>
      </c>
      <c r="C940" s="133" t="s">
        <v>7231</v>
      </c>
      <c r="D940" s="133" t="s">
        <v>7232</v>
      </c>
      <c r="E940" s="133" t="s">
        <v>6311</v>
      </c>
      <c r="F940" s="133" t="s">
        <v>6312</v>
      </c>
      <c r="G940" s="133" t="s">
        <v>6475</v>
      </c>
      <c r="H940" s="133" t="s">
        <v>5299</v>
      </c>
      <c r="I940" s="133" t="s">
        <v>6476</v>
      </c>
      <c r="J940" s="129" t="s">
        <v>6354</v>
      </c>
      <c r="K940" s="133" t="s">
        <v>6477</v>
      </c>
      <c r="L940" s="133" t="s">
        <v>6478</v>
      </c>
      <c r="M940" s="133" t="s">
        <v>6402</v>
      </c>
      <c r="N940" s="133" t="s">
        <v>6354</v>
      </c>
      <c r="O940" s="133" t="s">
        <v>6403</v>
      </c>
      <c r="P940" s="133" t="s">
        <v>6479</v>
      </c>
      <c r="Q940" s="133" t="s">
        <v>6480</v>
      </c>
      <c r="R940" s="133" t="s">
        <v>6682</v>
      </c>
      <c r="S940" s="133" t="s">
        <v>6683</v>
      </c>
      <c r="T940" s="136">
        <v>-0.33300000000000002</v>
      </c>
      <c r="U940" s="136">
        <v>-0.33300000000000002</v>
      </c>
      <c r="V940" s="136" t="s">
        <v>7247</v>
      </c>
      <c r="W940" s="136" t="s">
        <v>6408</v>
      </c>
      <c r="X940" s="136">
        <v>30.908999999999999</v>
      </c>
      <c r="Y940" s="136">
        <v>185.64</v>
      </c>
      <c r="Z940" s="136" t="s">
        <v>6311</v>
      </c>
      <c r="AA940" s="136">
        <v>-61.817999999999998</v>
      </c>
      <c r="AB940" s="136">
        <v>0</v>
      </c>
      <c r="AC940" s="136">
        <v>-6.1820000000000004</v>
      </c>
      <c r="AD940" s="136">
        <v>-68</v>
      </c>
      <c r="AE940" s="133" t="s">
        <v>6316</v>
      </c>
      <c r="AF940" s="133" t="s">
        <v>6311</v>
      </c>
      <c r="AG940" s="133" t="s">
        <v>6311</v>
      </c>
      <c r="AH940" s="133" t="s">
        <v>7250</v>
      </c>
      <c r="AI940" s="133" t="s">
        <v>6311</v>
      </c>
      <c r="AJ940" s="133" t="s">
        <v>6355</v>
      </c>
      <c r="AK940" s="133" t="s">
        <v>6356</v>
      </c>
      <c r="AL940" s="133" t="s">
        <v>6410</v>
      </c>
      <c r="AM940" s="133" t="s">
        <v>6311</v>
      </c>
      <c r="AN940" s="133" t="s">
        <v>6311</v>
      </c>
      <c r="AO940" s="133" t="s">
        <v>6311</v>
      </c>
      <c r="AP940" s="133" t="s">
        <v>6311</v>
      </c>
      <c r="AQ940" s="134">
        <v>-0.33300000000000002</v>
      </c>
      <c r="AR940" s="143">
        <v>0</v>
      </c>
      <c r="AS940" t="s">
        <v>27</v>
      </c>
    </row>
    <row r="941" spans="1:45" s="133" customFormat="1">
      <c r="A941" s="133" t="s">
        <v>7251</v>
      </c>
      <c r="B941" s="135">
        <v>43755</v>
      </c>
      <c r="C941" s="133" t="s">
        <v>7231</v>
      </c>
      <c r="D941" s="133" t="s">
        <v>7232</v>
      </c>
      <c r="E941" s="133" t="s">
        <v>6311</v>
      </c>
      <c r="F941" s="133" t="s">
        <v>6312</v>
      </c>
      <c r="G941" s="133" t="s">
        <v>6475</v>
      </c>
      <c r="H941" s="133" t="s">
        <v>5299</v>
      </c>
      <c r="I941" s="133" t="s">
        <v>6476</v>
      </c>
      <c r="J941" s="129" t="s">
        <v>6354</v>
      </c>
      <c r="K941" s="133" t="s">
        <v>6477</v>
      </c>
      <c r="L941" s="133" t="s">
        <v>6478</v>
      </c>
      <c r="M941" s="133" t="s">
        <v>6402</v>
      </c>
      <c r="N941" s="133" t="s">
        <v>6354</v>
      </c>
      <c r="O941" s="133" t="s">
        <v>6403</v>
      </c>
      <c r="P941" s="133" t="s">
        <v>6479</v>
      </c>
      <c r="Q941" s="133" t="s">
        <v>6480</v>
      </c>
      <c r="R941" s="133" t="s">
        <v>7234</v>
      </c>
      <c r="S941" s="133" t="s">
        <v>7235</v>
      </c>
      <c r="T941" s="136">
        <v>-9.1669999999999998</v>
      </c>
      <c r="U941" s="136">
        <v>-9.1669999999999998</v>
      </c>
      <c r="V941" s="136" t="s">
        <v>7247</v>
      </c>
      <c r="W941" s="136" t="s">
        <v>6408</v>
      </c>
      <c r="X941" s="136">
        <v>30.940999999999999</v>
      </c>
      <c r="Y941" s="136">
        <v>185.64</v>
      </c>
      <c r="Z941" s="136" t="s">
        <v>6311</v>
      </c>
      <c r="AA941" s="136">
        <v>-1701.7619999999999</v>
      </c>
      <c r="AB941" s="136">
        <v>0</v>
      </c>
      <c r="AC941" s="136">
        <v>-170.17599999999999</v>
      </c>
      <c r="AD941" s="136">
        <v>-1871.9380000000001</v>
      </c>
      <c r="AE941" s="133" t="s">
        <v>6316</v>
      </c>
      <c r="AF941" s="133" t="s">
        <v>6311</v>
      </c>
      <c r="AG941" s="133" t="s">
        <v>6311</v>
      </c>
      <c r="AH941" s="133" t="s">
        <v>7252</v>
      </c>
      <c r="AI941" s="133" t="s">
        <v>6311</v>
      </c>
      <c r="AJ941" s="133" t="s">
        <v>6355</v>
      </c>
      <c r="AK941" s="133" t="s">
        <v>6356</v>
      </c>
      <c r="AL941" s="133" t="s">
        <v>6548</v>
      </c>
      <c r="AM941" s="133" t="s">
        <v>6311</v>
      </c>
      <c r="AN941" s="133" t="s">
        <v>6311</v>
      </c>
      <c r="AO941" s="133" t="s">
        <v>6311</v>
      </c>
      <c r="AP941" s="133" t="s">
        <v>6311</v>
      </c>
      <c r="AQ941" s="134">
        <v>-9.1669999999999998</v>
      </c>
      <c r="AR941" s="143">
        <v>0</v>
      </c>
      <c r="AS941" t="s">
        <v>27</v>
      </c>
    </row>
    <row r="942" spans="1:45" s="133" customFormat="1">
      <c r="A942" s="133" t="s">
        <v>7251</v>
      </c>
      <c r="B942" s="135">
        <v>43755</v>
      </c>
      <c r="C942" s="133" t="s">
        <v>7231</v>
      </c>
      <c r="D942" s="133" t="s">
        <v>7232</v>
      </c>
      <c r="E942" s="133" t="s">
        <v>6311</v>
      </c>
      <c r="F942" s="133" t="s">
        <v>6312</v>
      </c>
      <c r="G942" s="133" t="s">
        <v>6475</v>
      </c>
      <c r="H942" s="133" t="s">
        <v>5299</v>
      </c>
      <c r="I942" s="133" t="s">
        <v>6476</v>
      </c>
      <c r="J942" s="129" t="s">
        <v>6354</v>
      </c>
      <c r="K942" s="133" t="s">
        <v>6477</v>
      </c>
      <c r="L942" s="133" t="s">
        <v>6478</v>
      </c>
      <c r="M942" s="133" t="s">
        <v>6402</v>
      </c>
      <c r="N942" s="133" t="s">
        <v>6354</v>
      </c>
      <c r="O942" s="133" t="s">
        <v>6403</v>
      </c>
      <c r="P942" s="133" t="s">
        <v>6479</v>
      </c>
      <c r="Q942" s="133" t="s">
        <v>6480</v>
      </c>
      <c r="R942" s="133" t="s">
        <v>6682</v>
      </c>
      <c r="S942" s="133" t="s">
        <v>6683</v>
      </c>
      <c r="T942" s="136">
        <v>-155.5</v>
      </c>
      <c r="U942" s="136">
        <v>-155.5</v>
      </c>
      <c r="V942" s="136" t="s">
        <v>7247</v>
      </c>
      <c r="W942" s="136" t="s">
        <v>6408</v>
      </c>
      <c r="X942" s="136">
        <v>30.94</v>
      </c>
      <c r="Y942" s="136">
        <v>185.64</v>
      </c>
      <c r="Z942" s="136" t="s">
        <v>6311</v>
      </c>
      <c r="AA942" s="136">
        <v>-28867.02</v>
      </c>
      <c r="AB942" s="136">
        <v>0</v>
      </c>
      <c r="AC942" s="136">
        <v>-2886.7020000000002</v>
      </c>
      <c r="AD942" s="136">
        <v>-31753.722000000002</v>
      </c>
      <c r="AE942" s="133" t="s">
        <v>6316</v>
      </c>
      <c r="AF942" s="133" t="s">
        <v>6311</v>
      </c>
      <c r="AG942" s="133" t="s">
        <v>6311</v>
      </c>
      <c r="AH942" s="133" t="s">
        <v>7252</v>
      </c>
      <c r="AI942" s="133" t="s">
        <v>6311</v>
      </c>
      <c r="AJ942" s="133" t="s">
        <v>6355</v>
      </c>
      <c r="AK942" s="133" t="s">
        <v>6356</v>
      </c>
      <c r="AL942" s="133" t="s">
        <v>6548</v>
      </c>
      <c r="AM942" s="133" t="s">
        <v>6311</v>
      </c>
      <c r="AN942" s="133" t="s">
        <v>6311</v>
      </c>
      <c r="AO942" s="133" t="s">
        <v>6311</v>
      </c>
      <c r="AP942" s="133" t="s">
        <v>6311</v>
      </c>
      <c r="AQ942" s="134">
        <v>-155.5</v>
      </c>
      <c r="AR942" s="143">
        <v>0</v>
      </c>
      <c r="AS942" t="s">
        <v>27</v>
      </c>
    </row>
    <row r="943" spans="1:45" s="133" customFormat="1">
      <c r="A943" s="133" t="s">
        <v>7251</v>
      </c>
      <c r="B943" s="135">
        <v>43755</v>
      </c>
      <c r="C943" s="133" t="s">
        <v>7231</v>
      </c>
      <c r="D943" s="133" t="s">
        <v>7232</v>
      </c>
      <c r="E943" s="133" t="s">
        <v>6311</v>
      </c>
      <c r="F943" s="133" t="s">
        <v>6312</v>
      </c>
      <c r="G943" s="133" t="s">
        <v>6475</v>
      </c>
      <c r="H943" s="133" t="s">
        <v>5299</v>
      </c>
      <c r="I943" s="133" t="s">
        <v>6476</v>
      </c>
      <c r="J943" s="129" t="s">
        <v>6354</v>
      </c>
      <c r="K943" s="133" t="s">
        <v>6477</v>
      </c>
      <c r="L943" s="133" t="s">
        <v>6478</v>
      </c>
      <c r="M943" s="133" t="s">
        <v>6402</v>
      </c>
      <c r="N943" s="133" t="s">
        <v>6354</v>
      </c>
      <c r="O943" s="133" t="s">
        <v>6403</v>
      </c>
      <c r="P943" s="133" t="s">
        <v>6479</v>
      </c>
      <c r="Q943" s="133" t="s">
        <v>6480</v>
      </c>
      <c r="R943" s="133" t="s">
        <v>6417</v>
      </c>
      <c r="S943" s="133" t="s">
        <v>6418</v>
      </c>
      <c r="T943" s="136">
        <v>-0.05</v>
      </c>
      <c r="U943" s="136">
        <v>-0.05</v>
      </c>
      <c r="V943" s="136" t="s">
        <v>7253</v>
      </c>
      <c r="W943" s="136" t="s">
        <v>6408</v>
      </c>
      <c r="X943" s="136">
        <v>4.55</v>
      </c>
      <c r="Y943" s="136">
        <v>273</v>
      </c>
      <c r="Z943" s="136" t="s">
        <v>6311</v>
      </c>
      <c r="AA943" s="136">
        <v>-13.65</v>
      </c>
      <c r="AB943" s="136">
        <v>0</v>
      </c>
      <c r="AC943" s="136">
        <v>-1.365</v>
      </c>
      <c r="AD943" s="136">
        <v>-15.015000000000001</v>
      </c>
      <c r="AE943" s="133" t="s">
        <v>6316</v>
      </c>
      <c r="AF943" s="133" t="s">
        <v>6311</v>
      </c>
      <c r="AG943" s="133" t="s">
        <v>6311</v>
      </c>
      <c r="AH943" s="133" t="s">
        <v>7252</v>
      </c>
      <c r="AI943" s="133" t="s">
        <v>6311</v>
      </c>
      <c r="AJ943" s="133" t="s">
        <v>6355</v>
      </c>
      <c r="AK943" s="133" t="s">
        <v>6356</v>
      </c>
      <c r="AL943" s="133" t="s">
        <v>6548</v>
      </c>
      <c r="AM943" s="133" t="s">
        <v>6311</v>
      </c>
      <c r="AN943" s="133" t="s">
        <v>6311</v>
      </c>
      <c r="AO943" s="133" t="s">
        <v>6311</v>
      </c>
      <c r="AP943" s="133" t="s">
        <v>6311</v>
      </c>
      <c r="AQ943" s="134">
        <v>-0.05</v>
      </c>
      <c r="AR943" s="143">
        <v>0</v>
      </c>
      <c r="AS943" t="s">
        <v>27</v>
      </c>
    </row>
    <row r="944" spans="1:45" s="133" customFormat="1">
      <c r="A944" s="133" t="s">
        <v>7254</v>
      </c>
      <c r="B944" s="135">
        <v>43756</v>
      </c>
      <c r="C944" s="133" t="s">
        <v>7231</v>
      </c>
      <c r="D944" s="133" t="s">
        <v>7232</v>
      </c>
      <c r="E944" s="133" t="s">
        <v>6311</v>
      </c>
      <c r="F944" s="133" t="s">
        <v>6312</v>
      </c>
      <c r="G944" s="133" t="s">
        <v>6475</v>
      </c>
      <c r="H944" s="133" t="s">
        <v>5299</v>
      </c>
      <c r="I944" s="133" t="s">
        <v>6476</v>
      </c>
      <c r="J944" s="129" t="s">
        <v>6354</v>
      </c>
      <c r="K944" s="133" t="s">
        <v>6400</v>
      </c>
      <c r="L944" s="133" t="s">
        <v>6401</v>
      </c>
      <c r="M944" s="133" t="s">
        <v>6402</v>
      </c>
      <c r="N944" s="133" t="s">
        <v>6354</v>
      </c>
      <c r="O944" s="133" t="s">
        <v>6403</v>
      </c>
      <c r="P944" s="133" t="s">
        <v>6479</v>
      </c>
      <c r="Q944" s="133" t="s">
        <v>6480</v>
      </c>
      <c r="R944" s="133" t="s">
        <v>6417</v>
      </c>
      <c r="S944" s="133" t="s">
        <v>6418</v>
      </c>
      <c r="T944" s="136">
        <v>-0.15</v>
      </c>
      <c r="U944" s="136">
        <v>-0.15</v>
      </c>
      <c r="V944" s="136" t="s">
        <v>7253</v>
      </c>
      <c r="W944" s="136" t="s">
        <v>6408</v>
      </c>
      <c r="X944" s="136">
        <v>4.55</v>
      </c>
      <c r="Y944" s="136">
        <v>273</v>
      </c>
      <c r="Z944" s="136" t="s">
        <v>6311</v>
      </c>
      <c r="AA944" s="136">
        <v>-40.950000000000003</v>
      </c>
      <c r="AB944" s="136">
        <v>0</v>
      </c>
      <c r="AC944" s="136">
        <v>-4.0949999999999998</v>
      </c>
      <c r="AD944" s="136">
        <v>-45.045000000000002</v>
      </c>
      <c r="AE944" s="133" t="s">
        <v>6316</v>
      </c>
      <c r="AF944" s="133" t="s">
        <v>6311</v>
      </c>
      <c r="AG944" s="133" t="s">
        <v>6311</v>
      </c>
      <c r="AH944" s="133" t="s">
        <v>7255</v>
      </c>
      <c r="AI944" s="133" t="s">
        <v>6311</v>
      </c>
      <c r="AJ944" s="133" t="s">
        <v>6355</v>
      </c>
      <c r="AK944" s="133" t="s">
        <v>6356</v>
      </c>
      <c r="AL944" s="133" t="s">
        <v>6548</v>
      </c>
      <c r="AM944" s="133" t="s">
        <v>6311</v>
      </c>
      <c r="AN944" s="133" t="s">
        <v>6311</v>
      </c>
      <c r="AO944" s="133" t="s">
        <v>6311</v>
      </c>
      <c r="AP944" s="133" t="s">
        <v>6311</v>
      </c>
      <c r="AQ944" s="134">
        <v>-0.15</v>
      </c>
      <c r="AR944" s="143">
        <v>0</v>
      </c>
      <c r="AS944" t="s">
        <v>27</v>
      </c>
    </row>
    <row r="945" spans="1:45" s="133" customFormat="1">
      <c r="A945" s="133" t="s">
        <v>7254</v>
      </c>
      <c r="B945" s="135">
        <v>43756</v>
      </c>
      <c r="C945" s="133" t="s">
        <v>7231</v>
      </c>
      <c r="D945" s="133" t="s">
        <v>7232</v>
      </c>
      <c r="E945" s="133" t="s">
        <v>6311</v>
      </c>
      <c r="F945" s="133" t="s">
        <v>6312</v>
      </c>
      <c r="G945" s="133" t="s">
        <v>6475</v>
      </c>
      <c r="H945" s="133" t="s">
        <v>5299</v>
      </c>
      <c r="I945" s="133" t="s">
        <v>6476</v>
      </c>
      <c r="J945" s="129" t="s">
        <v>6354</v>
      </c>
      <c r="K945" s="133" t="s">
        <v>6400</v>
      </c>
      <c r="L945" s="133" t="s">
        <v>6401</v>
      </c>
      <c r="M945" s="133" t="s">
        <v>6402</v>
      </c>
      <c r="N945" s="133" t="s">
        <v>6354</v>
      </c>
      <c r="O945" s="133" t="s">
        <v>6403</v>
      </c>
      <c r="P945" s="133" t="s">
        <v>6479</v>
      </c>
      <c r="Q945" s="133" t="s">
        <v>6480</v>
      </c>
      <c r="R945" s="133" t="s">
        <v>6406</v>
      </c>
      <c r="S945" s="133" t="s">
        <v>6407</v>
      </c>
      <c r="T945" s="136">
        <v>-0.33300000000000002</v>
      </c>
      <c r="U945" s="136">
        <v>-0.33300000000000002</v>
      </c>
      <c r="V945" s="136" t="s">
        <v>7247</v>
      </c>
      <c r="W945" s="136" t="s">
        <v>6408</v>
      </c>
      <c r="X945" s="136">
        <v>23.140999999999998</v>
      </c>
      <c r="Y945" s="136">
        <v>138.982</v>
      </c>
      <c r="Z945" s="136" t="s">
        <v>6311</v>
      </c>
      <c r="AA945" s="136">
        <v>-46.280999999999999</v>
      </c>
      <c r="AB945" s="136">
        <v>0</v>
      </c>
      <c r="AC945" s="136">
        <v>-4.6280000000000001</v>
      </c>
      <c r="AD945" s="136">
        <v>-50.908999999999999</v>
      </c>
      <c r="AE945" s="133" t="s">
        <v>6316</v>
      </c>
      <c r="AF945" s="133" t="s">
        <v>6311</v>
      </c>
      <c r="AG945" s="133" t="s">
        <v>6311</v>
      </c>
      <c r="AH945" s="133" t="s">
        <v>7255</v>
      </c>
      <c r="AI945" s="133" t="s">
        <v>6311</v>
      </c>
      <c r="AJ945" s="133" t="s">
        <v>6355</v>
      </c>
      <c r="AK945" s="133" t="s">
        <v>6356</v>
      </c>
      <c r="AL945" s="133" t="s">
        <v>6548</v>
      </c>
      <c r="AM945" s="133" t="s">
        <v>6311</v>
      </c>
      <c r="AN945" s="133" t="s">
        <v>6311</v>
      </c>
      <c r="AO945" s="133" t="s">
        <v>6311</v>
      </c>
      <c r="AP945" s="133" t="s">
        <v>6311</v>
      </c>
      <c r="AQ945" s="134">
        <v>-0.33300000000000002</v>
      </c>
      <c r="AR945" s="143">
        <v>0</v>
      </c>
      <c r="AS945" t="s">
        <v>27</v>
      </c>
    </row>
    <row r="946" spans="1:45" s="133" customFormat="1">
      <c r="A946" s="133" t="s">
        <v>7254</v>
      </c>
      <c r="B946" s="135">
        <v>43756</v>
      </c>
      <c r="C946" s="133" t="s">
        <v>7231</v>
      </c>
      <c r="D946" s="133" t="s">
        <v>7232</v>
      </c>
      <c r="E946" s="133" t="s">
        <v>6311</v>
      </c>
      <c r="F946" s="133" t="s">
        <v>6312</v>
      </c>
      <c r="G946" s="133" t="s">
        <v>6475</v>
      </c>
      <c r="H946" s="133" t="s">
        <v>5299</v>
      </c>
      <c r="I946" s="133" t="s">
        <v>6476</v>
      </c>
      <c r="J946" s="129" t="s">
        <v>6354</v>
      </c>
      <c r="K946" s="133" t="s">
        <v>6400</v>
      </c>
      <c r="L946" s="133" t="s">
        <v>6401</v>
      </c>
      <c r="M946" s="133" t="s">
        <v>6402</v>
      </c>
      <c r="N946" s="133" t="s">
        <v>6354</v>
      </c>
      <c r="O946" s="133" t="s">
        <v>6403</v>
      </c>
      <c r="P946" s="133" t="s">
        <v>6479</v>
      </c>
      <c r="Q946" s="133" t="s">
        <v>6480</v>
      </c>
      <c r="R946" s="133" t="s">
        <v>6682</v>
      </c>
      <c r="S946" s="133" t="s">
        <v>6683</v>
      </c>
      <c r="T946" s="136">
        <v>-2.5</v>
      </c>
      <c r="U946" s="136">
        <v>-2.5</v>
      </c>
      <c r="V946" s="136" t="s">
        <v>7247</v>
      </c>
      <c r="W946" s="136" t="s">
        <v>6408</v>
      </c>
      <c r="X946" s="136">
        <v>30.94</v>
      </c>
      <c r="Y946" s="136">
        <v>185.64</v>
      </c>
      <c r="Z946" s="136" t="s">
        <v>6311</v>
      </c>
      <c r="AA946" s="136">
        <v>-464.1</v>
      </c>
      <c r="AB946" s="136">
        <v>0</v>
      </c>
      <c r="AC946" s="136">
        <v>-46.41</v>
      </c>
      <c r="AD946" s="136">
        <v>-510.51</v>
      </c>
      <c r="AE946" s="133" t="s">
        <v>6316</v>
      </c>
      <c r="AF946" s="133" t="s">
        <v>6311</v>
      </c>
      <c r="AG946" s="133" t="s">
        <v>6311</v>
      </c>
      <c r="AH946" s="133" t="s">
        <v>7255</v>
      </c>
      <c r="AI946" s="133" t="s">
        <v>6311</v>
      </c>
      <c r="AJ946" s="133" t="s">
        <v>6355</v>
      </c>
      <c r="AK946" s="133" t="s">
        <v>6356</v>
      </c>
      <c r="AL946" s="133" t="s">
        <v>6548</v>
      </c>
      <c r="AM946" s="133" t="s">
        <v>6311</v>
      </c>
      <c r="AN946" s="133" t="s">
        <v>6311</v>
      </c>
      <c r="AO946" s="133" t="s">
        <v>6311</v>
      </c>
      <c r="AP946" s="133" t="s">
        <v>6311</v>
      </c>
      <c r="AQ946" s="134">
        <v>-2.5</v>
      </c>
      <c r="AR946" s="143">
        <v>0</v>
      </c>
      <c r="AS946" t="s">
        <v>27</v>
      </c>
    </row>
    <row r="947" spans="1:45" s="133" customFormat="1">
      <c r="A947" s="133" t="s">
        <v>7254</v>
      </c>
      <c r="B947" s="135">
        <v>43756</v>
      </c>
      <c r="C947" s="133" t="s">
        <v>7231</v>
      </c>
      <c r="D947" s="133" t="s">
        <v>7232</v>
      </c>
      <c r="E947" s="133" t="s">
        <v>6311</v>
      </c>
      <c r="F947" s="133" t="s">
        <v>6312</v>
      </c>
      <c r="G947" s="133" t="s">
        <v>6475</v>
      </c>
      <c r="H947" s="133" t="s">
        <v>5299</v>
      </c>
      <c r="I947" s="133" t="s">
        <v>6476</v>
      </c>
      <c r="J947" s="129" t="s">
        <v>6354</v>
      </c>
      <c r="K947" s="133" t="s">
        <v>6400</v>
      </c>
      <c r="L947" s="133" t="s">
        <v>6401</v>
      </c>
      <c r="M947" s="133" t="s">
        <v>6402</v>
      </c>
      <c r="N947" s="133" t="s">
        <v>6354</v>
      </c>
      <c r="O947" s="133" t="s">
        <v>6403</v>
      </c>
      <c r="P947" s="133" t="s">
        <v>6479</v>
      </c>
      <c r="Q947" s="133" t="s">
        <v>6480</v>
      </c>
      <c r="R947" s="133" t="s">
        <v>6413</v>
      </c>
      <c r="S947" s="133" t="s">
        <v>6414</v>
      </c>
      <c r="T947" s="136">
        <v>-7.8330000000000002</v>
      </c>
      <c r="U947" s="136">
        <v>-7.8330000000000002</v>
      </c>
      <c r="V947" s="136" t="s">
        <v>7247</v>
      </c>
      <c r="W947" s="136" t="s">
        <v>6408</v>
      </c>
      <c r="X947" s="136">
        <v>30.939</v>
      </c>
      <c r="Y947" s="136">
        <v>185.64</v>
      </c>
      <c r="Z947" s="136" t="s">
        <v>6311</v>
      </c>
      <c r="AA947" s="136">
        <v>-1454.1179999999999</v>
      </c>
      <c r="AB947" s="136">
        <v>0</v>
      </c>
      <c r="AC947" s="136">
        <v>-145.41200000000001</v>
      </c>
      <c r="AD947" s="136">
        <v>-1599.53</v>
      </c>
      <c r="AE947" s="133" t="s">
        <v>6316</v>
      </c>
      <c r="AF947" s="133" t="s">
        <v>6311</v>
      </c>
      <c r="AG947" s="133" t="s">
        <v>6311</v>
      </c>
      <c r="AH947" s="133" t="s">
        <v>7255</v>
      </c>
      <c r="AI947" s="133" t="s">
        <v>6311</v>
      </c>
      <c r="AJ947" s="133" t="s">
        <v>6355</v>
      </c>
      <c r="AK947" s="133" t="s">
        <v>6356</v>
      </c>
      <c r="AL947" s="133" t="s">
        <v>6548</v>
      </c>
      <c r="AM947" s="133" t="s">
        <v>6311</v>
      </c>
      <c r="AN947" s="133" t="s">
        <v>6311</v>
      </c>
      <c r="AO947" s="133" t="s">
        <v>6311</v>
      </c>
      <c r="AP947" s="133" t="s">
        <v>6311</v>
      </c>
      <c r="AQ947" s="134">
        <v>-7.8330000000000002</v>
      </c>
      <c r="AR947" s="143">
        <v>0</v>
      </c>
      <c r="AS947" t="s">
        <v>27</v>
      </c>
    </row>
    <row r="948" spans="1:45" s="133" customFormat="1">
      <c r="A948" s="133" t="s">
        <v>7254</v>
      </c>
      <c r="B948" s="135">
        <v>43756</v>
      </c>
      <c r="C948" s="133" t="s">
        <v>7231</v>
      </c>
      <c r="D948" s="133" t="s">
        <v>7232</v>
      </c>
      <c r="E948" s="133" t="s">
        <v>6311</v>
      </c>
      <c r="F948" s="133" t="s">
        <v>6312</v>
      </c>
      <c r="G948" s="133" t="s">
        <v>6475</v>
      </c>
      <c r="H948" s="133" t="s">
        <v>5299</v>
      </c>
      <c r="I948" s="133" t="s">
        <v>6476</v>
      </c>
      <c r="J948" s="129" t="s">
        <v>6354</v>
      </c>
      <c r="K948" s="133" t="s">
        <v>6400</v>
      </c>
      <c r="L948" s="133" t="s">
        <v>6401</v>
      </c>
      <c r="M948" s="133" t="s">
        <v>6402</v>
      </c>
      <c r="N948" s="133" t="s">
        <v>6354</v>
      </c>
      <c r="O948" s="133" t="s">
        <v>6403</v>
      </c>
      <c r="P948" s="133" t="s">
        <v>6479</v>
      </c>
      <c r="Q948" s="133" t="s">
        <v>6480</v>
      </c>
      <c r="R948" s="133" t="s">
        <v>6419</v>
      </c>
      <c r="S948" s="133" t="s">
        <v>6420</v>
      </c>
      <c r="T948" s="136">
        <v>-1.7669999999999999</v>
      </c>
      <c r="U948" s="136">
        <v>-1.7669999999999999</v>
      </c>
      <c r="V948" s="136" t="s">
        <v>7247</v>
      </c>
      <c r="W948" s="136" t="s">
        <v>6408</v>
      </c>
      <c r="X948" s="136">
        <v>9.1020000000000003</v>
      </c>
      <c r="Y948" s="136">
        <v>273</v>
      </c>
      <c r="Z948" s="136" t="s">
        <v>6311</v>
      </c>
      <c r="AA948" s="136">
        <v>-482.39100000000002</v>
      </c>
      <c r="AB948" s="136">
        <v>0</v>
      </c>
      <c r="AC948" s="136">
        <v>-48.238999999999997</v>
      </c>
      <c r="AD948" s="136">
        <v>-530.63</v>
      </c>
      <c r="AE948" s="133" t="s">
        <v>6316</v>
      </c>
      <c r="AF948" s="133" t="s">
        <v>6311</v>
      </c>
      <c r="AG948" s="133" t="s">
        <v>6311</v>
      </c>
      <c r="AH948" s="133" t="s">
        <v>7255</v>
      </c>
      <c r="AI948" s="133" t="s">
        <v>6311</v>
      </c>
      <c r="AJ948" s="133" t="s">
        <v>6355</v>
      </c>
      <c r="AK948" s="133" t="s">
        <v>6356</v>
      </c>
      <c r="AL948" s="133" t="s">
        <v>6548</v>
      </c>
      <c r="AM948" s="133" t="s">
        <v>6311</v>
      </c>
      <c r="AN948" s="133" t="s">
        <v>6311</v>
      </c>
      <c r="AO948" s="133" t="s">
        <v>6311</v>
      </c>
      <c r="AP948" s="133" t="s">
        <v>6311</v>
      </c>
      <c r="AQ948" s="134">
        <v>-1.7669999999999999</v>
      </c>
      <c r="AR948" s="143">
        <v>0</v>
      </c>
      <c r="AS948" t="s">
        <v>27</v>
      </c>
    </row>
    <row r="949" spans="1:45" s="133" customFormat="1">
      <c r="A949" s="133" t="s">
        <v>7254</v>
      </c>
      <c r="B949" s="135">
        <v>43756</v>
      </c>
      <c r="C949" s="133" t="s">
        <v>7231</v>
      </c>
      <c r="D949" s="133" t="s">
        <v>7232</v>
      </c>
      <c r="E949" s="133" t="s">
        <v>6311</v>
      </c>
      <c r="F949" s="133" t="s">
        <v>6312</v>
      </c>
      <c r="G949" s="133" t="s">
        <v>6475</v>
      </c>
      <c r="H949" s="133" t="s">
        <v>5299</v>
      </c>
      <c r="I949" s="133" t="s">
        <v>6476</v>
      </c>
      <c r="J949" s="129" t="s">
        <v>6354</v>
      </c>
      <c r="K949" s="133" t="s">
        <v>6400</v>
      </c>
      <c r="L949" s="133" t="s">
        <v>6401</v>
      </c>
      <c r="M949" s="133" t="s">
        <v>6402</v>
      </c>
      <c r="N949" s="133" t="s">
        <v>6354</v>
      </c>
      <c r="O949" s="133" t="s">
        <v>6403</v>
      </c>
      <c r="P949" s="133" t="s">
        <v>6479</v>
      </c>
      <c r="Q949" s="133" t="s">
        <v>6480</v>
      </c>
      <c r="R949" s="133" t="s">
        <v>6526</v>
      </c>
      <c r="S949" s="133" t="s">
        <v>6527</v>
      </c>
      <c r="T949" s="136">
        <v>-7</v>
      </c>
      <c r="U949" s="136">
        <v>-7</v>
      </c>
      <c r="V949" s="136" t="s">
        <v>7247</v>
      </c>
      <c r="W949" s="136" t="s">
        <v>6408</v>
      </c>
      <c r="X949" s="136">
        <v>36.4</v>
      </c>
      <c r="Y949" s="136">
        <v>291.2</v>
      </c>
      <c r="Z949" s="136" t="s">
        <v>6311</v>
      </c>
      <c r="AA949" s="136">
        <v>-2038.4</v>
      </c>
      <c r="AB949" s="136">
        <v>0</v>
      </c>
      <c r="AC949" s="136">
        <v>-203.84</v>
      </c>
      <c r="AD949" s="136">
        <v>-2242.2399999999998</v>
      </c>
      <c r="AE949" s="133" t="s">
        <v>6316</v>
      </c>
      <c r="AF949" s="133" t="s">
        <v>6311</v>
      </c>
      <c r="AG949" s="133" t="s">
        <v>6311</v>
      </c>
      <c r="AH949" s="133" t="s">
        <v>7255</v>
      </c>
      <c r="AI949" s="133" t="s">
        <v>6311</v>
      </c>
      <c r="AJ949" s="133" t="s">
        <v>6355</v>
      </c>
      <c r="AK949" s="133" t="s">
        <v>6356</v>
      </c>
      <c r="AL949" s="133" t="s">
        <v>6548</v>
      </c>
      <c r="AM949" s="133" t="s">
        <v>6311</v>
      </c>
      <c r="AN949" s="133" t="s">
        <v>6311</v>
      </c>
      <c r="AO949" s="133" t="s">
        <v>6311</v>
      </c>
      <c r="AP949" s="133" t="s">
        <v>6311</v>
      </c>
      <c r="AQ949" s="134">
        <v>-7</v>
      </c>
      <c r="AR949" s="143">
        <v>0</v>
      </c>
      <c r="AS949" t="s">
        <v>27</v>
      </c>
    </row>
    <row r="950" spans="1:45" s="133" customFormat="1">
      <c r="A950" s="133" t="s">
        <v>7254</v>
      </c>
      <c r="B950" s="135">
        <v>43756</v>
      </c>
      <c r="C950" s="133" t="s">
        <v>7231</v>
      </c>
      <c r="D950" s="133" t="s">
        <v>7232</v>
      </c>
      <c r="E950" s="133" t="s">
        <v>6311</v>
      </c>
      <c r="F950" s="133" t="s">
        <v>6312</v>
      </c>
      <c r="G950" s="133" t="s">
        <v>6475</v>
      </c>
      <c r="H950" s="133" t="s">
        <v>5299</v>
      </c>
      <c r="I950" s="133" t="s">
        <v>6476</v>
      </c>
      <c r="J950" s="129" t="s">
        <v>6354</v>
      </c>
      <c r="K950" s="133" t="s">
        <v>6400</v>
      </c>
      <c r="L950" s="133" t="s">
        <v>6401</v>
      </c>
      <c r="M950" s="133" t="s">
        <v>6402</v>
      </c>
      <c r="N950" s="133" t="s">
        <v>6354</v>
      </c>
      <c r="O950" s="133" t="s">
        <v>6403</v>
      </c>
      <c r="P950" s="133" t="s">
        <v>6479</v>
      </c>
      <c r="Q950" s="133" t="s">
        <v>6480</v>
      </c>
      <c r="R950" s="133" t="s">
        <v>6807</v>
      </c>
      <c r="S950" s="133" t="s">
        <v>6808</v>
      </c>
      <c r="T950" s="136">
        <v>-5</v>
      </c>
      <c r="U950" s="136">
        <v>-5</v>
      </c>
      <c r="V950" s="136" t="s">
        <v>7256</v>
      </c>
      <c r="W950" s="136" t="s">
        <v>6408</v>
      </c>
      <c r="X950" s="136">
        <v>38.22</v>
      </c>
      <c r="Y950" s="136">
        <v>229.32</v>
      </c>
      <c r="Z950" s="136" t="s">
        <v>6311</v>
      </c>
      <c r="AA950" s="136">
        <v>-1146.5999999999999</v>
      </c>
      <c r="AB950" s="136">
        <v>0</v>
      </c>
      <c r="AC950" s="136">
        <v>-114.66</v>
      </c>
      <c r="AD950" s="136">
        <v>-1261.26</v>
      </c>
      <c r="AE950" s="133" t="s">
        <v>6316</v>
      </c>
      <c r="AF950" s="133" t="s">
        <v>6311</v>
      </c>
      <c r="AG950" s="133" t="s">
        <v>6311</v>
      </c>
      <c r="AH950" s="133" t="s">
        <v>7255</v>
      </c>
      <c r="AI950" s="133" t="s">
        <v>6311</v>
      </c>
      <c r="AJ950" s="133" t="s">
        <v>6355</v>
      </c>
      <c r="AK950" s="133" t="s">
        <v>6356</v>
      </c>
      <c r="AL950" s="133" t="s">
        <v>6548</v>
      </c>
      <c r="AM950" s="133" t="s">
        <v>6311</v>
      </c>
      <c r="AN950" s="133" t="s">
        <v>6311</v>
      </c>
      <c r="AO950" s="133" t="s">
        <v>6311</v>
      </c>
      <c r="AP950" s="133" t="s">
        <v>6311</v>
      </c>
      <c r="AQ950" s="134">
        <v>-5</v>
      </c>
      <c r="AR950" s="143">
        <v>0</v>
      </c>
      <c r="AS950" t="s">
        <v>27</v>
      </c>
    </row>
    <row r="951" spans="1:45" s="133" customFormat="1">
      <c r="A951" s="133" t="s">
        <v>7254</v>
      </c>
      <c r="B951" s="135">
        <v>43756</v>
      </c>
      <c r="C951" s="133" t="s">
        <v>7231</v>
      </c>
      <c r="D951" s="133" t="s">
        <v>7232</v>
      </c>
      <c r="E951" s="133" t="s">
        <v>6311</v>
      </c>
      <c r="F951" s="133" t="s">
        <v>6312</v>
      </c>
      <c r="G951" s="133" t="s">
        <v>6475</v>
      </c>
      <c r="H951" s="133" t="s">
        <v>5299</v>
      </c>
      <c r="I951" s="133" t="s">
        <v>6476</v>
      </c>
      <c r="J951" s="129" t="s">
        <v>6354</v>
      </c>
      <c r="K951" s="133" t="s">
        <v>6400</v>
      </c>
      <c r="L951" s="133" t="s">
        <v>6401</v>
      </c>
      <c r="M951" s="133" t="s">
        <v>6402</v>
      </c>
      <c r="N951" s="133" t="s">
        <v>6354</v>
      </c>
      <c r="O951" s="133" t="s">
        <v>6403</v>
      </c>
      <c r="P951" s="133" t="s">
        <v>6479</v>
      </c>
      <c r="Q951" s="133" t="s">
        <v>6480</v>
      </c>
      <c r="R951" s="133" t="s">
        <v>7236</v>
      </c>
      <c r="S951" s="133" t="s">
        <v>7237</v>
      </c>
      <c r="T951" s="136">
        <v>-2</v>
      </c>
      <c r="U951" s="136">
        <v>-2</v>
      </c>
      <c r="V951" s="136" t="s">
        <v>7253</v>
      </c>
      <c r="W951" s="136" t="s">
        <v>6408</v>
      </c>
      <c r="X951" s="136">
        <v>50.96</v>
      </c>
      <c r="Y951" s="136">
        <v>305.76</v>
      </c>
      <c r="Z951" s="136" t="s">
        <v>6311</v>
      </c>
      <c r="AA951" s="136">
        <v>-611.52</v>
      </c>
      <c r="AB951" s="136">
        <v>0</v>
      </c>
      <c r="AC951" s="136">
        <v>-61.152000000000001</v>
      </c>
      <c r="AD951" s="136">
        <v>-672.67200000000003</v>
      </c>
      <c r="AE951" s="133" t="s">
        <v>6316</v>
      </c>
      <c r="AF951" s="133" t="s">
        <v>6311</v>
      </c>
      <c r="AG951" s="133" t="s">
        <v>6311</v>
      </c>
      <c r="AH951" s="133" t="s">
        <v>7255</v>
      </c>
      <c r="AI951" s="133" t="s">
        <v>6311</v>
      </c>
      <c r="AJ951" s="133" t="s">
        <v>6355</v>
      </c>
      <c r="AK951" s="133" t="s">
        <v>6356</v>
      </c>
      <c r="AL951" s="133" t="s">
        <v>6548</v>
      </c>
      <c r="AM951" s="133" t="s">
        <v>6311</v>
      </c>
      <c r="AN951" s="133" t="s">
        <v>6311</v>
      </c>
      <c r="AO951" s="133" t="s">
        <v>6311</v>
      </c>
      <c r="AP951" s="133" t="s">
        <v>6311</v>
      </c>
      <c r="AQ951" s="134">
        <v>-2</v>
      </c>
      <c r="AR951" s="143">
        <v>0</v>
      </c>
      <c r="AS951" t="s">
        <v>27</v>
      </c>
    </row>
    <row r="952" spans="1:45" s="133" customFormat="1">
      <c r="A952" s="133" t="s">
        <v>7254</v>
      </c>
      <c r="B952" s="135">
        <v>43756</v>
      </c>
      <c r="C952" s="133" t="s">
        <v>7231</v>
      </c>
      <c r="D952" s="133" t="s">
        <v>7232</v>
      </c>
      <c r="E952" s="133" t="s">
        <v>6311</v>
      </c>
      <c r="F952" s="133" t="s">
        <v>6312</v>
      </c>
      <c r="G952" s="133" t="s">
        <v>6475</v>
      </c>
      <c r="H952" s="133" t="s">
        <v>5299</v>
      </c>
      <c r="I952" s="133" t="s">
        <v>6476</v>
      </c>
      <c r="J952" s="129" t="s">
        <v>6354</v>
      </c>
      <c r="K952" s="133" t="s">
        <v>6400</v>
      </c>
      <c r="L952" s="133" t="s">
        <v>6401</v>
      </c>
      <c r="M952" s="133" t="s">
        <v>6402</v>
      </c>
      <c r="N952" s="133" t="s">
        <v>6354</v>
      </c>
      <c r="O952" s="133" t="s">
        <v>6403</v>
      </c>
      <c r="P952" s="133" t="s">
        <v>6479</v>
      </c>
      <c r="Q952" s="133" t="s">
        <v>6480</v>
      </c>
      <c r="R952" s="133" t="s">
        <v>6413</v>
      </c>
      <c r="S952" s="133" t="s">
        <v>6414</v>
      </c>
      <c r="T952" s="136">
        <v>-5.4249999999999998</v>
      </c>
      <c r="U952" s="136">
        <v>-5.4249999999999998</v>
      </c>
      <c r="V952" s="136" t="s">
        <v>7253</v>
      </c>
      <c r="W952" s="136" t="s">
        <v>6408</v>
      </c>
      <c r="X952" s="136">
        <v>1.5469999999999999</v>
      </c>
      <c r="Y952" s="136">
        <v>185.64</v>
      </c>
      <c r="Z952" s="136" t="s">
        <v>6311</v>
      </c>
      <c r="AA952" s="136">
        <v>-1007.097</v>
      </c>
      <c r="AB952" s="136">
        <v>0</v>
      </c>
      <c r="AC952" s="136">
        <v>-100.71</v>
      </c>
      <c r="AD952" s="136">
        <v>-1107.807</v>
      </c>
      <c r="AE952" s="133" t="s">
        <v>6316</v>
      </c>
      <c r="AF952" s="133" t="s">
        <v>6311</v>
      </c>
      <c r="AG952" s="133" t="s">
        <v>6311</v>
      </c>
      <c r="AH952" s="133" t="s">
        <v>7255</v>
      </c>
      <c r="AI952" s="133" t="s">
        <v>6311</v>
      </c>
      <c r="AJ952" s="133" t="s">
        <v>6355</v>
      </c>
      <c r="AK952" s="133" t="s">
        <v>6356</v>
      </c>
      <c r="AL952" s="133" t="s">
        <v>6548</v>
      </c>
      <c r="AM952" s="133" t="s">
        <v>6311</v>
      </c>
      <c r="AN952" s="133" t="s">
        <v>6311</v>
      </c>
      <c r="AO952" s="133" t="s">
        <v>6311</v>
      </c>
      <c r="AP952" s="133" t="s">
        <v>6311</v>
      </c>
      <c r="AQ952" s="134">
        <v>-5.4249999999999998</v>
      </c>
      <c r="AR952" s="143">
        <v>0</v>
      </c>
      <c r="AS952" t="s">
        <v>27</v>
      </c>
    </row>
    <row r="953" spans="1:45" s="133" customFormat="1">
      <c r="A953" s="133" t="s">
        <v>7257</v>
      </c>
      <c r="B953" s="135">
        <v>43756</v>
      </c>
      <c r="C953" s="133" t="s">
        <v>7231</v>
      </c>
      <c r="D953" s="133" t="s">
        <v>7232</v>
      </c>
      <c r="E953" s="133" t="s">
        <v>6311</v>
      </c>
      <c r="F953" s="133" t="s">
        <v>6312</v>
      </c>
      <c r="G953" s="133" t="s">
        <v>6475</v>
      </c>
      <c r="H953" s="133" t="s">
        <v>5299</v>
      </c>
      <c r="I953" s="133" t="s">
        <v>6476</v>
      </c>
      <c r="J953" s="129" t="s">
        <v>6354</v>
      </c>
      <c r="K953" s="133" t="s">
        <v>6477</v>
      </c>
      <c r="L953" s="133" t="s">
        <v>6478</v>
      </c>
      <c r="M953" s="133" t="s">
        <v>6402</v>
      </c>
      <c r="N953" s="133" t="s">
        <v>6354</v>
      </c>
      <c r="O953" s="133" t="s">
        <v>6403</v>
      </c>
      <c r="P953" s="133" t="s">
        <v>6479</v>
      </c>
      <c r="Q953" s="133" t="s">
        <v>6480</v>
      </c>
      <c r="R953" s="133" t="s">
        <v>6682</v>
      </c>
      <c r="S953" s="133" t="s">
        <v>6683</v>
      </c>
      <c r="T953" s="136">
        <v>-45.167000000000002</v>
      </c>
      <c r="U953" s="136">
        <v>-45.167000000000002</v>
      </c>
      <c r="V953" s="136" t="s">
        <v>7247</v>
      </c>
      <c r="W953" s="136" t="s">
        <v>6408</v>
      </c>
      <c r="X953" s="136">
        <v>30.94</v>
      </c>
      <c r="Y953" s="136">
        <v>185.64</v>
      </c>
      <c r="Z953" s="136" t="s">
        <v>6311</v>
      </c>
      <c r="AA953" s="136">
        <v>-8384.8019999999997</v>
      </c>
      <c r="AB953" s="136">
        <v>0</v>
      </c>
      <c r="AC953" s="136">
        <v>-838.48</v>
      </c>
      <c r="AD953" s="136">
        <v>-9223.2819999999992</v>
      </c>
      <c r="AE953" s="133" t="s">
        <v>6316</v>
      </c>
      <c r="AF953" s="133" t="s">
        <v>6311</v>
      </c>
      <c r="AG953" s="133" t="s">
        <v>6311</v>
      </c>
      <c r="AH953" s="133" t="s">
        <v>7248</v>
      </c>
      <c r="AI953" s="133" t="s">
        <v>6311</v>
      </c>
      <c r="AJ953" s="133" t="s">
        <v>6355</v>
      </c>
      <c r="AK953" s="133" t="s">
        <v>6356</v>
      </c>
      <c r="AL953" s="133" t="s">
        <v>6410</v>
      </c>
      <c r="AM953" s="133" t="s">
        <v>6311</v>
      </c>
      <c r="AN953" s="133" t="s">
        <v>6311</v>
      </c>
      <c r="AO953" s="133" t="s">
        <v>6311</v>
      </c>
      <c r="AP953" s="133" t="s">
        <v>6311</v>
      </c>
      <c r="AQ953" s="134">
        <v>-45.167000000000002</v>
      </c>
      <c r="AR953" s="143">
        <v>0</v>
      </c>
      <c r="AS953" t="s">
        <v>27</v>
      </c>
    </row>
    <row r="954" spans="1:45" s="133" customFormat="1">
      <c r="A954" s="133" t="s">
        <v>7258</v>
      </c>
      <c r="B954" s="135">
        <v>43756</v>
      </c>
      <c r="C954" s="133" t="s">
        <v>7231</v>
      </c>
      <c r="D954" s="133" t="s">
        <v>7232</v>
      </c>
      <c r="E954" s="133" t="s">
        <v>6311</v>
      </c>
      <c r="F954" s="133" t="s">
        <v>6312</v>
      </c>
      <c r="G954" s="133" t="s">
        <v>6475</v>
      </c>
      <c r="H954" s="133" t="s">
        <v>5299</v>
      </c>
      <c r="I954" s="133" t="s">
        <v>6476</v>
      </c>
      <c r="J954" s="129" t="s">
        <v>6354</v>
      </c>
      <c r="K954" s="133" t="s">
        <v>6400</v>
      </c>
      <c r="L954" s="133" t="s">
        <v>6401</v>
      </c>
      <c r="M954" s="133" t="s">
        <v>6402</v>
      </c>
      <c r="N954" s="133" t="s">
        <v>6354</v>
      </c>
      <c r="O954" s="133" t="s">
        <v>6403</v>
      </c>
      <c r="P954" s="133" t="s">
        <v>6479</v>
      </c>
      <c r="Q954" s="133" t="s">
        <v>6480</v>
      </c>
      <c r="R954" s="133" t="s">
        <v>6417</v>
      </c>
      <c r="S954" s="133" t="s">
        <v>6418</v>
      </c>
      <c r="T954" s="136">
        <v>-0.15</v>
      </c>
      <c r="U954" s="136">
        <v>-0.15</v>
      </c>
      <c r="V954" s="136" t="s">
        <v>7253</v>
      </c>
      <c r="W954" s="136" t="s">
        <v>6408</v>
      </c>
      <c r="X954" s="136">
        <v>4.55</v>
      </c>
      <c r="Y954" s="136">
        <v>273</v>
      </c>
      <c r="Z954" s="136" t="s">
        <v>6311</v>
      </c>
      <c r="AA954" s="136">
        <v>-40.950000000000003</v>
      </c>
      <c r="AB954" s="136">
        <v>0</v>
      </c>
      <c r="AC954" s="136">
        <v>-4.0949999999999998</v>
      </c>
      <c r="AD954" s="136">
        <v>-45.045000000000002</v>
      </c>
      <c r="AE954" s="133" t="s">
        <v>6316</v>
      </c>
      <c r="AF954" s="133" t="s">
        <v>6311</v>
      </c>
      <c r="AG954" s="133" t="s">
        <v>6311</v>
      </c>
      <c r="AH954" s="133" t="s">
        <v>7255</v>
      </c>
      <c r="AI954" s="133" t="s">
        <v>6311</v>
      </c>
      <c r="AJ954" s="133" t="s">
        <v>6355</v>
      </c>
      <c r="AK954" s="133" t="s">
        <v>6356</v>
      </c>
      <c r="AL954" s="133" t="s">
        <v>6410</v>
      </c>
      <c r="AM954" s="133" t="s">
        <v>6311</v>
      </c>
      <c r="AN954" s="133" t="s">
        <v>6311</v>
      </c>
      <c r="AO954" s="133" t="s">
        <v>6311</v>
      </c>
      <c r="AP954" s="133" t="s">
        <v>6311</v>
      </c>
      <c r="AQ954" s="134">
        <v>-0.15</v>
      </c>
      <c r="AR954" s="143">
        <v>0</v>
      </c>
      <c r="AS954" t="s">
        <v>27</v>
      </c>
    </row>
    <row r="955" spans="1:45" s="133" customFormat="1">
      <c r="A955" s="133" t="s">
        <v>7258</v>
      </c>
      <c r="B955" s="135">
        <v>43756</v>
      </c>
      <c r="C955" s="133" t="s">
        <v>7231</v>
      </c>
      <c r="D955" s="133" t="s">
        <v>7232</v>
      </c>
      <c r="E955" s="133" t="s">
        <v>6311</v>
      </c>
      <c r="F955" s="133" t="s">
        <v>6312</v>
      </c>
      <c r="G955" s="133" t="s">
        <v>6475</v>
      </c>
      <c r="H955" s="133" t="s">
        <v>5299</v>
      </c>
      <c r="I955" s="133" t="s">
        <v>6476</v>
      </c>
      <c r="J955" s="129" t="s">
        <v>6354</v>
      </c>
      <c r="K955" s="133" t="s">
        <v>6400</v>
      </c>
      <c r="L955" s="133" t="s">
        <v>6401</v>
      </c>
      <c r="M955" s="133" t="s">
        <v>6402</v>
      </c>
      <c r="N955" s="133" t="s">
        <v>6354</v>
      </c>
      <c r="O955" s="133" t="s">
        <v>6403</v>
      </c>
      <c r="P955" s="133" t="s">
        <v>6479</v>
      </c>
      <c r="Q955" s="133" t="s">
        <v>6480</v>
      </c>
      <c r="R955" s="133" t="s">
        <v>6406</v>
      </c>
      <c r="S955" s="133" t="s">
        <v>6407</v>
      </c>
      <c r="T955" s="136">
        <v>-0.33300000000000002</v>
      </c>
      <c r="U955" s="136">
        <v>-0.33300000000000002</v>
      </c>
      <c r="V955" s="136" t="s">
        <v>7247</v>
      </c>
      <c r="W955" s="136" t="s">
        <v>6408</v>
      </c>
      <c r="X955" s="136">
        <v>23.140999999999998</v>
      </c>
      <c r="Y955" s="136">
        <v>138.982</v>
      </c>
      <c r="Z955" s="136" t="s">
        <v>6311</v>
      </c>
      <c r="AA955" s="136">
        <v>-46.280999999999999</v>
      </c>
      <c r="AB955" s="136">
        <v>0</v>
      </c>
      <c r="AC955" s="136">
        <v>-4.6280000000000001</v>
      </c>
      <c r="AD955" s="136">
        <v>-50.908999999999999</v>
      </c>
      <c r="AE955" s="133" t="s">
        <v>6316</v>
      </c>
      <c r="AF955" s="133" t="s">
        <v>6311</v>
      </c>
      <c r="AG955" s="133" t="s">
        <v>6311</v>
      </c>
      <c r="AH955" s="133" t="s">
        <v>7255</v>
      </c>
      <c r="AI955" s="133" t="s">
        <v>6311</v>
      </c>
      <c r="AJ955" s="133" t="s">
        <v>6355</v>
      </c>
      <c r="AK955" s="133" t="s">
        <v>6356</v>
      </c>
      <c r="AL955" s="133" t="s">
        <v>6410</v>
      </c>
      <c r="AM955" s="133" t="s">
        <v>6311</v>
      </c>
      <c r="AN955" s="133" t="s">
        <v>6311</v>
      </c>
      <c r="AO955" s="133" t="s">
        <v>6311</v>
      </c>
      <c r="AP955" s="133" t="s">
        <v>6311</v>
      </c>
      <c r="AQ955" s="134">
        <v>-0.33300000000000002</v>
      </c>
      <c r="AR955" s="143">
        <v>0</v>
      </c>
      <c r="AS955" t="s">
        <v>27</v>
      </c>
    </row>
    <row r="956" spans="1:45" s="133" customFormat="1">
      <c r="A956" s="133" t="s">
        <v>7258</v>
      </c>
      <c r="B956" s="135">
        <v>43756</v>
      </c>
      <c r="C956" s="133" t="s">
        <v>7231</v>
      </c>
      <c r="D956" s="133" t="s">
        <v>7232</v>
      </c>
      <c r="E956" s="133" t="s">
        <v>6311</v>
      </c>
      <c r="F956" s="133" t="s">
        <v>6312</v>
      </c>
      <c r="G956" s="133" t="s">
        <v>6475</v>
      </c>
      <c r="H956" s="133" t="s">
        <v>5299</v>
      </c>
      <c r="I956" s="133" t="s">
        <v>6476</v>
      </c>
      <c r="J956" s="129" t="s">
        <v>6354</v>
      </c>
      <c r="K956" s="133" t="s">
        <v>6400</v>
      </c>
      <c r="L956" s="133" t="s">
        <v>6401</v>
      </c>
      <c r="M956" s="133" t="s">
        <v>6402</v>
      </c>
      <c r="N956" s="133" t="s">
        <v>6354</v>
      </c>
      <c r="O956" s="133" t="s">
        <v>6403</v>
      </c>
      <c r="P956" s="133" t="s">
        <v>6479</v>
      </c>
      <c r="Q956" s="133" t="s">
        <v>6480</v>
      </c>
      <c r="R956" s="133" t="s">
        <v>6682</v>
      </c>
      <c r="S956" s="133" t="s">
        <v>6683</v>
      </c>
      <c r="T956" s="136">
        <v>-2.5</v>
      </c>
      <c r="U956" s="136">
        <v>-2.5</v>
      </c>
      <c r="V956" s="136" t="s">
        <v>7247</v>
      </c>
      <c r="W956" s="136" t="s">
        <v>6408</v>
      </c>
      <c r="X956" s="136">
        <v>30.94</v>
      </c>
      <c r="Y956" s="136">
        <v>185.64</v>
      </c>
      <c r="Z956" s="136" t="s">
        <v>6311</v>
      </c>
      <c r="AA956" s="136">
        <v>-464.1</v>
      </c>
      <c r="AB956" s="136">
        <v>0</v>
      </c>
      <c r="AC956" s="136">
        <v>-46.41</v>
      </c>
      <c r="AD956" s="136">
        <v>-510.51</v>
      </c>
      <c r="AE956" s="133" t="s">
        <v>6316</v>
      </c>
      <c r="AF956" s="133" t="s">
        <v>6311</v>
      </c>
      <c r="AG956" s="133" t="s">
        <v>6311</v>
      </c>
      <c r="AH956" s="133" t="s">
        <v>7255</v>
      </c>
      <c r="AI956" s="133" t="s">
        <v>6311</v>
      </c>
      <c r="AJ956" s="133" t="s">
        <v>6355</v>
      </c>
      <c r="AK956" s="133" t="s">
        <v>6356</v>
      </c>
      <c r="AL956" s="133" t="s">
        <v>6410</v>
      </c>
      <c r="AM956" s="133" t="s">
        <v>6311</v>
      </c>
      <c r="AN956" s="133" t="s">
        <v>6311</v>
      </c>
      <c r="AO956" s="133" t="s">
        <v>6311</v>
      </c>
      <c r="AP956" s="133" t="s">
        <v>6311</v>
      </c>
      <c r="AQ956" s="134">
        <v>-2.5</v>
      </c>
      <c r="AR956" s="143">
        <v>0</v>
      </c>
      <c r="AS956" t="s">
        <v>27</v>
      </c>
    </row>
    <row r="957" spans="1:45" s="133" customFormat="1">
      <c r="A957" s="133" t="s">
        <v>7258</v>
      </c>
      <c r="B957" s="135">
        <v>43756</v>
      </c>
      <c r="C957" s="133" t="s">
        <v>7231</v>
      </c>
      <c r="D957" s="133" t="s">
        <v>7232</v>
      </c>
      <c r="E957" s="133" t="s">
        <v>6311</v>
      </c>
      <c r="F957" s="133" t="s">
        <v>6312</v>
      </c>
      <c r="G957" s="133" t="s">
        <v>6475</v>
      </c>
      <c r="H957" s="133" t="s">
        <v>5299</v>
      </c>
      <c r="I957" s="133" t="s">
        <v>6476</v>
      </c>
      <c r="J957" s="129" t="s">
        <v>6354</v>
      </c>
      <c r="K957" s="133" t="s">
        <v>6400</v>
      </c>
      <c r="L957" s="133" t="s">
        <v>6401</v>
      </c>
      <c r="M957" s="133" t="s">
        <v>6402</v>
      </c>
      <c r="N957" s="133" t="s">
        <v>6354</v>
      </c>
      <c r="O957" s="133" t="s">
        <v>6403</v>
      </c>
      <c r="P957" s="133" t="s">
        <v>6479</v>
      </c>
      <c r="Q957" s="133" t="s">
        <v>6480</v>
      </c>
      <c r="R957" s="133" t="s">
        <v>6413</v>
      </c>
      <c r="S957" s="133" t="s">
        <v>6414</v>
      </c>
      <c r="T957" s="136">
        <v>-7.8330000000000002</v>
      </c>
      <c r="U957" s="136">
        <v>-7.8330000000000002</v>
      </c>
      <c r="V957" s="136" t="s">
        <v>7247</v>
      </c>
      <c r="W957" s="136" t="s">
        <v>6408</v>
      </c>
      <c r="X957" s="136">
        <v>30.939</v>
      </c>
      <c r="Y957" s="136">
        <v>185.64</v>
      </c>
      <c r="Z957" s="136" t="s">
        <v>6311</v>
      </c>
      <c r="AA957" s="136">
        <v>-1454.1179999999999</v>
      </c>
      <c r="AB957" s="136">
        <v>0</v>
      </c>
      <c r="AC957" s="136">
        <v>-145.41200000000001</v>
      </c>
      <c r="AD957" s="136">
        <v>-1599.53</v>
      </c>
      <c r="AE957" s="133" t="s">
        <v>6316</v>
      </c>
      <c r="AF957" s="133" t="s">
        <v>6311</v>
      </c>
      <c r="AG957" s="133" t="s">
        <v>6311</v>
      </c>
      <c r="AH957" s="133" t="s">
        <v>7255</v>
      </c>
      <c r="AI957" s="133" t="s">
        <v>6311</v>
      </c>
      <c r="AJ957" s="133" t="s">
        <v>6355</v>
      </c>
      <c r="AK957" s="133" t="s">
        <v>6356</v>
      </c>
      <c r="AL957" s="133" t="s">
        <v>6410</v>
      </c>
      <c r="AM957" s="133" t="s">
        <v>6311</v>
      </c>
      <c r="AN957" s="133" t="s">
        <v>6311</v>
      </c>
      <c r="AO957" s="133" t="s">
        <v>6311</v>
      </c>
      <c r="AP957" s="133" t="s">
        <v>6311</v>
      </c>
      <c r="AQ957" s="134">
        <v>-7.8330000000000002</v>
      </c>
      <c r="AR957" s="143">
        <v>0</v>
      </c>
      <c r="AS957" t="s">
        <v>27</v>
      </c>
    </row>
    <row r="958" spans="1:45" s="133" customFormat="1">
      <c r="A958" s="133" t="s">
        <v>7258</v>
      </c>
      <c r="B958" s="135">
        <v>43756</v>
      </c>
      <c r="C958" s="133" t="s">
        <v>7231</v>
      </c>
      <c r="D958" s="133" t="s">
        <v>7232</v>
      </c>
      <c r="E958" s="133" t="s">
        <v>6311</v>
      </c>
      <c r="F958" s="133" t="s">
        <v>6312</v>
      </c>
      <c r="G958" s="133" t="s">
        <v>6475</v>
      </c>
      <c r="H958" s="133" t="s">
        <v>5299</v>
      </c>
      <c r="I958" s="133" t="s">
        <v>6476</v>
      </c>
      <c r="J958" s="129" t="s">
        <v>6354</v>
      </c>
      <c r="K958" s="133" t="s">
        <v>6400</v>
      </c>
      <c r="L958" s="133" t="s">
        <v>6401</v>
      </c>
      <c r="M958" s="133" t="s">
        <v>6402</v>
      </c>
      <c r="N958" s="133" t="s">
        <v>6354</v>
      </c>
      <c r="O958" s="133" t="s">
        <v>6403</v>
      </c>
      <c r="P958" s="133" t="s">
        <v>6479</v>
      </c>
      <c r="Q958" s="133" t="s">
        <v>6480</v>
      </c>
      <c r="R958" s="133" t="s">
        <v>6419</v>
      </c>
      <c r="S958" s="133" t="s">
        <v>6420</v>
      </c>
      <c r="T958" s="136">
        <v>-1.7669999999999999</v>
      </c>
      <c r="U958" s="136">
        <v>-1.7669999999999999</v>
      </c>
      <c r="V958" s="136" t="s">
        <v>7247</v>
      </c>
      <c r="W958" s="136" t="s">
        <v>6408</v>
      </c>
      <c r="X958" s="136">
        <v>9.1020000000000003</v>
      </c>
      <c r="Y958" s="136">
        <v>273</v>
      </c>
      <c r="Z958" s="136" t="s">
        <v>6311</v>
      </c>
      <c r="AA958" s="136">
        <v>-482.39100000000002</v>
      </c>
      <c r="AB958" s="136">
        <v>0</v>
      </c>
      <c r="AC958" s="136">
        <v>-48.238999999999997</v>
      </c>
      <c r="AD958" s="136">
        <v>-530.63</v>
      </c>
      <c r="AE958" s="133" t="s">
        <v>6316</v>
      </c>
      <c r="AF958" s="133" t="s">
        <v>6311</v>
      </c>
      <c r="AG958" s="133" t="s">
        <v>6311</v>
      </c>
      <c r="AH958" s="133" t="s">
        <v>7255</v>
      </c>
      <c r="AI958" s="133" t="s">
        <v>6311</v>
      </c>
      <c r="AJ958" s="133" t="s">
        <v>6355</v>
      </c>
      <c r="AK958" s="133" t="s">
        <v>6356</v>
      </c>
      <c r="AL958" s="133" t="s">
        <v>6410</v>
      </c>
      <c r="AM958" s="133" t="s">
        <v>6311</v>
      </c>
      <c r="AN958" s="133" t="s">
        <v>6311</v>
      </c>
      <c r="AO958" s="133" t="s">
        <v>6311</v>
      </c>
      <c r="AP958" s="133" t="s">
        <v>6311</v>
      </c>
      <c r="AQ958" s="134">
        <v>-1.7669999999999999</v>
      </c>
      <c r="AR958" s="143">
        <v>0</v>
      </c>
      <c r="AS958" t="s">
        <v>27</v>
      </c>
    </row>
    <row r="959" spans="1:45" s="133" customFormat="1">
      <c r="A959" s="133" t="s">
        <v>7258</v>
      </c>
      <c r="B959" s="135">
        <v>43756</v>
      </c>
      <c r="C959" s="133" t="s">
        <v>7231</v>
      </c>
      <c r="D959" s="133" t="s">
        <v>7232</v>
      </c>
      <c r="E959" s="133" t="s">
        <v>6311</v>
      </c>
      <c r="F959" s="133" t="s">
        <v>6312</v>
      </c>
      <c r="G959" s="133" t="s">
        <v>6475</v>
      </c>
      <c r="H959" s="133" t="s">
        <v>5299</v>
      </c>
      <c r="I959" s="133" t="s">
        <v>6476</v>
      </c>
      <c r="J959" s="129" t="s">
        <v>6354</v>
      </c>
      <c r="K959" s="133" t="s">
        <v>6400</v>
      </c>
      <c r="L959" s="133" t="s">
        <v>6401</v>
      </c>
      <c r="M959" s="133" t="s">
        <v>6402</v>
      </c>
      <c r="N959" s="133" t="s">
        <v>6354</v>
      </c>
      <c r="O959" s="133" t="s">
        <v>6403</v>
      </c>
      <c r="P959" s="133" t="s">
        <v>6479</v>
      </c>
      <c r="Q959" s="133" t="s">
        <v>6480</v>
      </c>
      <c r="R959" s="133" t="s">
        <v>6526</v>
      </c>
      <c r="S959" s="133" t="s">
        <v>6527</v>
      </c>
      <c r="T959" s="136">
        <v>-7</v>
      </c>
      <c r="U959" s="136">
        <v>-7</v>
      </c>
      <c r="V959" s="136" t="s">
        <v>7247</v>
      </c>
      <c r="W959" s="136" t="s">
        <v>6408</v>
      </c>
      <c r="X959" s="136">
        <v>36.4</v>
      </c>
      <c r="Y959" s="136">
        <v>291.2</v>
      </c>
      <c r="Z959" s="136" t="s">
        <v>6311</v>
      </c>
      <c r="AA959" s="136">
        <v>-2038.4</v>
      </c>
      <c r="AB959" s="136">
        <v>0</v>
      </c>
      <c r="AC959" s="136">
        <v>-203.84</v>
      </c>
      <c r="AD959" s="136">
        <v>-2242.2399999999998</v>
      </c>
      <c r="AE959" s="133" t="s">
        <v>6316</v>
      </c>
      <c r="AF959" s="133" t="s">
        <v>6311</v>
      </c>
      <c r="AG959" s="133" t="s">
        <v>6311</v>
      </c>
      <c r="AH959" s="133" t="s">
        <v>7255</v>
      </c>
      <c r="AI959" s="133" t="s">
        <v>6311</v>
      </c>
      <c r="AJ959" s="133" t="s">
        <v>6355</v>
      </c>
      <c r="AK959" s="133" t="s">
        <v>6356</v>
      </c>
      <c r="AL959" s="133" t="s">
        <v>6410</v>
      </c>
      <c r="AM959" s="133" t="s">
        <v>6311</v>
      </c>
      <c r="AN959" s="133" t="s">
        <v>6311</v>
      </c>
      <c r="AO959" s="133" t="s">
        <v>6311</v>
      </c>
      <c r="AP959" s="133" t="s">
        <v>6311</v>
      </c>
      <c r="AQ959" s="134">
        <v>-7</v>
      </c>
      <c r="AR959" s="143">
        <v>0</v>
      </c>
      <c r="AS959" t="s">
        <v>27</v>
      </c>
    </row>
    <row r="960" spans="1:45" s="133" customFormat="1">
      <c r="A960" s="133" t="s">
        <v>7258</v>
      </c>
      <c r="B960" s="135">
        <v>43756</v>
      </c>
      <c r="C960" s="133" t="s">
        <v>7231</v>
      </c>
      <c r="D960" s="133" t="s">
        <v>7232</v>
      </c>
      <c r="E960" s="133" t="s">
        <v>6311</v>
      </c>
      <c r="F960" s="133" t="s">
        <v>6312</v>
      </c>
      <c r="G960" s="133" t="s">
        <v>6475</v>
      </c>
      <c r="H960" s="133" t="s">
        <v>5299</v>
      </c>
      <c r="I960" s="133" t="s">
        <v>6476</v>
      </c>
      <c r="J960" s="129" t="s">
        <v>6354</v>
      </c>
      <c r="K960" s="133" t="s">
        <v>6400</v>
      </c>
      <c r="L960" s="133" t="s">
        <v>6401</v>
      </c>
      <c r="M960" s="133" t="s">
        <v>6402</v>
      </c>
      <c r="N960" s="133" t="s">
        <v>6354</v>
      </c>
      <c r="O960" s="133" t="s">
        <v>6403</v>
      </c>
      <c r="P960" s="133" t="s">
        <v>6479</v>
      </c>
      <c r="Q960" s="133" t="s">
        <v>6480</v>
      </c>
      <c r="R960" s="133" t="s">
        <v>6807</v>
      </c>
      <c r="S960" s="133" t="s">
        <v>6808</v>
      </c>
      <c r="T960" s="136">
        <v>-5</v>
      </c>
      <c r="U960" s="136">
        <v>-5</v>
      </c>
      <c r="V960" s="136" t="s">
        <v>7256</v>
      </c>
      <c r="W960" s="136" t="s">
        <v>6408</v>
      </c>
      <c r="X960" s="136">
        <v>38.22</v>
      </c>
      <c r="Y960" s="136">
        <v>229.32</v>
      </c>
      <c r="Z960" s="136" t="s">
        <v>6311</v>
      </c>
      <c r="AA960" s="136">
        <v>-1146.5999999999999</v>
      </c>
      <c r="AB960" s="136">
        <v>0</v>
      </c>
      <c r="AC960" s="136">
        <v>-114.66</v>
      </c>
      <c r="AD960" s="136">
        <v>-1261.26</v>
      </c>
      <c r="AE960" s="133" t="s">
        <v>6316</v>
      </c>
      <c r="AF960" s="133" t="s">
        <v>6311</v>
      </c>
      <c r="AG960" s="133" t="s">
        <v>6311</v>
      </c>
      <c r="AH960" s="133" t="s">
        <v>7255</v>
      </c>
      <c r="AI960" s="133" t="s">
        <v>6311</v>
      </c>
      <c r="AJ960" s="133" t="s">
        <v>6355</v>
      </c>
      <c r="AK960" s="133" t="s">
        <v>6356</v>
      </c>
      <c r="AL960" s="133" t="s">
        <v>6410</v>
      </c>
      <c r="AM960" s="133" t="s">
        <v>6311</v>
      </c>
      <c r="AN960" s="133" t="s">
        <v>6311</v>
      </c>
      <c r="AO960" s="133" t="s">
        <v>6311</v>
      </c>
      <c r="AP960" s="133" t="s">
        <v>6311</v>
      </c>
      <c r="AQ960" s="134">
        <v>-5</v>
      </c>
      <c r="AR960" s="143">
        <v>0</v>
      </c>
      <c r="AS960" t="s">
        <v>27</v>
      </c>
    </row>
    <row r="961" spans="1:45" s="133" customFormat="1">
      <c r="A961" s="133" t="s">
        <v>7258</v>
      </c>
      <c r="B961" s="135">
        <v>43756</v>
      </c>
      <c r="C961" s="133" t="s">
        <v>7231</v>
      </c>
      <c r="D961" s="133" t="s">
        <v>7232</v>
      </c>
      <c r="E961" s="133" t="s">
        <v>6311</v>
      </c>
      <c r="F961" s="133" t="s">
        <v>6312</v>
      </c>
      <c r="G961" s="133" t="s">
        <v>6475</v>
      </c>
      <c r="H961" s="133" t="s">
        <v>5299</v>
      </c>
      <c r="I961" s="133" t="s">
        <v>6476</v>
      </c>
      <c r="J961" s="129" t="s">
        <v>6354</v>
      </c>
      <c r="K961" s="133" t="s">
        <v>6400</v>
      </c>
      <c r="L961" s="133" t="s">
        <v>6401</v>
      </c>
      <c r="M961" s="133" t="s">
        <v>6402</v>
      </c>
      <c r="N961" s="133" t="s">
        <v>6354</v>
      </c>
      <c r="O961" s="133" t="s">
        <v>6403</v>
      </c>
      <c r="P961" s="133" t="s">
        <v>6479</v>
      </c>
      <c r="Q961" s="133" t="s">
        <v>6480</v>
      </c>
      <c r="R961" s="133" t="s">
        <v>7236</v>
      </c>
      <c r="S961" s="133" t="s">
        <v>7237</v>
      </c>
      <c r="T961" s="136">
        <v>-2</v>
      </c>
      <c r="U961" s="136">
        <v>-2</v>
      </c>
      <c r="V961" s="136" t="s">
        <v>7253</v>
      </c>
      <c r="W961" s="136" t="s">
        <v>6408</v>
      </c>
      <c r="X961" s="136">
        <v>50.96</v>
      </c>
      <c r="Y961" s="136">
        <v>305.76</v>
      </c>
      <c r="Z961" s="136" t="s">
        <v>6311</v>
      </c>
      <c r="AA961" s="136">
        <v>-611.52</v>
      </c>
      <c r="AB961" s="136">
        <v>0</v>
      </c>
      <c r="AC961" s="136">
        <v>-61.152000000000001</v>
      </c>
      <c r="AD961" s="136">
        <v>-672.67200000000003</v>
      </c>
      <c r="AE961" s="133" t="s">
        <v>6316</v>
      </c>
      <c r="AF961" s="133" t="s">
        <v>6311</v>
      </c>
      <c r="AG961" s="133" t="s">
        <v>6311</v>
      </c>
      <c r="AH961" s="133" t="s">
        <v>7255</v>
      </c>
      <c r="AI961" s="133" t="s">
        <v>6311</v>
      </c>
      <c r="AJ961" s="133" t="s">
        <v>6355</v>
      </c>
      <c r="AK961" s="133" t="s">
        <v>6356</v>
      </c>
      <c r="AL961" s="133" t="s">
        <v>6410</v>
      </c>
      <c r="AM961" s="133" t="s">
        <v>6311</v>
      </c>
      <c r="AN961" s="133" t="s">
        <v>6311</v>
      </c>
      <c r="AO961" s="133" t="s">
        <v>6311</v>
      </c>
      <c r="AP961" s="133" t="s">
        <v>6311</v>
      </c>
      <c r="AQ961" s="134">
        <v>-2</v>
      </c>
      <c r="AR961" s="143">
        <v>0</v>
      </c>
      <c r="AS961" t="s">
        <v>27</v>
      </c>
    </row>
    <row r="962" spans="1:45" s="133" customFormat="1">
      <c r="A962" s="133" t="s">
        <v>7258</v>
      </c>
      <c r="B962" s="135">
        <v>43756</v>
      </c>
      <c r="C962" s="133" t="s">
        <v>7231</v>
      </c>
      <c r="D962" s="133" t="s">
        <v>7232</v>
      </c>
      <c r="E962" s="133" t="s">
        <v>6311</v>
      </c>
      <c r="F962" s="133" t="s">
        <v>6312</v>
      </c>
      <c r="G962" s="133" t="s">
        <v>6475</v>
      </c>
      <c r="H962" s="133" t="s">
        <v>5299</v>
      </c>
      <c r="I962" s="133" t="s">
        <v>6476</v>
      </c>
      <c r="J962" s="129" t="s">
        <v>6354</v>
      </c>
      <c r="K962" s="133" t="s">
        <v>6400</v>
      </c>
      <c r="L962" s="133" t="s">
        <v>6401</v>
      </c>
      <c r="M962" s="133" t="s">
        <v>6402</v>
      </c>
      <c r="N962" s="133" t="s">
        <v>6354</v>
      </c>
      <c r="O962" s="133" t="s">
        <v>6403</v>
      </c>
      <c r="P962" s="133" t="s">
        <v>6479</v>
      </c>
      <c r="Q962" s="133" t="s">
        <v>6480</v>
      </c>
      <c r="R962" s="133" t="s">
        <v>6413</v>
      </c>
      <c r="S962" s="133" t="s">
        <v>6414</v>
      </c>
      <c r="T962" s="136">
        <v>-5.4249999999999998</v>
      </c>
      <c r="U962" s="136">
        <v>-5.4249999999999998</v>
      </c>
      <c r="V962" s="136" t="s">
        <v>7253</v>
      </c>
      <c r="W962" s="136" t="s">
        <v>6408</v>
      </c>
      <c r="X962" s="136">
        <v>1.5469999999999999</v>
      </c>
      <c r="Y962" s="136">
        <v>185.64</v>
      </c>
      <c r="Z962" s="136" t="s">
        <v>6311</v>
      </c>
      <c r="AA962" s="136">
        <v>-1007.097</v>
      </c>
      <c r="AB962" s="136">
        <v>0</v>
      </c>
      <c r="AC962" s="136">
        <v>-100.71</v>
      </c>
      <c r="AD962" s="136">
        <v>-1107.807</v>
      </c>
      <c r="AE962" s="133" t="s">
        <v>6316</v>
      </c>
      <c r="AF962" s="133" t="s">
        <v>6311</v>
      </c>
      <c r="AG962" s="133" t="s">
        <v>6311</v>
      </c>
      <c r="AH962" s="133" t="s">
        <v>7255</v>
      </c>
      <c r="AI962" s="133" t="s">
        <v>6311</v>
      </c>
      <c r="AJ962" s="133" t="s">
        <v>6355</v>
      </c>
      <c r="AK962" s="133" t="s">
        <v>6356</v>
      </c>
      <c r="AL962" s="133" t="s">
        <v>6410</v>
      </c>
      <c r="AM962" s="133" t="s">
        <v>6311</v>
      </c>
      <c r="AN962" s="133" t="s">
        <v>6311</v>
      </c>
      <c r="AO962" s="133" t="s">
        <v>6311</v>
      </c>
      <c r="AP962" s="133" t="s">
        <v>6311</v>
      </c>
      <c r="AQ962" s="134">
        <v>-5.4249999999999998</v>
      </c>
      <c r="AR962" s="143">
        <v>0</v>
      </c>
      <c r="AS962" t="s">
        <v>27</v>
      </c>
    </row>
    <row r="963" spans="1:45" s="133" customFormat="1">
      <c r="A963" s="133" t="s">
        <v>7259</v>
      </c>
      <c r="B963" s="135">
        <v>43756</v>
      </c>
      <c r="C963" s="133" t="s">
        <v>7231</v>
      </c>
      <c r="D963" s="133" t="s">
        <v>7232</v>
      </c>
      <c r="E963" s="133" t="s">
        <v>6311</v>
      </c>
      <c r="F963" s="133" t="s">
        <v>6312</v>
      </c>
      <c r="G963" s="133" t="s">
        <v>6475</v>
      </c>
      <c r="H963" s="133" t="s">
        <v>5299</v>
      </c>
      <c r="I963" s="133" t="s">
        <v>6476</v>
      </c>
      <c r="J963" s="129" t="s">
        <v>6354</v>
      </c>
      <c r="K963" s="133" t="s">
        <v>6477</v>
      </c>
      <c r="L963" s="133" t="s">
        <v>6478</v>
      </c>
      <c r="M963" s="133" t="s">
        <v>6402</v>
      </c>
      <c r="N963" s="133" t="s">
        <v>6354</v>
      </c>
      <c r="O963" s="133" t="s">
        <v>6403</v>
      </c>
      <c r="P963" s="133" t="s">
        <v>6479</v>
      </c>
      <c r="Q963" s="133" t="s">
        <v>6480</v>
      </c>
      <c r="R963" s="133" t="s">
        <v>7234</v>
      </c>
      <c r="S963" s="133" t="s">
        <v>7235</v>
      </c>
      <c r="T963" s="136">
        <v>-9.1669999999999998</v>
      </c>
      <c r="U963" s="136">
        <v>-9.1669999999999998</v>
      </c>
      <c r="V963" s="136" t="s">
        <v>7247</v>
      </c>
      <c r="W963" s="136" t="s">
        <v>6408</v>
      </c>
      <c r="X963" s="136">
        <v>30.940999999999999</v>
      </c>
      <c r="Y963" s="136">
        <v>185.64</v>
      </c>
      <c r="Z963" s="136" t="s">
        <v>6311</v>
      </c>
      <c r="AA963" s="136">
        <v>-1701.7619999999999</v>
      </c>
      <c r="AB963" s="136">
        <v>0</v>
      </c>
      <c r="AC963" s="136">
        <v>-170.17599999999999</v>
      </c>
      <c r="AD963" s="136">
        <v>-1871.9380000000001</v>
      </c>
      <c r="AE963" s="133" t="s">
        <v>6316</v>
      </c>
      <c r="AF963" s="133" t="s">
        <v>6311</v>
      </c>
      <c r="AG963" s="133" t="s">
        <v>6311</v>
      </c>
      <c r="AH963" s="133" t="s">
        <v>7252</v>
      </c>
      <c r="AI963" s="133" t="s">
        <v>6311</v>
      </c>
      <c r="AJ963" s="133" t="s">
        <v>6355</v>
      </c>
      <c r="AK963" s="133" t="s">
        <v>6356</v>
      </c>
      <c r="AL963" s="133" t="s">
        <v>6410</v>
      </c>
      <c r="AM963" s="133" t="s">
        <v>6311</v>
      </c>
      <c r="AN963" s="133" t="s">
        <v>6311</v>
      </c>
      <c r="AO963" s="133" t="s">
        <v>6311</v>
      </c>
      <c r="AP963" s="133" t="s">
        <v>6311</v>
      </c>
      <c r="AQ963" s="134">
        <v>-9.1669999999999998</v>
      </c>
      <c r="AR963" s="143">
        <v>0</v>
      </c>
      <c r="AS963" t="s">
        <v>27</v>
      </c>
    </row>
    <row r="964" spans="1:45" s="133" customFormat="1">
      <c r="A964" s="133" t="s">
        <v>7259</v>
      </c>
      <c r="B964" s="135">
        <v>43756</v>
      </c>
      <c r="C964" s="133" t="s">
        <v>7231</v>
      </c>
      <c r="D964" s="133" t="s">
        <v>7232</v>
      </c>
      <c r="E964" s="133" t="s">
        <v>6311</v>
      </c>
      <c r="F964" s="133" t="s">
        <v>6312</v>
      </c>
      <c r="G964" s="133" t="s">
        <v>6475</v>
      </c>
      <c r="H964" s="133" t="s">
        <v>5299</v>
      </c>
      <c r="I964" s="133" t="s">
        <v>6476</v>
      </c>
      <c r="J964" s="129" t="s">
        <v>6354</v>
      </c>
      <c r="K964" s="133" t="s">
        <v>6477</v>
      </c>
      <c r="L964" s="133" t="s">
        <v>6478</v>
      </c>
      <c r="M964" s="133" t="s">
        <v>6402</v>
      </c>
      <c r="N964" s="133" t="s">
        <v>6354</v>
      </c>
      <c r="O964" s="133" t="s">
        <v>6403</v>
      </c>
      <c r="P964" s="133" t="s">
        <v>6479</v>
      </c>
      <c r="Q964" s="133" t="s">
        <v>6480</v>
      </c>
      <c r="R964" s="133" t="s">
        <v>6682</v>
      </c>
      <c r="S964" s="133" t="s">
        <v>6683</v>
      </c>
      <c r="T964" s="136">
        <v>-155.5</v>
      </c>
      <c r="U964" s="136">
        <v>-155.5</v>
      </c>
      <c r="V964" s="136" t="s">
        <v>7247</v>
      </c>
      <c r="W964" s="136" t="s">
        <v>6408</v>
      </c>
      <c r="X964" s="136">
        <v>30.94</v>
      </c>
      <c r="Y964" s="136">
        <v>185.64</v>
      </c>
      <c r="Z964" s="136" t="s">
        <v>6311</v>
      </c>
      <c r="AA964" s="136">
        <v>-28867.02</v>
      </c>
      <c r="AB964" s="136">
        <v>0</v>
      </c>
      <c r="AC964" s="136">
        <v>-2886.7020000000002</v>
      </c>
      <c r="AD964" s="136">
        <v>-31753.722000000002</v>
      </c>
      <c r="AE964" s="133" t="s">
        <v>6316</v>
      </c>
      <c r="AF964" s="133" t="s">
        <v>6311</v>
      </c>
      <c r="AG964" s="133" t="s">
        <v>6311</v>
      </c>
      <c r="AH964" s="133" t="s">
        <v>7252</v>
      </c>
      <c r="AI964" s="133" t="s">
        <v>6311</v>
      </c>
      <c r="AJ964" s="133" t="s">
        <v>6355</v>
      </c>
      <c r="AK964" s="133" t="s">
        <v>6356</v>
      </c>
      <c r="AL964" s="133" t="s">
        <v>6410</v>
      </c>
      <c r="AM964" s="133" t="s">
        <v>6311</v>
      </c>
      <c r="AN964" s="133" t="s">
        <v>6311</v>
      </c>
      <c r="AO964" s="133" t="s">
        <v>6311</v>
      </c>
      <c r="AP964" s="133" t="s">
        <v>6311</v>
      </c>
      <c r="AQ964" s="134">
        <v>-155.5</v>
      </c>
      <c r="AR964" s="143">
        <v>0</v>
      </c>
      <c r="AS964" t="s">
        <v>27</v>
      </c>
    </row>
    <row r="965" spans="1:45" s="133" customFormat="1">
      <c r="A965" s="133" t="s">
        <v>7259</v>
      </c>
      <c r="B965" s="135">
        <v>43756</v>
      </c>
      <c r="C965" s="133" t="s">
        <v>7231</v>
      </c>
      <c r="D965" s="133" t="s">
        <v>7232</v>
      </c>
      <c r="E965" s="133" t="s">
        <v>6311</v>
      </c>
      <c r="F965" s="133" t="s">
        <v>6312</v>
      </c>
      <c r="G965" s="133" t="s">
        <v>6475</v>
      </c>
      <c r="H965" s="133" t="s">
        <v>5299</v>
      </c>
      <c r="I965" s="133" t="s">
        <v>6476</v>
      </c>
      <c r="J965" s="129" t="s">
        <v>6354</v>
      </c>
      <c r="K965" s="133" t="s">
        <v>6477</v>
      </c>
      <c r="L965" s="133" t="s">
        <v>6478</v>
      </c>
      <c r="M965" s="133" t="s">
        <v>6402</v>
      </c>
      <c r="N965" s="133" t="s">
        <v>6354</v>
      </c>
      <c r="O965" s="133" t="s">
        <v>6403</v>
      </c>
      <c r="P965" s="133" t="s">
        <v>6479</v>
      </c>
      <c r="Q965" s="133" t="s">
        <v>6480</v>
      </c>
      <c r="R965" s="133" t="s">
        <v>6417</v>
      </c>
      <c r="S965" s="133" t="s">
        <v>6418</v>
      </c>
      <c r="T965" s="136">
        <v>-0.05</v>
      </c>
      <c r="U965" s="136">
        <v>-0.05</v>
      </c>
      <c r="V965" s="136" t="s">
        <v>7253</v>
      </c>
      <c r="W965" s="136" t="s">
        <v>6408</v>
      </c>
      <c r="X965" s="136">
        <v>4.55</v>
      </c>
      <c r="Y965" s="136">
        <v>273</v>
      </c>
      <c r="Z965" s="136" t="s">
        <v>6311</v>
      </c>
      <c r="AA965" s="136">
        <v>-13.65</v>
      </c>
      <c r="AB965" s="136">
        <v>0</v>
      </c>
      <c r="AC965" s="136">
        <v>-1.365</v>
      </c>
      <c r="AD965" s="136">
        <v>-15.015000000000001</v>
      </c>
      <c r="AE965" s="133" t="s">
        <v>6316</v>
      </c>
      <c r="AF965" s="133" t="s">
        <v>6311</v>
      </c>
      <c r="AG965" s="133" t="s">
        <v>6311</v>
      </c>
      <c r="AH965" s="133" t="s">
        <v>7252</v>
      </c>
      <c r="AI965" s="133" t="s">
        <v>6311</v>
      </c>
      <c r="AJ965" s="133" t="s">
        <v>6355</v>
      </c>
      <c r="AK965" s="133" t="s">
        <v>6356</v>
      </c>
      <c r="AL965" s="133" t="s">
        <v>6410</v>
      </c>
      <c r="AM965" s="133" t="s">
        <v>6311</v>
      </c>
      <c r="AN965" s="133" t="s">
        <v>6311</v>
      </c>
      <c r="AO965" s="133" t="s">
        <v>6311</v>
      </c>
      <c r="AP965" s="133" t="s">
        <v>6311</v>
      </c>
      <c r="AQ965" s="134">
        <v>-0.05</v>
      </c>
      <c r="AR965" s="143">
        <v>0</v>
      </c>
      <c r="AS965" t="s">
        <v>27</v>
      </c>
    </row>
    <row r="966" spans="1:45" s="133" customFormat="1">
      <c r="A966" s="133" t="s">
        <v>7260</v>
      </c>
      <c r="B966" s="135">
        <v>43756</v>
      </c>
      <c r="C966" s="133" t="s">
        <v>7231</v>
      </c>
      <c r="D966" s="133" t="s">
        <v>7232</v>
      </c>
      <c r="E966" s="133" t="s">
        <v>6311</v>
      </c>
      <c r="F966" s="133" t="s">
        <v>6312</v>
      </c>
      <c r="G966" s="133" t="s">
        <v>6475</v>
      </c>
      <c r="H966" s="133" t="s">
        <v>5299</v>
      </c>
      <c r="I966" s="133" t="s">
        <v>6476</v>
      </c>
      <c r="J966" s="129" t="s">
        <v>6354</v>
      </c>
      <c r="K966" s="133" t="s">
        <v>6477</v>
      </c>
      <c r="L966" s="133" t="s">
        <v>6478</v>
      </c>
      <c r="M966" s="133" t="s">
        <v>6402</v>
      </c>
      <c r="N966" s="133" t="s">
        <v>6354</v>
      </c>
      <c r="O966" s="133" t="s">
        <v>6403</v>
      </c>
      <c r="P966" s="133" t="s">
        <v>6479</v>
      </c>
      <c r="Q966" s="133" t="s">
        <v>6480</v>
      </c>
      <c r="R966" s="133" t="s">
        <v>7261</v>
      </c>
      <c r="S966" s="133" t="s">
        <v>7262</v>
      </c>
      <c r="T966" s="136">
        <v>-17</v>
      </c>
      <c r="U966" s="136">
        <v>-17</v>
      </c>
      <c r="V966" s="136" t="s">
        <v>7247</v>
      </c>
      <c r="W966" s="136" t="s">
        <v>6408</v>
      </c>
      <c r="X966" s="136">
        <v>30.94</v>
      </c>
      <c r="Y966" s="136">
        <v>185.64</v>
      </c>
      <c r="Z966" s="136" t="s">
        <v>6311</v>
      </c>
      <c r="AA966" s="136">
        <v>-3155.88</v>
      </c>
      <c r="AB966" s="136">
        <v>0</v>
      </c>
      <c r="AC966" s="136">
        <v>-315.58800000000002</v>
      </c>
      <c r="AD966" s="136">
        <v>-3471.4679999999998</v>
      </c>
      <c r="AE966" s="133" t="s">
        <v>6316</v>
      </c>
      <c r="AF966" s="133" t="s">
        <v>6311</v>
      </c>
      <c r="AG966" s="133" t="s">
        <v>6311</v>
      </c>
      <c r="AH966" s="133" t="s">
        <v>7263</v>
      </c>
      <c r="AI966" s="133" t="s">
        <v>6311</v>
      </c>
      <c r="AJ966" s="133" t="s">
        <v>6355</v>
      </c>
      <c r="AK966" s="133" t="s">
        <v>6356</v>
      </c>
      <c r="AL966" s="133" t="s">
        <v>6410</v>
      </c>
      <c r="AM966" s="133" t="s">
        <v>6311</v>
      </c>
      <c r="AN966" s="133" t="s">
        <v>6311</v>
      </c>
      <c r="AO966" s="133" t="s">
        <v>6311</v>
      </c>
      <c r="AP966" s="133" t="s">
        <v>6311</v>
      </c>
      <c r="AQ966" s="134">
        <v>-17</v>
      </c>
      <c r="AR966" s="143">
        <v>0</v>
      </c>
      <c r="AS966" t="s">
        <v>27</v>
      </c>
    </row>
    <row r="967" spans="1:45" s="133" customFormat="1">
      <c r="A967" s="133" t="s">
        <v>7260</v>
      </c>
      <c r="B967" s="135">
        <v>43756</v>
      </c>
      <c r="C967" s="133" t="s">
        <v>7231</v>
      </c>
      <c r="D967" s="133" t="s">
        <v>7232</v>
      </c>
      <c r="E967" s="133" t="s">
        <v>6311</v>
      </c>
      <c r="F967" s="133" t="s">
        <v>6312</v>
      </c>
      <c r="G967" s="133" t="s">
        <v>6475</v>
      </c>
      <c r="H967" s="133" t="s">
        <v>5299</v>
      </c>
      <c r="I967" s="133" t="s">
        <v>6476</v>
      </c>
      <c r="J967" s="129" t="s">
        <v>6354</v>
      </c>
      <c r="K967" s="133" t="s">
        <v>6477</v>
      </c>
      <c r="L967" s="133" t="s">
        <v>6478</v>
      </c>
      <c r="M967" s="133" t="s">
        <v>6402</v>
      </c>
      <c r="N967" s="133" t="s">
        <v>6354</v>
      </c>
      <c r="O967" s="133" t="s">
        <v>6403</v>
      </c>
      <c r="P967" s="133" t="s">
        <v>6479</v>
      </c>
      <c r="Q967" s="133" t="s">
        <v>6480</v>
      </c>
      <c r="R967" s="133" t="s">
        <v>7234</v>
      </c>
      <c r="S967" s="133" t="s">
        <v>7235</v>
      </c>
      <c r="T967" s="136">
        <v>-14.833</v>
      </c>
      <c r="U967" s="136">
        <v>-14.833</v>
      </c>
      <c r="V967" s="136" t="s">
        <v>7247</v>
      </c>
      <c r="W967" s="136" t="s">
        <v>6408</v>
      </c>
      <c r="X967" s="136">
        <v>30.939</v>
      </c>
      <c r="Y967" s="136">
        <v>185.64</v>
      </c>
      <c r="Z967" s="136" t="s">
        <v>6311</v>
      </c>
      <c r="AA967" s="136">
        <v>-2753.598</v>
      </c>
      <c r="AB967" s="136">
        <v>0</v>
      </c>
      <c r="AC967" s="136">
        <v>-275.36</v>
      </c>
      <c r="AD967" s="136">
        <v>-3028.9580000000001</v>
      </c>
      <c r="AE967" s="133" t="s">
        <v>6316</v>
      </c>
      <c r="AF967" s="133" t="s">
        <v>6311</v>
      </c>
      <c r="AG967" s="133" t="s">
        <v>6311</v>
      </c>
      <c r="AH967" s="133" t="s">
        <v>7263</v>
      </c>
      <c r="AI967" s="133" t="s">
        <v>6311</v>
      </c>
      <c r="AJ967" s="133" t="s">
        <v>6355</v>
      </c>
      <c r="AK967" s="133" t="s">
        <v>6356</v>
      </c>
      <c r="AL967" s="133" t="s">
        <v>6410</v>
      </c>
      <c r="AM967" s="133" t="s">
        <v>6311</v>
      </c>
      <c r="AN967" s="133" t="s">
        <v>6311</v>
      </c>
      <c r="AO967" s="133" t="s">
        <v>6311</v>
      </c>
      <c r="AP967" s="133" t="s">
        <v>6311</v>
      </c>
      <c r="AQ967" s="134">
        <v>-14.833</v>
      </c>
      <c r="AR967" s="143">
        <v>0</v>
      </c>
      <c r="AS967" t="s">
        <v>27</v>
      </c>
    </row>
    <row r="968" spans="1:45" s="133" customFormat="1">
      <c r="A968" s="133" t="s">
        <v>7260</v>
      </c>
      <c r="B968" s="135">
        <v>43756</v>
      </c>
      <c r="C968" s="133" t="s">
        <v>7231</v>
      </c>
      <c r="D968" s="133" t="s">
        <v>7232</v>
      </c>
      <c r="E968" s="133" t="s">
        <v>6311</v>
      </c>
      <c r="F968" s="133" t="s">
        <v>6312</v>
      </c>
      <c r="G968" s="133" t="s">
        <v>6475</v>
      </c>
      <c r="H968" s="133" t="s">
        <v>5299</v>
      </c>
      <c r="I968" s="133" t="s">
        <v>6476</v>
      </c>
      <c r="J968" s="129" t="s">
        <v>6354</v>
      </c>
      <c r="K968" s="133" t="s">
        <v>6477</v>
      </c>
      <c r="L968" s="133" t="s">
        <v>6478</v>
      </c>
      <c r="M968" s="133" t="s">
        <v>6402</v>
      </c>
      <c r="N968" s="133" t="s">
        <v>6354</v>
      </c>
      <c r="O968" s="133" t="s">
        <v>6403</v>
      </c>
      <c r="P968" s="133" t="s">
        <v>6479</v>
      </c>
      <c r="Q968" s="133" t="s">
        <v>6480</v>
      </c>
      <c r="R968" s="133" t="s">
        <v>6682</v>
      </c>
      <c r="S968" s="133" t="s">
        <v>6683</v>
      </c>
      <c r="T968" s="136">
        <v>-171.167</v>
      </c>
      <c r="U968" s="136">
        <v>-171.167</v>
      </c>
      <c r="V968" s="136" t="s">
        <v>7247</v>
      </c>
      <c r="W968" s="136" t="s">
        <v>6408</v>
      </c>
      <c r="X968" s="136">
        <v>30.94</v>
      </c>
      <c r="Y968" s="136">
        <v>185.64</v>
      </c>
      <c r="Z968" s="136" t="s">
        <v>6311</v>
      </c>
      <c r="AA968" s="136">
        <v>-31775.441999999999</v>
      </c>
      <c r="AB968" s="136">
        <v>0</v>
      </c>
      <c r="AC968" s="136">
        <v>-3177.5439999999999</v>
      </c>
      <c r="AD968" s="136">
        <v>-34952.985999999997</v>
      </c>
      <c r="AE968" s="133" t="s">
        <v>6316</v>
      </c>
      <c r="AF968" s="133" t="s">
        <v>6311</v>
      </c>
      <c r="AG968" s="133" t="s">
        <v>6311</v>
      </c>
      <c r="AH968" s="133" t="s">
        <v>7263</v>
      </c>
      <c r="AI968" s="133" t="s">
        <v>6311</v>
      </c>
      <c r="AJ968" s="133" t="s">
        <v>6355</v>
      </c>
      <c r="AK968" s="133" t="s">
        <v>6356</v>
      </c>
      <c r="AL968" s="133" t="s">
        <v>6410</v>
      </c>
      <c r="AM968" s="133" t="s">
        <v>6311</v>
      </c>
      <c r="AN968" s="133" t="s">
        <v>6311</v>
      </c>
      <c r="AO968" s="133" t="s">
        <v>6311</v>
      </c>
      <c r="AP968" s="133" t="s">
        <v>6311</v>
      </c>
      <c r="AQ968" s="134">
        <v>-171.167</v>
      </c>
      <c r="AR968" s="143">
        <v>0</v>
      </c>
      <c r="AS968" t="s">
        <v>27</v>
      </c>
    </row>
    <row r="969" spans="1:45" s="133" customFormat="1">
      <c r="A969" s="133" t="s">
        <v>7260</v>
      </c>
      <c r="B969" s="135">
        <v>43756</v>
      </c>
      <c r="C969" s="133" t="s">
        <v>7231</v>
      </c>
      <c r="D969" s="133" t="s">
        <v>7232</v>
      </c>
      <c r="E969" s="133" t="s">
        <v>6311</v>
      </c>
      <c r="F969" s="133" t="s">
        <v>6312</v>
      </c>
      <c r="G969" s="133" t="s">
        <v>6475</v>
      </c>
      <c r="H969" s="133" t="s">
        <v>5299</v>
      </c>
      <c r="I969" s="133" t="s">
        <v>6476</v>
      </c>
      <c r="J969" s="129" t="s">
        <v>6354</v>
      </c>
      <c r="K969" s="133" t="s">
        <v>6477</v>
      </c>
      <c r="L969" s="133" t="s">
        <v>6478</v>
      </c>
      <c r="M969" s="133" t="s">
        <v>6402</v>
      </c>
      <c r="N969" s="133" t="s">
        <v>6354</v>
      </c>
      <c r="O969" s="133" t="s">
        <v>6403</v>
      </c>
      <c r="P969" s="133" t="s">
        <v>6479</v>
      </c>
      <c r="Q969" s="133" t="s">
        <v>6480</v>
      </c>
      <c r="R969" s="133" t="s">
        <v>6682</v>
      </c>
      <c r="S969" s="133" t="s">
        <v>6683</v>
      </c>
      <c r="T969" s="136">
        <v>-0.108</v>
      </c>
      <c r="U969" s="136">
        <v>-0.108</v>
      </c>
      <c r="V969" s="136" t="s">
        <v>7253</v>
      </c>
      <c r="W969" s="136" t="s">
        <v>6408</v>
      </c>
      <c r="X969" s="136">
        <v>1.542</v>
      </c>
      <c r="Y969" s="136">
        <v>185.63900000000001</v>
      </c>
      <c r="Z969" s="136" t="s">
        <v>6311</v>
      </c>
      <c r="AA969" s="136">
        <v>-20.048999999999999</v>
      </c>
      <c r="AB969" s="136">
        <v>0</v>
      </c>
      <c r="AC969" s="136">
        <v>-2.0049999999999999</v>
      </c>
      <c r="AD969" s="136">
        <v>-22.053999999999998</v>
      </c>
      <c r="AE969" s="133" t="s">
        <v>6316</v>
      </c>
      <c r="AF969" s="133" t="s">
        <v>6311</v>
      </c>
      <c r="AG969" s="133" t="s">
        <v>6311</v>
      </c>
      <c r="AH969" s="133" t="s">
        <v>7263</v>
      </c>
      <c r="AI969" s="133" t="s">
        <v>6311</v>
      </c>
      <c r="AJ969" s="133" t="s">
        <v>6355</v>
      </c>
      <c r="AK969" s="133" t="s">
        <v>6356</v>
      </c>
      <c r="AL969" s="133" t="s">
        <v>6410</v>
      </c>
      <c r="AM969" s="133" t="s">
        <v>6311</v>
      </c>
      <c r="AN969" s="133" t="s">
        <v>6311</v>
      </c>
      <c r="AO969" s="133" t="s">
        <v>6311</v>
      </c>
      <c r="AP969" s="133" t="s">
        <v>6311</v>
      </c>
      <c r="AQ969" s="134">
        <v>-0.108</v>
      </c>
      <c r="AR969" s="143">
        <v>0</v>
      </c>
      <c r="AS969" t="s">
        <v>27</v>
      </c>
    </row>
    <row r="970" spans="1:45" s="133" customFormat="1">
      <c r="A970" s="133" t="s">
        <v>7264</v>
      </c>
      <c r="B970" s="135">
        <v>43756</v>
      </c>
      <c r="C970" s="133" t="s">
        <v>7231</v>
      </c>
      <c r="D970" s="133" t="s">
        <v>7232</v>
      </c>
      <c r="E970" s="133" t="s">
        <v>6311</v>
      </c>
      <c r="F970" s="133" t="s">
        <v>6312</v>
      </c>
      <c r="G970" s="133" t="s">
        <v>6475</v>
      </c>
      <c r="H970" s="133" t="s">
        <v>5299</v>
      </c>
      <c r="I970" s="133" t="s">
        <v>6476</v>
      </c>
      <c r="J970" s="129" t="s">
        <v>6354</v>
      </c>
      <c r="K970" s="133" t="s">
        <v>6477</v>
      </c>
      <c r="L970" s="133" t="s">
        <v>6478</v>
      </c>
      <c r="M970" s="133" t="s">
        <v>6402</v>
      </c>
      <c r="N970" s="133" t="s">
        <v>6354</v>
      </c>
      <c r="O970" s="133" t="s">
        <v>6403</v>
      </c>
      <c r="P970" s="133" t="s">
        <v>6479</v>
      </c>
      <c r="Q970" s="133" t="s">
        <v>6480</v>
      </c>
      <c r="R970" s="133" t="s">
        <v>6406</v>
      </c>
      <c r="S970" s="133" t="s">
        <v>6407</v>
      </c>
      <c r="T970" s="136">
        <v>-1.333</v>
      </c>
      <c r="U970" s="136">
        <v>-1.333</v>
      </c>
      <c r="V970" s="136" t="s">
        <v>7247</v>
      </c>
      <c r="W970" s="136" t="s">
        <v>6408</v>
      </c>
      <c r="X970" s="136">
        <v>23.158000000000001</v>
      </c>
      <c r="Y970" s="136">
        <v>138.982</v>
      </c>
      <c r="Z970" s="136" t="s">
        <v>6311</v>
      </c>
      <c r="AA970" s="136">
        <v>-185.26300000000001</v>
      </c>
      <c r="AB970" s="136">
        <v>0</v>
      </c>
      <c r="AC970" s="136">
        <v>-18.526</v>
      </c>
      <c r="AD970" s="136">
        <v>-203.78899999999999</v>
      </c>
      <c r="AE970" s="133" t="s">
        <v>6316</v>
      </c>
      <c r="AF970" s="133" t="s">
        <v>6311</v>
      </c>
      <c r="AG970" s="133" t="s">
        <v>6311</v>
      </c>
      <c r="AH970" s="133" t="s">
        <v>7265</v>
      </c>
      <c r="AI970" s="133" t="s">
        <v>6311</v>
      </c>
      <c r="AJ970" s="133" t="s">
        <v>6355</v>
      </c>
      <c r="AK970" s="133" t="s">
        <v>6356</v>
      </c>
      <c r="AL970" s="133" t="s">
        <v>6410</v>
      </c>
      <c r="AM970" s="133" t="s">
        <v>6311</v>
      </c>
      <c r="AN970" s="133" t="s">
        <v>6311</v>
      </c>
      <c r="AO970" s="133" t="s">
        <v>6311</v>
      </c>
      <c r="AP970" s="133" t="s">
        <v>6311</v>
      </c>
      <c r="AQ970" s="134">
        <v>-1.333</v>
      </c>
      <c r="AR970" s="143">
        <v>0</v>
      </c>
      <c r="AS970" t="s">
        <v>27</v>
      </c>
    </row>
    <row r="971" spans="1:45" s="133" customFormat="1">
      <c r="A971" s="133" t="s">
        <v>7264</v>
      </c>
      <c r="B971" s="135">
        <v>43756</v>
      </c>
      <c r="C971" s="133" t="s">
        <v>7231</v>
      </c>
      <c r="D971" s="133" t="s">
        <v>7232</v>
      </c>
      <c r="E971" s="133" t="s">
        <v>6311</v>
      </c>
      <c r="F971" s="133" t="s">
        <v>6312</v>
      </c>
      <c r="G971" s="133" t="s">
        <v>6475</v>
      </c>
      <c r="H971" s="133" t="s">
        <v>5299</v>
      </c>
      <c r="I971" s="133" t="s">
        <v>6476</v>
      </c>
      <c r="J971" s="129" t="s">
        <v>6354</v>
      </c>
      <c r="K971" s="133" t="s">
        <v>6477</v>
      </c>
      <c r="L971" s="133" t="s">
        <v>6478</v>
      </c>
      <c r="M971" s="133" t="s">
        <v>6402</v>
      </c>
      <c r="N971" s="133" t="s">
        <v>6354</v>
      </c>
      <c r="O971" s="133" t="s">
        <v>6403</v>
      </c>
      <c r="P971" s="133" t="s">
        <v>6479</v>
      </c>
      <c r="Q971" s="133" t="s">
        <v>6480</v>
      </c>
      <c r="R971" s="133" t="s">
        <v>7261</v>
      </c>
      <c r="S971" s="133" t="s">
        <v>7262</v>
      </c>
      <c r="T971" s="136">
        <v>-12</v>
      </c>
      <c r="U971" s="136">
        <v>-12</v>
      </c>
      <c r="V971" s="136" t="s">
        <v>7247</v>
      </c>
      <c r="W971" s="136" t="s">
        <v>6408</v>
      </c>
      <c r="X971" s="136">
        <v>30.94</v>
      </c>
      <c r="Y971" s="136">
        <v>185.64</v>
      </c>
      <c r="Z971" s="136" t="s">
        <v>6311</v>
      </c>
      <c r="AA971" s="136">
        <v>-2227.6799999999998</v>
      </c>
      <c r="AB971" s="136">
        <v>0</v>
      </c>
      <c r="AC971" s="136">
        <v>-222.768</v>
      </c>
      <c r="AD971" s="136">
        <v>-2450.4479999999999</v>
      </c>
      <c r="AE971" s="133" t="s">
        <v>6316</v>
      </c>
      <c r="AF971" s="133" t="s">
        <v>6311</v>
      </c>
      <c r="AG971" s="133" t="s">
        <v>6311</v>
      </c>
      <c r="AH971" s="133" t="s">
        <v>7265</v>
      </c>
      <c r="AI971" s="133" t="s">
        <v>6311</v>
      </c>
      <c r="AJ971" s="133" t="s">
        <v>6355</v>
      </c>
      <c r="AK971" s="133" t="s">
        <v>6356</v>
      </c>
      <c r="AL971" s="133" t="s">
        <v>6410</v>
      </c>
      <c r="AM971" s="133" t="s">
        <v>6311</v>
      </c>
      <c r="AN971" s="133" t="s">
        <v>6311</v>
      </c>
      <c r="AO971" s="133" t="s">
        <v>6311</v>
      </c>
      <c r="AP971" s="133" t="s">
        <v>6311</v>
      </c>
      <c r="AQ971" s="134">
        <v>-12</v>
      </c>
      <c r="AR971" s="143">
        <v>0</v>
      </c>
      <c r="AS971" t="s">
        <v>27</v>
      </c>
    </row>
    <row r="972" spans="1:45" s="133" customFormat="1">
      <c r="A972" s="133" t="s">
        <v>7264</v>
      </c>
      <c r="B972" s="135">
        <v>43756</v>
      </c>
      <c r="C972" s="133" t="s">
        <v>7231</v>
      </c>
      <c r="D972" s="133" t="s">
        <v>7232</v>
      </c>
      <c r="E972" s="133" t="s">
        <v>6311</v>
      </c>
      <c r="F972" s="133" t="s">
        <v>6312</v>
      </c>
      <c r="G972" s="133" t="s">
        <v>6475</v>
      </c>
      <c r="H972" s="133" t="s">
        <v>5299</v>
      </c>
      <c r="I972" s="133" t="s">
        <v>6476</v>
      </c>
      <c r="J972" s="129" t="s">
        <v>6354</v>
      </c>
      <c r="K972" s="133" t="s">
        <v>6477</v>
      </c>
      <c r="L972" s="133" t="s">
        <v>6478</v>
      </c>
      <c r="M972" s="133" t="s">
        <v>6402</v>
      </c>
      <c r="N972" s="133" t="s">
        <v>6354</v>
      </c>
      <c r="O972" s="133" t="s">
        <v>6403</v>
      </c>
      <c r="P972" s="133" t="s">
        <v>6479</v>
      </c>
      <c r="Q972" s="133" t="s">
        <v>6480</v>
      </c>
      <c r="R972" s="133" t="s">
        <v>6411</v>
      </c>
      <c r="S972" s="133" t="s">
        <v>6412</v>
      </c>
      <c r="T972" s="136">
        <v>-1.1000000000000001</v>
      </c>
      <c r="U972" s="136">
        <v>-1.1000000000000001</v>
      </c>
      <c r="V972" s="136" t="s">
        <v>7247</v>
      </c>
      <c r="W972" s="136" t="s">
        <v>6408</v>
      </c>
      <c r="X972" s="136">
        <v>15.47</v>
      </c>
      <c r="Y972" s="136">
        <v>309.39999999999998</v>
      </c>
      <c r="Z972" s="136" t="s">
        <v>6311</v>
      </c>
      <c r="AA972" s="136">
        <v>-340.34</v>
      </c>
      <c r="AB972" s="136">
        <v>0</v>
      </c>
      <c r="AC972" s="136">
        <v>-34.033999999999999</v>
      </c>
      <c r="AD972" s="136">
        <v>-374.37400000000002</v>
      </c>
      <c r="AE972" s="133" t="s">
        <v>6316</v>
      </c>
      <c r="AF972" s="133" t="s">
        <v>6311</v>
      </c>
      <c r="AG972" s="133" t="s">
        <v>6311</v>
      </c>
      <c r="AH972" s="133" t="s">
        <v>7265</v>
      </c>
      <c r="AI972" s="133" t="s">
        <v>6311</v>
      </c>
      <c r="AJ972" s="133" t="s">
        <v>6355</v>
      </c>
      <c r="AK972" s="133" t="s">
        <v>6356</v>
      </c>
      <c r="AL972" s="133" t="s">
        <v>6410</v>
      </c>
      <c r="AM972" s="133" t="s">
        <v>6311</v>
      </c>
      <c r="AN972" s="133" t="s">
        <v>6311</v>
      </c>
      <c r="AO972" s="133" t="s">
        <v>6311</v>
      </c>
      <c r="AP972" s="133" t="s">
        <v>6311</v>
      </c>
      <c r="AQ972" s="134">
        <v>-1.1000000000000001</v>
      </c>
      <c r="AR972" s="143">
        <v>0</v>
      </c>
      <c r="AS972" t="s">
        <v>27</v>
      </c>
    </row>
    <row r="973" spans="1:45" s="133" customFormat="1">
      <c r="A973" s="133" t="s">
        <v>7264</v>
      </c>
      <c r="B973" s="135">
        <v>43756</v>
      </c>
      <c r="C973" s="133" t="s">
        <v>7231</v>
      </c>
      <c r="D973" s="133" t="s">
        <v>7232</v>
      </c>
      <c r="E973" s="133" t="s">
        <v>6311</v>
      </c>
      <c r="F973" s="133" t="s">
        <v>6312</v>
      </c>
      <c r="G973" s="133" t="s">
        <v>6475</v>
      </c>
      <c r="H973" s="133" t="s">
        <v>5299</v>
      </c>
      <c r="I973" s="133" t="s">
        <v>6476</v>
      </c>
      <c r="J973" s="129" t="s">
        <v>6354</v>
      </c>
      <c r="K973" s="133" t="s">
        <v>6477</v>
      </c>
      <c r="L973" s="133" t="s">
        <v>6478</v>
      </c>
      <c r="M973" s="133" t="s">
        <v>6402</v>
      </c>
      <c r="N973" s="133" t="s">
        <v>6354</v>
      </c>
      <c r="O973" s="133" t="s">
        <v>6403</v>
      </c>
      <c r="P973" s="133" t="s">
        <v>6479</v>
      </c>
      <c r="Q973" s="133" t="s">
        <v>6480</v>
      </c>
      <c r="R973" s="133" t="s">
        <v>6413</v>
      </c>
      <c r="S973" s="133" t="s">
        <v>6414</v>
      </c>
      <c r="T973" s="136">
        <v>-0.5</v>
      </c>
      <c r="U973" s="136">
        <v>-0.5</v>
      </c>
      <c r="V973" s="136" t="s">
        <v>7247</v>
      </c>
      <c r="W973" s="136" t="s">
        <v>6408</v>
      </c>
      <c r="X973" s="136">
        <v>30.94</v>
      </c>
      <c r="Y973" s="136">
        <v>185.64</v>
      </c>
      <c r="Z973" s="136" t="s">
        <v>6311</v>
      </c>
      <c r="AA973" s="136">
        <v>-92.82</v>
      </c>
      <c r="AB973" s="136">
        <v>0</v>
      </c>
      <c r="AC973" s="136">
        <v>-9.282</v>
      </c>
      <c r="AD973" s="136">
        <v>-102.102</v>
      </c>
      <c r="AE973" s="133" t="s">
        <v>6316</v>
      </c>
      <c r="AF973" s="133" t="s">
        <v>6311</v>
      </c>
      <c r="AG973" s="133" t="s">
        <v>6311</v>
      </c>
      <c r="AH973" s="133" t="s">
        <v>7265</v>
      </c>
      <c r="AI973" s="133" t="s">
        <v>6311</v>
      </c>
      <c r="AJ973" s="133" t="s">
        <v>6355</v>
      </c>
      <c r="AK973" s="133" t="s">
        <v>6356</v>
      </c>
      <c r="AL973" s="133" t="s">
        <v>6410</v>
      </c>
      <c r="AM973" s="133" t="s">
        <v>6311</v>
      </c>
      <c r="AN973" s="133" t="s">
        <v>6311</v>
      </c>
      <c r="AO973" s="133" t="s">
        <v>6311</v>
      </c>
      <c r="AP973" s="133" t="s">
        <v>6311</v>
      </c>
      <c r="AQ973" s="134">
        <v>-0.5</v>
      </c>
      <c r="AR973" s="143">
        <v>0</v>
      </c>
      <c r="AS973" t="s">
        <v>27</v>
      </c>
    </row>
    <row r="974" spans="1:45" s="133" customFormat="1">
      <c r="A974" s="133" t="s">
        <v>7264</v>
      </c>
      <c r="B974" s="135">
        <v>43756</v>
      </c>
      <c r="C974" s="133" t="s">
        <v>7231</v>
      </c>
      <c r="D974" s="133" t="s">
        <v>7232</v>
      </c>
      <c r="E974" s="133" t="s">
        <v>6311</v>
      </c>
      <c r="F974" s="133" t="s">
        <v>6312</v>
      </c>
      <c r="G974" s="133" t="s">
        <v>6475</v>
      </c>
      <c r="H974" s="133" t="s">
        <v>5299</v>
      </c>
      <c r="I974" s="133" t="s">
        <v>6476</v>
      </c>
      <c r="J974" s="129" t="s">
        <v>6354</v>
      </c>
      <c r="K974" s="133" t="s">
        <v>6477</v>
      </c>
      <c r="L974" s="133" t="s">
        <v>6478</v>
      </c>
      <c r="M974" s="133" t="s">
        <v>6402</v>
      </c>
      <c r="N974" s="133" t="s">
        <v>6354</v>
      </c>
      <c r="O974" s="133" t="s">
        <v>6403</v>
      </c>
      <c r="P974" s="133" t="s">
        <v>6479</v>
      </c>
      <c r="Q974" s="133" t="s">
        <v>6480</v>
      </c>
      <c r="R974" s="133" t="s">
        <v>6417</v>
      </c>
      <c r="S974" s="133" t="s">
        <v>6418</v>
      </c>
      <c r="T974" s="136">
        <v>-3.3000000000000002E-2</v>
      </c>
      <c r="U974" s="136">
        <v>-3.3000000000000002E-2</v>
      </c>
      <c r="V974" s="136" t="s">
        <v>7253</v>
      </c>
      <c r="W974" s="136" t="s">
        <v>6408</v>
      </c>
      <c r="X974" s="136">
        <v>4.5049999999999999</v>
      </c>
      <c r="Y974" s="136">
        <v>273</v>
      </c>
      <c r="Z974" s="136" t="s">
        <v>6311</v>
      </c>
      <c r="AA974" s="136">
        <v>-9.0090000000000003</v>
      </c>
      <c r="AB974" s="136">
        <v>0</v>
      </c>
      <c r="AC974" s="136">
        <v>-0.90100000000000002</v>
      </c>
      <c r="AD974" s="136">
        <v>-9.91</v>
      </c>
      <c r="AE974" s="133" t="s">
        <v>6316</v>
      </c>
      <c r="AF974" s="133" t="s">
        <v>6311</v>
      </c>
      <c r="AG974" s="133" t="s">
        <v>6311</v>
      </c>
      <c r="AH974" s="133" t="s">
        <v>7265</v>
      </c>
      <c r="AI974" s="133" t="s">
        <v>6311</v>
      </c>
      <c r="AJ974" s="133" t="s">
        <v>6355</v>
      </c>
      <c r="AK974" s="133" t="s">
        <v>6356</v>
      </c>
      <c r="AL974" s="133" t="s">
        <v>6410</v>
      </c>
      <c r="AM974" s="133" t="s">
        <v>6311</v>
      </c>
      <c r="AN974" s="133" t="s">
        <v>6311</v>
      </c>
      <c r="AO974" s="133" t="s">
        <v>6311</v>
      </c>
      <c r="AP974" s="133" t="s">
        <v>6311</v>
      </c>
      <c r="AQ974" s="134">
        <v>-3.3000000000000002E-2</v>
      </c>
      <c r="AR974" s="143">
        <v>0</v>
      </c>
      <c r="AS974" t="s">
        <v>27</v>
      </c>
    </row>
    <row r="975" spans="1:45" s="133" customFormat="1">
      <c r="A975" s="133" t="s">
        <v>7264</v>
      </c>
      <c r="B975" s="135">
        <v>43756</v>
      </c>
      <c r="C975" s="133" t="s">
        <v>7231</v>
      </c>
      <c r="D975" s="133" t="s">
        <v>7232</v>
      </c>
      <c r="E975" s="133" t="s">
        <v>6311</v>
      </c>
      <c r="F975" s="133" t="s">
        <v>6312</v>
      </c>
      <c r="G975" s="133" t="s">
        <v>6475</v>
      </c>
      <c r="H975" s="133" t="s">
        <v>5299</v>
      </c>
      <c r="I975" s="133" t="s">
        <v>6476</v>
      </c>
      <c r="J975" s="129" t="s">
        <v>6354</v>
      </c>
      <c r="K975" s="133" t="s">
        <v>6477</v>
      </c>
      <c r="L975" s="133" t="s">
        <v>6478</v>
      </c>
      <c r="M975" s="133" t="s">
        <v>6402</v>
      </c>
      <c r="N975" s="133" t="s">
        <v>6354</v>
      </c>
      <c r="O975" s="133" t="s">
        <v>6403</v>
      </c>
      <c r="P975" s="133" t="s">
        <v>6479</v>
      </c>
      <c r="Q975" s="133" t="s">
        <v>6480</v>
      </c>
      <c r="R975" s="133" t="s">
        <v>6419</v>
      </c>
      <c r="S975" s="133" t="s">
        <v>6420</v>
      </c>
      <c r="T975" s="136">
        <v>-3.3000000000000002E-2</v>
      </c>
      <c r="U975" s="136">
        <v>-3.3000000000000002E-2</v>
      </c>
      <c r="V975" s="136" t="s">
        <v>7247</v>
      </c>
      <c r="W975" s="136" t="s">
        <v>6408</v>
      </c>
      <c r="X975" s="136">
        <v>9.0090000000000003</v>
      </c>
      <c r="Y975" s="136">
        <v>273</v>
      </c>
      <c r="Z975" s="136" t="s">
        <v>6311</v>
      </c>
      <c r="AA975" s="136">
        <v>-9.0090000000000003</v>
      </c>
      <c r="AB975" s="136">
        <v>0</v>
      </c>
      <c r="AC975" s="136">
        <v>-0.90100000000000002</v>
      </c>
      <c r="AD975" s="136">
        <v>-9.91</v>
      </c>
      <c r="AE975" s="133" t="s">
        <v>6316</v>
      </c>
      <c r="AF975" s="133" t="s">
        <v>6311</v>
      </c>
      <c r="AG975" s="133" t="s">
        <v>6311</v>
      </c>
      <c r="AH975" s="133" t="s">
        <v>7265</v>
      </c>
      <c r="AI975" s="133" t="s">
        <v>6311</v>
      </c>
      <c r="AJ975" s="133" t="s">
        <v>6355</v>
      </c>
      <c r="AK975" s="133" t="s">
        <v>6356</v>
      </c>
      <c r="AL975" s="133" t="s">
        <v>6410</v>
      </c>
      <c r="AM975" s="133" t="s">
        <v>6311</v>
      </c>
      <c r="AN975" s="133" t="s">
        <v>6311</v>
      </c>
      <c r="AO975" s="133" t="s">
        <v>6311</v>
      </c>
      <c r="AP975" s="133" t="s">
        <v>6311</v>
      </c>
      <c r="AQ975" s="134">
        <v>-3.3000000000000002E-2</v>
      </c>
      <c r="AR975" s="143">
        <v>0</v>
      </c>
      <c r="AS975" t="s">
        <v>27</v>
      </c>
    </row>
    <row r="976" spans="1:45" s="133" customFormat="1">
      <c r="A976" s="133" t="s">
        <v>7266</v>
      </c>
      <c r="B976" s="135">
        <v>43753</v>
      </c>
      <c r="C976" s="133" t="s">
        <v>7267</v>
      </c>
      <c r="D976" s="133" t="s">
        <v>7268</v>
      </c>
      <c r="E976" s="133" t="s">
        <v>6311</v>
      </c>
      <c r="F976" s="133" t="s">
        <v>6312</v>
      </c>
      <c r="G976" s="133" t="s">
        <v>6475</v>
      </c>
      <c r="H976" s="133" t="s">
        <v>5299</v>
      </c>
      <c r="I976" s="133" t="s">
        <v>6476</v>
      </c>
      <c r="J976" s="129" t="s">
        <v>6354</v>
      </c>
      <c r="K976" s="133" t="s">
        <v>6477</v>
      </c>
      <c r="L976" s="133" t="s">
        <v>6478</v>
      </c>
      <c r="M976" s="133" t="s">
        <v>6402</v>
      </c>
      <c r="N976" s="133" t="s">
        <v>6354</v>
      </c>
      <c r="O976" s="133" t="s">
        <v>6403</v>
      </c>
      <c r="P976" s="133" t="s">
        <v>6479</v>
      </c>
      <c r="Q976" s="133" t="s">
        <v>6480</v>
      </c>
      <c r="R976" s="133" t="s">
        <v>6682</v>
      </c>
      <c r="S976" s="133" t="s">
        <v>6683</v>
      </c>
      <c r="T976" s="136">
        <v>45.167000000000002</v>
      </c>
      <c r="U976" s="136">
        <v>45.167000000000002</v>
      </c>
      <c r="V976" s="136" t="s">
        <v>7247</v>
      </c>
      <c r="W976" s="136" t="s">
        <v>6408</v>
      </c>
      <c r="X976" s="136">
        <v>30.94</v>
      </c>
      <c r="Y976" s="136">
        <v>185.64</v>
      </c>
      <c r="Z976" s="136" t="s">
        <v>6311</v>
      </c>
      <c r="AA976" s="136">
        <v>8384.8019999999997</v>
      </c>
      <c r="AB976" s="136">
        <v>0</v>
      </c>
      <c r="AC976" s="136">
        <v>838.48</v>
      </c>
      <c r="AD976" s="136">
        <v>9223.2819999999992</v>
      </c>
      <c r="AE976" s="133" t="s">
        <v>6316</v>
      </c>
      <c r="AF976" s="133" t="s">
        <v>6311</v>
      </c>
      <c r="AG976" s="133" t="s">
        <v>6311</v>
      </c>
      <c r="AH976" s="133" t="s">
        <v>7248</v>
      </c>
      <c r="AI976" s="133" t="s">
        <v>6311</v>
      </c>
      <c r="AJ976" s="133" t="s">
        <v>6355</v>
      </c>
      <c r="AK976" s="133" t="s">
        <v>6356</v>
      </c>
      <c r="AL976" s="133" t="s">
        <v>6410</v>
      </c>
      <c r="AM976" s="133" t="s">
        <v>6311</v>
      </c>
      <c r="AN976" s="133" t="s">
        <v>6311</v>
      </c>
      <c r="AO976" s="133" t="s">
        <v>6311</v>
      </c>
      <c r="AP976" s="133" t="s">
        <v>6311</v>
      </c>
      <c r="AQ976" s="134">
        <v>45.167000000000002</v>
      </c>
      <c r="AR976" s="143">
        <v>0</v>
      </c>
      <c r="AS976" t="s">
        <v>27</v>
      </c>
    </row>
    <row r="977" spans="1:45" s="133" customFormat="1">
      <c r="A977" s="133" t="s">
        <v>7269</v>
      </c>
      <c r="B977" s="135">
        <v>43755</v>
      </c>
      <c r="C977" s="133" t="s">
        <v>7267</v>
      </c>
      <c r="D977" s="133" t="s">
        <v>7268</v>
      </c>
      <c r="E977" s="133" t="s">
        <v>6311</v>
      </c>
      <c r="F977" s="133" t="s">
        <v>6312</v>
      </c>
      <c r="G977" s="133" t="s">
        <v>6475</v>
      </c>
      <c r="H977" s="133" t="s">
        <v>5299</v>
      </c>
      <c r="I977" s="133" t="s">
        <v>6476</v>
      </c>
      <c r="J977" s="129" t="s">
        <v>6354</v>
      </c>
      <c r="K977" s="133" t="s">
        <v>6477</v>
      </c>
      <c r="L977" s="133" t="s">
        <v>6478</v>
      </c>
      <c r="M977" s="133" t="s">
        <v>6402</v>
      </c>
      <c r="N977" s="133" t="s">
        <v>6354</v>
      </c>
      <c r="O977" s="133" t="s">
        <v>6403</v>
      </c>
      <c r="P977" s="133" t="s">
        <v>6479</v>
      </c>
      <c r="Q977" s="133" t="s">
        <v>6480</v>
      </c>
      <c r="R977" s="133" t="s">
        <v>7234</v>
      </c>
      <c r="S977" s="133" t="s">
        <v>7235</v>
      </c>
      <c r="T977" s="136">
        <v>9.1669999999999998</v>
      </c>
      <c r="U977" s="136">
        <v>9.1669999999999998</v>
      </c>
      <c r="V977" s="136" t="s">
        <v>7247</v>
      </c>
      <c r="W977" s="136" t="s">
        <v>6408</v>
      </c>
      <c r="X977" s="136">
        <v>30.940999999999999</v>
      </c>
      <c r="Y977" s="136">
        <v>185.64</v>
      </c>
      <c r="Z977" s="136" t="s">
        <v>6311</v>
      </c>
      <c r="AA977" s="136">
        <v>1701.7619999999999</v>
      </c>
      <c r="AB977" s="136">
        <v>0</v>
      </c>
      <c r="AC977" s="136">
        <v>170.17599999999999</v>
      </c>
      <c r="AD977" s="136">
        <v>1871.9380000000001</v>
      </c>
      <c r="AE977" s="133" t="s">
        <v>6316</v>
      </c>
      <c r="AF977" s="133" t="s">
        <v>6311</v>
      </c>
      <c r="AG977" s="133" t="s">
        <v>6311</v>
      </c>
      <c r="AH977" s="133" t="s">
        <v>7252</v>
      </c>
      <c r="AI977" s="133" t="s">
        <v>6311</v>
      </c>
      <c r="AJ977" s="133" t="s">
        <v>6355</v>
      </c>
      <c r="AK977" s="133" t="s">
        <v>6356</v>
      </c>
      <c r="AL977" s="133" t="s">
        <v>6410</v>
      </c>
      <c r="AM977" s="133" t="s">
        <v>6311</v>
      </c>
      <c r="AN977" s="133" t="s">
        <v>6311</v>
      </c>
      <c r="AO977" s="133" t="s">
        <v>6311</v>
      </c>
      <c r="AP977" s="133" t="s">
        <v>6311</v>
      </c>
      <c r="AQ977" s="134">
        <v>9.1669999999999998</v>
      </c>
      <c r="AR977" s="143">
        <v>0</v>
      </c>
      <c r="AS977" t="s">
        <v>27</v>
      </c>
    </row>
    <row r="978" spans="1:45" s="133" customFormat="1">
      <c r="A978" s="133" t="s">
        <v>7269</v>
      </c>
      <c r="B978" s="135">
        <v>43755</v>
      </c>
      <c r="C978" s="133" t="s">
        <v>7267</v>
      </c>
      <c r="D978" s="133" t="s">
        <v>7268</v>
      </c>
      <c r="E978" s="133" t="s">
        <v>6311</v>
      </c>
      <c r="F978" s="133" t="s">
        <v>6312</v>
      </c>
      <c r="G978" s="133" t="s">
        <v>6475</v>
      </c>
      <c r="H978" s="133" t="s">
        <v>5299</v>
      </c>
      <c r="I978" s="133" t="s">
        <v>6476</v>
      </c>
      <c r="J978" s="129" t="s">
        <v>6354</v>
      </c>
      <c r="K978" s="133" t="s">
        <v>6477</v>
      </c>
      <c r="L978" s="133" t="s">
        <v>6478</v>
      </c>
      <c r="M978" s="133" t="s">
        <v>6402</v>
      </c>
      <c r="N978" s="133" t="s">
        <v>6354</v>
      </c>
      <c r="O978" s="133" t="s">
        <v>6403</v>
      </c>
      <c r="P978" s="133" t="s">
        <v>6479</v>
      </c>
      <c r="Q978" s="133" t="s">
        <v>6480</v>
      </c>
      <c r="R978" s="133" t="s">
        <v>6682</v>
      </c>
      <c r="S978" s="133" t="s">
        <v>6683</v>
      </c>
      <c r="T978" s="136">
        <v>155.5</v>
      </c>
      <c r="U978" s="136">
        <v>155.5</v>
      </c>
      <c r="V978" s="136" t="s">
        <v>7247</v>
      </c>
      <c r="W978" s="136" t="s">
        <v>6408</v>
      </c>
      <c r="X978" s="136">
        <v>30.94</v>
      </c>
      <c r="Y978" s="136">
        <v>185.64</v>
      </c>
      <c r="Z978" s="136" t="s">
        <v>6311</v>
      </c>
      <c r="AA978" s="136">
        <v>28867.02</v>
      </c>
      <c r="AB978" s="136">
        <v>0</v>
      </c>
      <c r="AC978" s="136">
        <v>2886.7020000000002</v>
      </c>
      <c r="AD978" s="136">
        <v>31753.722000000002</v>
      </c>
      <c r="AE978" s="133" t="s">
        <v>6316</v>
      </c>
      <c r="AF978" s="133" t="s">
        <v>6311</v>
      </c>
      <c r="AG978" s="133" t="s">
        <v>6311</v>
      </c>
      <c r="AH978" s="133" t="s">
        <v>7252</v>
      </c>
      <c r="AI978" s="133" t="s">
        <v>6311</v>
      </c>
      <c r="AJ978" s="133" t="s">
        <v>6355</v>
      </c>
      <c r="AK978" s="133" t="s">
        <v>6356</v>
      </c>
      <c r="AL978" s="133" t="s">
        <v>6410</v>
      </c>
      <c r="AM978" s="133" t="s">
        <v>6311</v>
      </c>
      <c r="AN978" s="133" t="s">
        <v>6311</v>
      </c>
      <c r="AO978" s="133" t="s">
        <v>6311</v>
      </c>
      <c r="AP978" s="133" t="s">
        <v>6311</v>
      </c>
      <c r="AQ978" s="134">
        <v>155.5</v>
      </c>
      <c r="AR978" s="143">
        <v>0</v>
      </c>
      <c r="AS978" t="s">
        <v>27</v>
      </c>
    </row>
    <row r="979" spans="1:45" s="133" customFormat="1">
      <c r="A979" s="133" t="s">
        <v>7269</v>
      </c>
      <c r="B979" s="135">
        <v>43755</v>
      </c>
      <c r="C979" s="133" t="s">
        <v>7267</v>
      </c>
      <c r="D979" s="133" t="s">
        <v>7268</v>
      </c>
      <c r="E979" s="133" t="s">
        <v>6311</v>
      </c>
      <c r="F979" s="133" t="s">
        <v>6312</v>
      </c>
      <c r="G979" s="133" t="s">
        <v>6475</v>
      </c>
      <c r="H979" s="133" t="s">
        <v>5299</v>
      </c>
      <c r="I979" s="133" t="s">
        <v>6476</v>
      </c>
      <c r="J979" s="129" t="s">
        <v>6354</v>
      </c>
      <c r="K979" s="133" t="s">
        <v>6477</v>
      </c>
      <c r="L979" s="133" t="s">
        <v>6478</v>
      </c>
      <c r="M979" s="133" t="s">
        <v>6402</v>
      </c>
      <c r="N979" s="133" t="s">
        <v>6354</v>
      </c>
      <c r="O979" s="133" t="s">
        <v>6403</v>
      </c>
      <c r="P979" s="133" t="s">
        <v>6479</v>
      </c>
      <c r="Q979" s="133" t="s">
        <v>6480</v>
      </c>
      <c r="R979" s="133" t="s">
        <v>6417</v>
      </c>
      <c r="S979" s="133" t="s">
        <v>6418</v>
      </c>
      <c r="T979" s="136">
        <v>0.05</v>
      </c>
      <c r="U979" s="136">
        <v>0.05</v>
      </c>
      <c r="V979" s="136" t="s">
        <v>7253</v>
      </c>
      <c r="W979" s="136" t="s">
        <v>6408</v>
      </c>
      <c r="X979" s="136">
        <v>4.55</v>
      </c>
      <c r="Y979" s="136">
        <v>273</v>
      </c>
      <c r="Z979" s="136" t="s">
        <v>6311</v>
      </c>
      <c r="AA979" s="136">
        <v>13.65</v>
      </c>
      <c r="AB979" s="136">
        <v>0</v>
      </c>
      <c r="AC979" s="136">
        <v>1.365</v>
      </c>
      <c r="AD979" s="136">
        <v>15.015000000000001</v>
      </c>
      <c r="AE979" s="133" t="s">
        <v>6316</v>
      </c>
      <c r="AF979" s="133" t="s">
        <v>6311</v>
      </c>
      <c r="AG979" s="133" t="s">
        <v>6311</v>
      </c>
      <c r="AH979" s="133" t="s">
        <v>7252</v>
      </c>
      <c r="AI979" s="133" t="s">
        <v>6311</v>
      </c>
      <c r="AJ979" s="133" t="s">
        <v>6355</v>
      </c>
      <c r="AK979" s="133" t="s">
        <v>6356</v>
      </c>
      <c r="AL979" s="133" t="s">
        <v>6410</v>
      </c>
      <c r="AM979" s="133" t="s">
        <v>6311</v>
      </c>
      <c r="AN979" s="133" t="s">
        <v>6311</v>
      </c>
      <c r="AO979" s="133" t="s">
        <v>6311</v>
      </c>
      <c r="AP979" s="133" t="s">
        <v>6311</v>
      </c>
      <c r="AQ979" s="134">
        <v>0.05</v>
      </c>
      <c r="AR979" s="143">
        <v>0</v>
      </c>
      <c r="AS979" t="s">
        <v>27</v>
      </c>
    </row>
    <row r="980" spans="1:45" s="133" customFormat="1">
      <c r="A980" s="133" t="s">
        <v>7270</v>
      </c>
      <c r="B980" s="135">
        <v>43756</v>
      </c>
      <c r="C980" s="133" t="s">
        <v>7267</v>
      </c>
      <c r="D980" s="133" t="s">
        <v>7268</v>
      </c>
      <c r="E980" s="133" t="s">
        <v>6311</v>
      </c>
      <c r="F980" s="133" t="s">
        <v>6312</v>
      </c>
      <c r="G980" s="133" t="s">
        <v>6475</v>
      </c>
      <c r="H980" s="133" t="s">
        <v>5299</v>
      </c>
      <c r="I980" s="133" t="s">
        <v>6476</v>
      </c>
      <c r="J980" s="129" t="s">
        <v>6354</v>
      </c>
      <c r="K980" s="133" t="s">
        <v>6400</v>
      </c>
      <c r="L980" s="133" t="s">
        <v>6401</v>
      </c>
      <c r="M980" s="133" t="s">
        <v>6402</v>
      </c>
      <c r="N980" s="133" t="s">
        <v>6354</v>
      </c>
      <c r="O980" s="133" t="s">
        <v>6403</v>
      </c>
      <c r="P980" s="133" t="s">
        <v>6479</v>
      </c>
      <c r="Q980" s="133" t="s">
        <v>6480</v>
      </c>
      <c r="R980" s="133" t="s">
        <v>6417</v>
      </c>
      <c r="S980" s="133" t="s">
        <v>6418</v>
      </c>
      <c r="T980" s="136">
        <v>0.15</v>
      </c>
      <c r="U980" s="136">
        <v>0.15</v>
      </c>
      <c r="V980" s="136" t="s">
        <v>7253</v>
      </c>
      <c r="W980" s="136" t="s">
        <v>6408</v>
      </c>
      <c r="X980" s="136">
        <v>4.55</v>
      </c>
      <c r="Y980" s="136">
        <v>273</v>
      </c>
      <c r="Z980" s="136" t="s">
        <v>6311</v>
      </c>
      <c r="AA980" s="136">
        <v>40.950000000000003</v>
      </c>
      <c r="AB980" s="136">
        <v>0</v>
      </c>
      <c r="AC980" s="136">
        <v>4.0949999999999998</v>
      </c>
      <c r="AD980" s="136">
        <v>45.045000000000002</v>
      </c>
      <c r="AE980" s="133" t="s">
        <v>6316</v>
      </c>
      <c r="AF980" s="133" t="s">
        <v>6311</v>
      </c>
      <c r="AG980" s="133" t="s">
        <v>6311</v>
      </c>
      <c r="AH980" s="133" t="s">
        <v>7255</v>
      </c>
      <c r="AI980" s="133" t="s">
        <v>6311</v>
      </c>
      <c r="AJ980" s="133" t="s">
        <v>6355</v>
      </c>
      <c r="AK980" s="133" t="s">
        <v>6356</v>
      </c>
      <c r="AL980" s="133" t="s">
        <v>6410</v>
      </c>
      <c r="AM980" s="133" t="s">
        <v>6311</v>
      </c>
      <c r="AN980" s="133" t="s">
        <v>6311</v>
      </c>
      <c r="AO980" s="133" t="s">
        <v>6311</v>
      </c>
      <c r="AP980" s="133" t="s">
        <v>6311</v>
      </c>
      <c r="AQ980" s="134">
        <v>0.15</v>
      </c>
      <c r="AR980" s="143">
        <v>0</v>
      </c>
      <c r="AS980" t="s">
        <v>27</v>
      </c>
    </row>
    <row r="981" spans="1:45" s="133" customFormat="1">
      <c r="A981" s="133" t="s">
        <v>7270</v>
      </c>
      <c r="B981" s="135">
        <v>43756</v>
      </c>
      <c r="C981" s="133" t="s">
        <v>7267</v>
      </c>
      <c r="D981" s="133" t="s">
        <v>7268</v>
      </c>
      <c r="E981" s="133" t="s">
        <v>6311</v>
      </c>
      <c r="F981" s="133" t="s">
        <v>6312</v>
      </c>
      <c r="G981" s="133" t="s">
        <v>6475</v>
      </c>
      <c r="H981" s="133" t="s">
        <v>5299</v>
      </c>
      <c r="I981" s="133" t="s">
        <v>6476</v>
      </c>
      <c r="J981" s="129" t="s">
        <v>6354</v>
      </c>
      <c r="K981" s="133" t="s">
        <v>6400</v>
      </c>
      <c r="L981" s="133" t="s">
        <v>6401</v>
      </c>
      <c r="M981" s="133" t="s">
        <v>6402</v>
      </c>
      <c r="N981" s="133" t="s">
        <v>6354</v>
      </c>
      <c r="O981" s="133" t="s">
        <v>6403</v>
      </c>
      <c r="P981" s="133" t="s">
        <v>6479</v>
      </c>
      <c r="Q981" s="133" t="s">
        <v>6480</v>
      </c>
      <c r="R981" s="133" t="s">
        <v>6406</v>
      </c>
      <c r="S981" s="133" t="s">
        <v>6407</v>
      </c>
      <c r="T981" s="136">
        <v>0.33300000000000002</v>
      </c>
      <c r="U981" s="136">
        <v>0.33300000000000002</v>
      </c>
      <c r="V981" s="136" t="s">
        <v>7247</v>
      </c>
      <c r="W981" s="136" t="s">
        <v>6408</v>
      </c>
      <c r="X981" s="136">
        <v>23.140999999999998</v>
      </c>
      <c r="Y981" s="136">
        <v>138.982</v>
      </c>
      <c r="Z981" s="136" t="s">
        <v>6311</v>
      </c>
      <c r="AA981" s="136">
        <v>46.280999999999999</v>
      </c>
      <c r="AB981" s="136">
        <v>0</v>
      </c>
      <c r="AC981" s="136">
        <v>4.6280000000000001</v>
      </c>
      <c r="AD981" s="136">
        <v>50.908999999999999</v>
      </c>
      <c r="AE981" s="133" t="s">
        <v>6316</v>
      </c>
      <c r="AF981" s="133" t="s">
        <v>6311</v>
      </c>
      <c r="AG981" s="133" t="s">
        <v>6311</v>
      </c>
      <c r="AH981" s="133" t="s">
        <v>7255</v>
      </c>
      <c r="AI981" s="133" t="s">
        <v>6311</v>
      </c>
      <c r="AJ981" s="133" t="s">
        <v>6355</v>
      </c>
      <c r="AK981" s="133" t="s">
        <v>6356</v>
      </c>
      <c r="AL981" s="133" t="s">
        <v>6410</v>
      </c>
      <c r="AM981" s="133" t="s">
        <v>6311</v>
      </c>
      <c r="AN981" s="133" t="s">
        <v>6311</v>
      </c>
      <c r="AO981" s="133" t="s">
        <v>6311</v>
      </c>
      <c r="AP981" s="133" t="s">
        <v>6311</v>
      </c>
      <c r="AQ981" s="134">
        <v>0.33300000000000002</v>
      </c>
      <c r="AR981" s="143">
        <v>0</v>
      </c>
      <c r="AS981" t="s">
        <v>27</v>
      </c>
    </row>
    <row r="982" spans="1:45" s="133" customFormat="1">
      <c r="A982" s="133" t="s">
        <v>7270</v>
      </c>
      <c r="B982" s="135">
        <v>43756</v>
      </c>
      <c r="C982" s="133" t="s">
        <v>7267</v>
      </c>
      <c r="D982" s="133" t="s">
        <v>7268</v>
      </c>
      <c r="E982" s="133" t="s">
        <v>6311</v>
      </c>
      <c r="F982" s="133" t="s">
        <v>6312</v>
      </c>
      <c r="G982" s="133" t="s">
        <v>6475</v>
      </c>
      <c r="H982" s="133" t="s">
        <v>5299</v>
      </c>
      <c r="I982" s="133" t="s">
        <v>6476</v>
      </c>
      <c r="J982" s="129" t="s">
        <v>6354</v>
      </c>
      <c r="K982" s="133" t="s">
        <v>6400</v>
      </c>
      <c r="L982" s="133" t="s">
        <v>6401</v>
      </c>
      <c r="M982" s="133" t="s">
        <v>6402</v>
      </c>
      <c r="N982" s="133" t="s">
        <v>6354</v>
      </c>
      <c r="O982" s="133" t="s">
        <v>6403</v>
      </c>
      <c r="P982" s="133" t="s">
        <v>6479</v>
      </c>
      <c r="Q982" s="133" t="s">
        <v>6480</v>
      </c>
      <c r="R982" s="133" t="s">
        <v>6682</v>
      </c>
      <c r="S982" s="133" t="s">
        <v>6683</v>
      </c>
      <c r="T982" s="136">
        <v>2.5</v>
      </c>
      <c r="U982" s="136">
        <v>2.5</v>
      </c>
      <c r="V982" s="136" t="s">
        <v>7247</v>
      </c>
      <c r="W982" s="136" t="s">
        <v>6408</v>
      </c>
      <c r="X982" s="136">
        <v>30.94</v>
      </c>
      <c r="Y982" s="136">
        <v>185.64</v>
      </c>
      <c r="Z982" s="136" t="s">
        <v>6311</v>
      </c>
      <c r="AA982" s="136">
        <v>464.1</v>
      </c>
      <c r="AB982" s="136">
        <v>0</v>
      </c>
      <c r="AC982" s="136">
        <v>46.41</v>
      </c>
      <c r="AD982" s="136">
        <v>510.51</v>
      </c>
      <c r="AE982" s="133" t="s">
        <v>6316</v>
      </c>
      <c r="AF982" s="133" t="s">
        <v>6311</v>
      </c>
      <c r="AG982" s="133" t="s">
        <v>6311</v>
      </c>
      <c r="AH982" s="133" t="s">
        <v>7255</v>
      </c>
      <c r="AI982" s="133" t="s">
        <v>6311</v>
      </c>
      <c r="AJ982" s="133" t="s">
        <v>6355</v>
      </c>
      <c r="AK982" s="133" t="s">
        <v>6356</v>
      </c>
      <c r="AL982" s="133" t="s">
        <v>6410</v>
      </c>
      <c r="AM982" s="133" t="s">
        <v>6311</v>
      </c>
      <c r="AN982" s="133" t="s">
        <v>6311</v>
      </c>
      <c r="AO982" s="133" t="s">
        <v>6311</v>
      </c>
      <c r="AP982" s="133" t="s">
        <v>6311</v>
      </c>
      <c r="AQ982" s="134">
        <v>2.5</v>
      </c>
      <c r="AR982" s="143">
        <v>0</v>
      </c>
      <c r="AS982" t="s">
        <v>27</v>
      </c>
    </row>
    <row r="983" spans="1:45" s="133" customFormat="1">
      <c r="A983" s="133" t="s">
        <v>7270</v>
      </c>
      <c r="B983" s="135">
        <v>43756</v>
      </c>
      <c r="C983" s="133" t="s">
        <v>7267</v>
      </c>
      <c r="D983" s="133" t="s">
        <v>7268</v>
      </c>
      <c r="E983" s="133" t="s">
        <v>6311</v>
      </c>
      <c r="F983" s="133" t="s">
        <v>6312</v>
      </c>
      <c r="G983" s="133" t="s">
        <v>6475</v>
      </c>
      <c r="H983" s="133" t="s">
        <v>5299</v>
      </c>
      <c r="I983" s="133" t="s">
        <v>6476</v>
      </c>
      <c r="J983" s="129" t="s">
        <v>6354</v>
      </c>
      <c r="K983" s="133" t="s">
        <v>6400</v>
      </c>
      <c r="L983" s="133" t="s">
        <v>6401</v>
      </c>
      <c r="M983" s="133" t="s">
        <v>6402</v>
      </c>
      <c r="N983" s="133" t="s">
        <v>6354</v>
      </c>
      <c r="O983" s="133" t="s">
        <v>6403</v>
      </c>
      <c r="P983" s="133" t="s">
        <v>6479</v>
      </c>
      <c r="Q983" s="133" t="s">
        <v>6480</v>
      </c>
      <c r="R983" s="133" t="s">
        <v>6413</v>
      </c>
      <c r="S983" s="133" t="s">
        <v>6414</v>
      </c>
      <c r="T983" s="136">
        <v>7.8330000000000002</v>
      </c>
      <c r="U983" s="136">
        <v>7.8330000000000002</v>
      </c>
      <c r="V983" s="136" t="s">
        <v>7247</v>
      </c>
      <c r="W983" s="136" t="s">
        <v>6408</v>
      </c>
      <c r="X983" s="136">
        <v>30.939</v>
      </c>
      <c r="Y983" s="136">
        <v>185.64</v>
      </c>
      <c r="Z983" s="136" t="s">
        <v>6311</v>
      </c>
      <c r="AA983" s="136">
        <v>1454.1179999999999</v>
      </c>
      <c r="AB983" s="136">
        <v>0</v>
      </c>
      <c r="AC983" s="136">
        <v>145.41200000000001</v>
      </c>
      <c r="AD983" s="136">
        <v>1599.53</v>
      </c>
      <c r="AE983" s="133" t="s">
        <v>6316</v>
      </c>
      <c r="AF983" s="133" t="s">
        <v>6311</v>
      </c>
      <c r="AG983" s="133" t="s">
        <v>6311</v>
      </c>
      <c r="AH983" s="133" t="s">
        <v>7255</v>
      </c>
      <c r="AI983" s="133" t="s">
        <v>6311</v>
      </c>
      <c r="AJ983" s="133" t="s">
        <v>6355</v>
      </c>
      <c r="AK983" s="133" t="s">
        <v>6356</v>
      </c>
      <c r="AL983" s="133" t="s">
        <v>6410</v>
      </c>
      <c r="AM983" s="133" t="s">
        <v>6311</v>
      </c>
      <c r="AN983" s="133" t="s">
        <v>6311</v>
      </c>
      <c r="AO983" s="133" t="s">
        <v>6311</v>
      </c>
      <c r="AP983" s="133" t="s">
        <v>6311</v>
      </c>
      <c r="AQ983" s="134">
        <v>7.8330000000000002</v>
      </c>
      <c r="AR983" s="143">
        <v>0</v>
      </c>
      <c r="AS983" t="s">
        <v>27</v>
      </c>
    </row>
    <row r="984" spans="1:45" s="133" customFormat="1">
      <c r="A984" s="133" t="s">
        <v>7270</v>
      </c>
      <c r="B984" s="135">
        <v>43756</v>
      </c>
      <c r="C984" s="133" t="s">
        <v>7267</v>
      </c>
      <c r="D984" s="133" t="s">
        <v>7268</v>
      </c>
      <c r="E984" s="133" t="s">
        <v>6311</v>
      </c>
      <c r="F984" s="133" t="s">
        <v>6312</v>
      </c>
      <c r="G984" s="133" t="s">
        <v>6475</v>
      </c>
      <c r="H984" s="133" t="s">
        <v>5299</v>
      </c>
      <c r="I984" s="133" t="s">
        <v>6476</v>
      </c>
      <c r="J984" s="129" t="s">
        <v>6354</v>
      </c>
      <c r="K984" s="133" t="s">
        <v>6400</v>
      </c>
      <c r="L984" s="133" t="s">
        <v>6401</v>
      </c>
      <c r="M984" s="133" t="s">
        <v>6402</v>
      </c>
      <c r="N984" s="133" t="s">
        <v>6354</v>
      </c>
      <c r="O984" s="133" t="s">
        <v>6403</v>
      </c>
      <c r="P984" s="133" t="s">
        <v>6479</v>
      </c>
      <c r="Q984" s="133" t="s">
        <v>6480</v>
      </c>
      <c r="R984" s="133" t="s">
        <v>6419</v>
      </c>
      <c r="S984" s="133" t="s">
        <v>6420</v>
      </c>
      <c r="T984" s="136">
        <v>1.7669999999999999</v>
      </c>
      <c r="U984" s="136">
        <v>1.7669999999999999</v>
      </c>
      <c r="V984" s="136" t="s">
        <v>7247</v>
      </c>
      <c r="W984" s="136" t="s">
        <v>6408</v>
      </c>
      <c r="X984" s="136">
        <v>9.1020000000000003</v>
      </c>
      <c r="Y984" s="136">
        <v>273</v>
      </c>
      <c r="Z984" s="136" t="s">
        <v>6311</v>
      </c>
      <c r="AA984" s="136">
        <v>482.39100000000002</v>
      </c>
      <c r="AB984" s="136">
        <v>0</v>
      </c>
      <c r="AC984" s="136">
        <v>48.238999999999997</v>
      </c>
      <c r="AD984" s="136">
        <v>530.63</v>
      </c>
      <c r="AE984" s="133" t="s">
        <v>6316</v>
      </c>
      <c r="AF984" s="133" t="s">
        <v>6311</v>
      </c>
      <c r="AG984" s="133" t="s">
        <v>6311</v>
      </c>
      <c r="AH984" s="133" t="s">
        <v>7255</v>
      </c>
      <c r="AI984" s="133" t="s">
        <v>6311</v>
      </c>
      <c r="AJ984" s="133" t="s">
        <v>6355</v>
      </c>
      <c r="AK984" s="133" t="s">
        <v>6356</v>
      </c>
      <c r="AL984" s="133" t="s">
        <v>6410</v>
      </c>
      <c r="AM984" s="133" t="s">
        <v>6311</v>
      </c>
      <c r="AN984" s="133" t="s">
        <v>6311</v>
      </c>
      <c r="AO984" s="133" t="s">
        <v>6311</v>
      </c>
      <c r="AP984" s="133" t="s">
        <v>6311</v>
      </c>
      <c r="AQ984" s="134">
        <v>1.7669999999999999</v>
      </c>
      <c r="AR984" s="143">
        <v>0</v>
      </c>
      <c r="AS984" t="s">
        <v>27</v>
      </c>
    </row>
    <row r="985" spans="1:45" s="133" customFormat="1">
      <c r="A985" s="133" t="s">
        <v>7270</v>
      </c>
      <c r="B985" s="135">
        <v>43756</v>
      </c>
      <c r="C985" s="133" t="s">
        <v>7267</v>
      </c>
      <c r="D985" s="133" t="s">
        <v>7268</v>
      </c>
      <c r="E985" s="133" t="s">
        <v>6311</v>
      </c>
      <c r="F985" s="133" t="s">
        <v>6312</v>
      </c>
      <c r="G985" s="133" t="s">
        <v>6475</v>
      </c>
      <c r="H985" s="133" t="s">
        <v>5299</v>
      </c>
      <c r="I985" s="133" t="s">
        <v>6476</v>
      </c>
      <c r="J985" s="129" t="s">
        <v>6354</v>
      </c>
      <c r="K985" s="133" t="s">
        <v>6400</v>
      </c>
      <c r="L985" s="133" t="s">
        <v>6401</v>
      </c>
      <c r="M985" s="133" t="s">
        <v>6402</v>
      </c>
      <c r="N985" s="133" t="s">
        <v>6354</v>
      </c>
      <c r="O985" s="133" t="s">
        <v>6403</v>
      </c>
      <c r="P985" s="133" t="s">
        <v>6479</v>
      </c>
      <c r="Q985" s="133" t="s">
        <v>6480</v>
      </c>
      <c r="R985" s="133" t="s">
        <v>6526</v>
      </c>
      <c r="S985" s="133" t="s">
        <v>6527</v>
      </c>
      <c r="T985" s="136">
        <v>7</v>
      </c>
      <c r="U985" s="136">
        <v>7</v>
      </c>
      <c r="V985" s="136" t="s">
        <v>7247</v>
      </c>
      <c r="W985" s="136" t="s">
        <v>6408</v>
      </c>
      <c r="X985" s="136">
        <v>36.4</v>
      </c>
      <c r="Y985" s="136">
        <v>291.2</v>
      </c>
      <c r="Z985" s="136" t="s">
        <v>6311</v>
      </c>
      <c r="AA985" s="136">
        <v>2038.4</v>
      </c>
      <c r="AB985" s="136">
        <v>0</v>
      </c>
      <c r="AC985" s="136">
        <v>203.84</v>
      </c>
      <c r="AD985" s="136">
        <v>2242.2399999999998</v>
      </c>
      <c r="AE985" s="133" t="s">
        <v>6316</v>
      </c>
      <c r="AF985" s="133" t="s">
        <v>6311</v>
      </c>
      <c r="AG985" s="133" t="s">
        <v>6311</v>
      </c>
      <c r="AH985" s="133" t="s">
        <v>7255</v>
      </c>
      <c r="AI985" s="133" t="s">
        <v>6311</v>
      </c>
      <c r="AJ985" s="133" t="s">
        <v>6355</v>
      </c>
      <c r="AK985" s="133" t="s">
        <v>6356</v>
      </c>
      <c r="AL985" s="133" t="s">
        <v>6410</v>
      </c>
      <c r="AM985" s="133" t="s">
        <v>6311</v>
      </c>
      <c r="AN985" s="133" t="s">
        <v>6311</v>
      </c>
      <c r="AO985" s="133" t="s">
        <v>6311</v>
      </c>
      <c r="AP985" s="133" t="s">
        <v>6311</v>
      </c>
      <c r="AQ985" s="134">
        <v>7</v>
      </c>
      <c r="AR985" s="143">
        <v>0</v>
      </c>
      <c r="AS985" t="s">
        <v>27</v>
      </c>
    </row>
    <row r="986" spans="1:45" s="133" customFormat="1">
      <c r="A986" s="133" t="s">
        <v>7270</v>
      </c>
      <c r="B986" s="135">
        <v>43756</v>
      </c>
      <c r="C986" s="133" t="s">
        <v>7267</v>
      </c>
      <c r="D986" s="133" t="s">
        <v>7268</v>
      </c>
      <c r="E986" s="133" t="s">
        <v>6311</v>
      </c>
      <c r="F986" s="133" t="s">
        <v>6312</v>
      </c>
      <c r="G986" s="133" t="s">
        <v>6475</v>
      </c>
      <c r="H986" s="133" t="s">
        <v>5299</v>
      </c>
      <c r="I986" s="133" t="s">
        <v>6476</v>
      </c>
      <c r="J986" s="129" t="s">
        <v>6354</v>
      </c>
      <c r="K986" s="133" t="s">
        <v>6400</v>
      </c>
      <c r="L986" s="133" t="s">
        <v>6401</v>
      </c>
      <c r="M986" s="133" t="s">
        <v>6402</v>
      </c>
      <c r="N986" s="133" t="s">
        <v>6354</v>
      </c>
      <c r="O986" s="133" t="s">
        <v>6403</v>
      </c>
      <c r="P986" s="133" t="s">
        <v>6479</v>
      </c>
      <c r="Q986" s="133" t="s">
        <v>6480</v>
      </c>
      <c r="R986" s="133" t="s">
        <v>6807</v>
      </c>
      <c r="S986" s="133" t="s">
        <v>6808</v>
      </c>
      <c r="T986" s="136">
        <v>5</v>
      </c>
      <c r="U986" s="136">
        <v>5</v>
      </c>
      <c r="V986" s="136" t="s">
        <v>7256</v>
      </c>
      <c r="W986" s="136" t="s">
        <v>6408</v>
      </c>
      <c r="X986" s="136">
        <v>38.22</v>
      </c>
      <c r="Y986" s="136">
        <v>229.32</v>
      </c>
      <c r="Z986" s="136" t="s">
        <v>6311</v>
      </c>
      <c r="AA986" s="136">
        <v>1146.5999999999999</v>
      </c>
      <c r="AB986" s="136">
        <v>0</v>
      </c>
      <c r="AC986" s="136">
        <v>114.66</v>
      </c>
      <c r="AD986" s="136">
        <v>1261.26</v>
      </c>
      <c r="AE986" s="133" t="s">
        <v>6316</v>
      </c>
      <c r="AF986" s="133" t="s">
        <v>6311</v>
      </c>
      <c r="AG986" s="133" t="s">
        <v>6311</v>
      </c>
      <c r="AH986" s="133" t="s">
        <v>7255</v>
      </c>
      <c r="AI986" s="133" t="s">
        <v>6311</v>
      </c>
      <c r="AJ986" s="133" t="s">
        <v>6355</v>
      </c>
      <c r="AK986" s="133" t="s">
        <v>6356</v>
      </c>
      <c r="AL986" s="133" t="s">
        <v>6410</v>
      </c>
      <c r="AM986" s="133" t="s">
        <v>6311</v>
      </c>
      <c r="AN986" s="133" t="s">
        <v>6311</v>
      </c>
      <c r="AO986" s="133" t="s">
        <v>6311</v>
      </c>
      <c r="AP986" s="133" t="s">
        <v>6311</v>
      </c>
      <c r="AQ986" s="134">
        <v>5</v>
      </c>
      <c r="AR986" s="143">
        <v>0</v>
      </c>
      <c r="AS986" t="s">
        <v>27</v>
      </c>
    </row>
    <row r="987" spans="1:45" s="133" customFormat="1">
      <c r="A987" s="133" t="s">
        <v>7270</v>
      </c>
      <c r="B987" s="135">
        <v>43756</v>
      </c>
      <c r="C987" s="133" t="s">
        <v>7267</v>
      </c>
      <c r="D987" s="133" t="s">
        <v>7268</v>
      </c>
      <c r="E987" s="133" t="s">
        <v>6311</v>
      </c>
      <c r="F987" s="133" t="s">
        <v>6312</v>
      </c>
      <c r="G987" s="133" t="s">
        <v>6475</v>
      </c>
      <c r="H987" s="133" t="s">
        <v>5299</v>
      </c>
      <c r="I987" s="133" t="s">
        <v>6476</v>
      </c>
      <c r="J987" s="129" t="s">
        <v>6354</v>
      </c>
      <c r="K987" s="133" t="s">
        <v>6400</v>
      </c>
      <c r="L987" s="133" t="s">
        <v>6401</v>
      </c>
      <c r="M987" s="133" t="s">
        <v>6402</v>
      </c>
      <c r="N987" s="133" t="s">
        <v>6354</v>
      </c>
      <c r="O987" s="133" t="s">
        <v>6403</v>
      </c>
      <c r="P987" s="133" t="s">
        <v>6479</v>
      </c>
      <c r="Q987" s="133" t="s">
        <v>6480</v>
      </c>
      <c r="R987" s="133" t="s">
        <v>7236</v>
      </c>
      <c r="S987" s="133" t="s">
        <v>7237</v>
      </c>
      <c r="T987" s="136">
        <v>2</v>
      </c>
      <c r="U987" s="136">
        <v>2</v>
      </c>
      <c r="V987" s="136" t="s">
        <v>7253</v>
      </c>
      <c r="W987" s="136" t="s">
        <v>6408</v>
      </c>
      <c r="X987" s="136">
        <v>50.96</v>
      </c>
      <c r="Y987" s="136">
        <v>305.76</v>
      </c>
      <c r="Z987" s="136" t="s">
        <v>6311</v>
      </c>
      <c r="AA987" s="136">
        <v>611.52</v>
      </c>
      <c r="AB987" s="136">
        <v>0</v>
      </c>
      <c r="AC987" s="136">
        <v>61.152000000000001</v>
      </c>
      <c r="AD987" s="136">
        <v>672.67200000000003</v>
      </c>
      <c r="AE987" s="133" t="s">
        <v>6316</v>
      </c>
      <c r="AF987" s="133" t="s">
        <v>6311</v>
      </c>
      <c r="AG987" s="133" t="s">
        <v>6311</v>
      </c>
      <c r="AH987" s="133" t="s">
        <v>7255</v>
      </c>
      <c r="AI987" s="133" t="s">
        <v>6311</v>
      </c>
      <c r="AJ987" s="133" t="s">
        <v>6355</v>
      </c>
      <c r="AK987" s="133" t="s">
        <v>6356</v>
      </c>
      <c r="AL987" s="133" t="s">
        <v>6410</v>
      </c>
      <c r="AM987" s="133" t="s">
        <v>6311</v>
      </c>
      <c r="AN987" s="133" t="s">
        <v>6311</v>
      </c>
      <c r="AO987" s="133" t="s">
        <v>6311</v>
      </c>
      <c r="AP987" s="133" t="s">
        <v>6311</v>
      </c>
      <c r="AQ987" s="134">
        <v>2</v>
      </c>
      <c r="AR987" s="143">
        <v>0</v>
      </c>
      <c r="AS987" t="s">
        <v>27</v>
      </c>
    </row>
    <row r="988" spans="1:45" s="133" customFormat="1">
      <c r="A988" s="133" t="s">
        <v>7270</v>
      </c>
      <c r="B988" s="135">
        <v>43756</v>
      </c>
      <c r="C988" s="133" t="s">
        <v>7267</v>
      </c>
      <c r="D988" s="133" t="s">
        <v>7268</v>
      </c>
      <c r="E988" s="133" t="s">
        <v>6311</v>
      </c>
      <c r="F988" s="133" t="s">
        <v>6312</v>
      </c>
      <c r="G988" s="133" t="s">
        <v>6475</v>
      </c>
      <c r="H988" s="133" t="s">
        <v>5299</v>
      </c>
      <c r="I988" s="133" t="s">
        <v>6476</v>
      </c>
      <c r="J988" s="129" t="s">
        <v>6354</v>
      </c>
      <c r="K988" s="133" t="s">
        <v>6400</v>
      </c>
      <c r="L988" s="133" t="s">
        <v>6401</v>
      </c>
      <c r="M988" s="133" t="s">
        <v>6402</v>
      </c>
      <c r="N988" s="133" t="s">
        <v>6354</v>
      </c>
      <c r="O988" s="133" t="s">
        <v>6403</v>
      </c>
      <c r="P988" s="133" t="s">
        <v>6479</v>
      </c>
      <c r="Q988" s="133" t="s">
        <v>6480</v>
      </c>
      <c r="R988" s="133" t="s">
        <v>6413</v>
      </c>
      <c r="S988" s="133" t="s">
        <v>6414</v>
      </c>
      <c r="T988" s="136">
        <v>5.4249999999999998</v>
      </c>
      <c r="U988" s="136">
        <v>5.4249999999999998</v>
      </c>
      <c r="V988" s="136" t="s">
        <v>7253</v>
      </c>
      <c r="W988" s="136" t="s">
        <v>6408</v>
      </c>
      <c r="X988" s="136">
        <v>1.5469999999999999</v>
      </c>
      <c r="Y988" s="136">
        <v>185.64</v>
      </c>
      <c r="Z988" s="136" t="s">
        <v>6311</v>
      </c>
      <c r="AA988" s="136">
        <v>1007.097</v>
      </c>
      <c r="AB988" s="136">
        <v>0</v>
      </c>
      <c r="AC988" s="136">
        <v>100.71</v>
      </c>
      <c r="AD988" s="136">
        <v>1107.807</v>
      </c>
      <c r="AE988" s="133" t="s">
        <v>6316</v>
      </c>
      <c r="AF988" s="133" t="s">
        <v>6311</v>
      </c>
      <c r="AG988" s="133" t="s">
        <v>6311</v>
      </c>
      <c r="AH988" s="133" t="s">
        <v>7255</v>
      </c>
      <c r="AI988" s="133" t="s">
        <v>6311</v>
      </c>
      <c r="AJ988" s="133" t="s">
        <v>6355</v>
      </c>
      <c r="AK988" s="133" t="s">
        <v>6356</v>
      </c>
      <c r="AL988" s="133" t="s">
        <v>6410</v>
      </c>
      <c r="AM988" s="133" t="s">
        <v>6311</v>
      </c>
      <c r="AN988" s="133" t="s">
        <v>6311</v>
      </c>
      <c r="AO988" s="133" t="s">
        <v>6311</v>
      </c>
      <c r="AP988" s="133" t="s">
        <v>6311</v>
      </c>
      <c r="AQ988" s="134">
        <v>5.4249999999999998</v>
      </c>
      <c r="AR988" s="143">
        <v>0</v>
      </c>
      <c r="AS988" t="s">
        <v>27</v>
      </c>
    </row>
    <row r="989" spans="1:45">
      <c r="A989" s="133" t="s">
        <v>7276</v>
      </c>
      <c r="B989" s="133" t="s">
        <v>7276</v>
      </c>
      <c r="C989" s="133" t="s">
        <v>7276</v>
      </c>
      <c r="D989" s="133" t="s">
        <v>7276</v>
      </c>
      <c r="E989" s="133" t="s">
        <v>7276</v>
      </c>
      <c r="F989" s="133" t="s">
        <v>7276</v>
      </c>
      <c r="G989" s="133" t="s">
        <v>7276</v>
      </c>
      <c r="H989" s="133" t="s">
        <v>7276</v>
      </c>
      <c r="I989" s="133" t="s">
        <v>7276</v>
      </c>
      <c r="J989" s="133" t="s">
        <v>7276</v>
      </c>
      <c r="K989" s="133" t="s">
        <v>7276</v>
      </c>
      <c r="L989" s="133" t="s">
        <v>7276</v>
      </c>
      <c r="M989" s="133" t="s">
        <v>7276</v>
      </c>
      <c r="N989" s="133" t="s">
        <v>7276</v>
      </c>
      <c r="O989" s="133" t="s">
        <v>7276</v>
      </c>
      <c r="P989" s="133" t="s">
        <v>7276</v>
      </c>
      <c r="Q989" s="133" t="s">
        <v>7276</v>
      </c>
      <c r="R989" s="133" t="s">
        <v>7276</v>
      </c>
      <c r="S989" s="133" t="s">
        <v>7276</v>
      </c>
      <c r="T989" s="133" t="s">
        <v>7276</v>
      </c>
      <c r="U989" s="133" t="s">
        <v>7276</v>
      </c>
      <c r="V989" s="133" t="s">
        <v>7276</v>
      </c>
      <c r="W989" s="133" t="s">
        <v>7276</v>
      </c>
      <c r="X989" s="133" t="s">
        <v>7276</v>
      </c>
      <c r="Y989" s="133" t="s">
        <v>7276</v>
      </c>
      <c r="Z989" s="133" t="s">
        <v>7276</v>
      </c>
      <c r="AA989" s="133" t="s">
        <v>7276</v>
      </c>
      <c r="AB989" s="133" t="s">
        <v>7276</v>
      </c>
      <c r="AC989" s="133" t="s">
        <v>7276</v>
      </c>
      <c r="AD989" s="133" t="s">
        <v>7276</v>
      </c>
      <c r="AE989" s="133" t="s">
        <v>7276</v>
      </c>
      <c r="AF989" s="133" t="s">
        <v>7276</v>
      </c>
      <c r="AG989" s="133" t="s">
        <v>7276</v>
      </c>
      <c r="AH989" s="133" t="s">
        <v>7276</v>
      </c>
      <c r="AI989" s="133" t="s">
        <v>7276</v>
      </c>
      <c r="AJ989" s="133" t="s">
        <v>7276</v>
      </c>
      <c r="AK989" s="133" t="s">
        <v>7276</v>
      </c>
      <c r="AL989" s="133" t="s">
        <v>7276</v>
      </c>
      <c r="AM989" s="133" t="s">
        <v>7276</v>
      </c>
      <c r="AN989" s="133" t="s">
        <v>7276</v>
      </c>
      <c r="AO989" s="133" t="s">
        <v>7276</v>
      </c>
      <c r="AP989" s="133" t="s">
        <v>7276</v>
      </c>
      <c r="AQ989" s="133" t="s">
        <v>7276</v>
      </c>
      <c r="AR989" s="133" t="s">
        <v>7276</v>
      </c>
      <c r="AS989" s="133" t="s">
        <v>7276</v>
      </c>
    </row>
    <row r="990" spans="1:45">
      <c r="AB990" s="141" t="s">
        <v>7274</v>
      </c>
      <c r="AD990" s="126">
        <f>SUM(AD2:AD988)</f>
        <v>6815262.2539999913</v>
      </c>
    </row>
    <row r="991" spans="1:45">
      <c r="AB991" s="141" t="s">
        <v>7271</v>
      </c>
      <c r="AC991" s="142" t="s">
        <v>7272</v>
      </c>
      <c r="AD991" s="126">
        <v>-16859.505657500002</v>
      </c>
    </row>
    <row r="992" spans="1:45">
      <c r="AC992" s="142" t="s">
        <v>5528</v>
      </c>
      <c r="AD992" s="142">
        <v>-13389.198553499999</v>
      </c>
    </row>
    <row r="993" spans="28:30">
      <c r="AB993" s="141" t="s">
        <v>7273</v>
      </c>
      <c r="AC993" s="142"/>
      <c r="AD993" s="142">
        <v>-117463.17440000002</v>
      </c>
    </row>
    <row r="994" spans="28:30">
      <c r="AB994" s="141" t="s">
        <v>7275</v>
      </c>
      <c r="AD994" s="126">
        <f>+AD990+AD991+AD992+AD993</f>
        <v>6667550.375388992</v>
      </c>
    </row>
  </sheetData>
  <autoFilter ref="A1:BA994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19"/>
  <sheetViews>
    <sheetView workbookViewId="0">
      <selection activeCell="F17" sqref="F17"/>
    </sheetView>
  </sheetViews>
  <sheetFormatPr defaultRowHeight="15"/>
  <cols>
    <col min="1" max="1" width="20.42578125" customWidth="1"/>
    <col min="2" max="2" width="13.5703125" style="142" bestFit="1" customWidth="1"/>
    <col min="4" max="4" width="15.5703125" bestFit="1" customWidth="1"/>
    <col min="6" max="6" width="10.5703125" bestFit="1" customWidth="1"/>
  </cols>
  <sheetData>
    <row r="3" spans="1:6">
      <c r="A3" s="144" t="s">
        <v>7277</v>
      </c>
      <c r="B3" s="142" t="s">
        <v>7279</v>
      </c>
    </row>
    <row r="4" spans="1:6">
      <c r="A4" s="145">
        <v>0</v>
      </c>
      <c r="B4" s="142">
        <v>5692387.5409999993</v>
      </c>
      <c r="D4" t="s">
        <v>7280</v>
      </c>
    </row>
    <row r="5" spans="1:6">
      <c r="A5" s="145" t="s">
        <v>34</v>
      </c>
      <c r="B5" s="142">
        <v>225683.80600000022</v>
      </c>
      <c r="D5" s="142">
        <v>32076.192500000001</v>
      </c>
      <c r="F5" s="40">
        <f>+GETPIVOTDATA("Total",$A$3,"MTE","Hoàng Lệ Hương")+D5</f>
        <v>257759.99850000022</v>
      </c>
    </row>
    <row r="6" spans="1:6">
      <c r="A6" s="145" t="s">
        <v>29</v>
      </c>
      <c r="B6" s="142">
        <v>284261.65099999995</v>
      </c>
      <c r="D6" s="142">
        <v>71348.6829</v>
      </c>
      <c r="F6" s="40">
        <f>+GETPIVOTDATA("Total",$A$3,"MTE","Lê Đoàn Hương Giang")+D6</f>
        <v>355610.33389999997</v>
      </c>
    </row>
    <row r="7" spans="1:6">
      <c r="A7" s="145" t="s">
        <v>94</v>
      </c>
      <c r="B7" s="142">
        <v>328559.84200000006</v>
      </c>
    </row>
    <row r="8" spans="1:6">
      <c r="A8" s="145" t="s">
        <v>95</v>
      </c>
      <c r="B8" s="142">
        <v>284369.41400000011</v>
      </c>
    </row>
    <row r="9" spans="1:6">
      <c r="A9" s="145" t="s">
        <v>7278</v>
      </c>
      <c r="B9" s="142">
        <v>6815262.2539999988</v>
      </c>
    </row>
    <row r="13" spans="1:6">
      <c r="A13" s="144" t="s">
        <v>7277</v>
      </c>
      <c r="B13" s="40" t="s">
        <v>7279</v>
      </c>
    </row>
    <row r="14" spans="1:6">
      <c r="A14" s="145" t="s">
        <v>72</v>
      </c>
      <c r="B14" s="40">
        <v>612929.25600000005</v>
      </c>
    </row>
    <row r="15" spans="1:6">
      <c r="A15" s="145" t="s">
        <v>30</v>
      </c>
      <c r="B15" s="40">
        <v>2100453.4159999993</v>
      </c>
      <c r="D15" s="40">
        <f>+D5+D6</f>
        <v>103424.8754</v>
      </c>
      <c r="F15" s="40">
        <f>+GETPIVOTDATA("Total",$A$13,"MTS","Nguyễn Thị Thúy Vân")+D15</f>
        <v>2203878.2913999991</v>
      </c>
    </row>
    <row r="16" spans="1:6">
      <c r="A16" s="145" t="s">
        <v>27</v>
      </c>
      <c r="B16" s="40">
        <v>2645498.5120000015</v>
      </c>
    </row>
    <row r="17" spans="1:6">
      <c r="A17" s="145" t="s">
        <v>19</v>
      </c>
      <c r="B17" s="40">
        <v>1456381.07</v>
      </c>
      <c r="D17" s="40">
        <f>-D15</f>
        <v>-103424.8754</v>
      </c>
      <c r="F17" s="40">
        <f>+GETPIVOTDATA("Total",$A$13,"MTS","Phan Thị Trúc Phương")+D17</f>
        <v>1352956.1946</v>
      </c>
    </row>
    <row r="18" spans="1:6">
      <c r="A18" s="145" t="s">
        <v>7278</v>
      </c>
      <c r="B18" s="40">
        <v>6815262.2540000007</v>
      </c>
    </row>
    <row r="19" spans="1:6">
      <c r="B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MT-Oct</vt:lpstr>
      <vt:lpstr>Ds nhan vien</vt:lpstr>
      <vt:lpstr>Sell in T10</vt:lpstr>
      <vt:lpstr>Data tính thưởng</vt:lpstr>
      <vt:lpstr>'MT-Oct'!Print_Area</vt:lpstr>
      <vt:lpstr>'MT-Oct'!Print_Titles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Nabati</cp:lastModifiedBy>
  <cp:lastPrinted>2019-10-22T09:39:45Z</cp:lastPrinted>
  <dcterms:created xsi:type="dcterms:W3CDTF">2012-12-13T09:34:20Z</dcterms:created>
  <dcterms:modified xsi:type="dcterms:W3CDTF">2019-11-22T09:16:13Z</dcterms:modified>
</cp:coreProperties>
</file>