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Incentive\"/>
    </mc:Choice>
  </mc:AlternateContent>
  <bookViews>
    <workbookView xWindow="0" yWindow="0" windowWidth="20490" windowHeight="6855"/>
  </bookViews>
  <sheets>
    <sheet name="Base" sheetId="8" r:id="rId1"/>
    <sheet name="promotion" sheetId="7" r:id="rId2"/>
  </sheets>
  <definedNames>
    <definedName name="_xlnm._FilterDatabase" localSheetId="0" hidden="1">Base!$A$3:$K$39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1" i="8" l="1"/>
  <c r="I41" i="8"/>
  <c r="H41" i="8"/>
  <c r="G41" i="8"/>
  <c r="B41" i="8"/>
  <c r="E41" i="8"/>
  <c r="D41" i="8"/>
  <c r="C41" i="8"/>
  <c r="L36" i="8" l="1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J36" i="8"/>
  <c r="J38" i="8" s="1"/>
  <c r="I36" i="8"/>
  <c r="I38" i="8" s="1"/>
  <c r="H36" i="8"/>
  <c r="H38" i="8" s="1"/>
  <c r="G36" i="8"/>
  <c r="G38" i="8" s="1"/>
  <c r="F36" i="8"/>
  <c r="F38" i="8" s="1"/>
  <c r="E36" i="8"/>
  <c r="E38" i="8" s="1"/>
  <c r="D36" i="8"/>
  <c r="D38" i="8" s="1"/>
  <c r="C36" i="8"/>
  <c r="C38" i="8" s="1"/>
  <c r="B36" i="8"/>
  <c r="B38" i="8" s="1"/>
  <c r="D26" i="7"/>
  <c r="C26" i="7"/>
  <c r="B26" i="7"/>
</calcChain>
</file>

<file path=xl/sharedStrings.xml><?xml version="1.0" encoding="utf-8"?>
<sst xmlns="http://schemas.openxmlformats.org/spreadsheetml/2006/main" count="71" uniqueCount="44">
  <si>
    <t>Hapro Mart</t>
  </si>
  <si>
    <t>TTTM Vân Hồ</t>
  </si>
  <si>
    <t>Hapro Food</t>
  </si>
  <si>
    <t>Đức Thành</t>
  </si>
  <si>
    <t>M10 Mart</t>
  </si>
  <si>
    <t>Sunmart</t>
  </si>
  <si>
    <t>Đầu tư Long Biên</t>
  </si>
  <si>
    <t>Lan Chi</t>
  </si>
  <si>
    <t>Huy Hùng</t>
  </si>
  <si>
    <t>Citimart</t>
  </si>
  <si>
    <t>Hoàng Cầu</t>
  </si>
  <si>
    <t>Intimex</t>
  </si>
  <si>
    <t>B11 kim liên</t>
  </si>
  <si>
    <t>Vinmart</t>
  </si>
  <si>
    <t>S VietMart</t>
  </si>
  <si>
    <t>3TMart</t>
  </si>
  <si>
    <t>Micom</t>
  </si>
  <si>
    <t>Circle K</t>
  </si>
  <si>
    <t>AEON North</t>
  </si>
  <si>
    <t>Unik</t>
  </si>
  <si>
    <t>Vinmart+</t>
  </si>
  <si>
    <t>V+ Hòa Bình</t>
  </si>
  <si>
    <t>Vì hòa bình</t>
  </si>
  <si>
    <t>Mường thanh</t>
  </si>
  <si>
    <t>Qmart</t>
  </si>
  <si>
    <t>Yên lãng</t>
  </si>
  <si>
    <t>Star mart</t>
  </si>
  <si>
    <t>VT mart</t>
  </si>
  <si>
    <t>Comini</t>
  </si>
  <si>
    <t>H+ mart</t>
  </si>
  <si>
    <t>Vietmart</t>
  </si>
  <si>
    <t>Dabaco</t>
  </si>
  <si>
    <t>Row Labels</t>
  </si>
  <si>
    <t>Grand Total</t>
  </si>
  <si>
    <t>Sum of Richeese Wafer 8.5g</t>
  </si>
  <si>
    <t>Sum of Richeese Wafer 17g</t>
  </si>
  <si>
    <t>Sum of Richeese Wafer 58g</t>
  </si>
  <si>
    <t>Sum of Richeese Wafer 145g</t>
  </si>
  <si>
    <t>Sum of Richeese Tincan 350g</t>
  </si>
  <si>
    <t>Sum of Richeese Ahh 16g</t>
  </si>
  <si>
    <t>Sum of Richoco Wafer 17g</t>
  </si>
  <si>
    <t>Sum of Richoco Wafer 58g</t>
  </si>
  <si>
    <t>Sum of Nextar Browneis 112g</t>
  </si>
  <si>
    <t>BAO CAO TRACKING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</si>
</sst>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B43" sqref="B43"/>
    </sheetView>
  </sheetViews>
  <sheetFormatPr defaultRowHeight="15" x14ac:dyDescent="0.25"/>
  <cols>
    <col min="1" max="1" width="24.42578125" bestFit="1" customWidth="1"/>
    <col min="2" max="10" width="13" style="2" customWidth="1"/>
    <col min="12" max="12" width="11.140625" bestFit="1" customWidth="1"/>
  </cols>
  <sheetData>
    <row r="2" spans="1:12" x14ac:dyDescent="0.25">
      <c r="B2" s="2">
        <v>168</v>
      </c>
      <c r="C2" s="2">
        <v>224.4</v>
      </c>
      <c r="D2" s="2">
        <v>330</v>
      </c>
      <c r="E2" s="2">
        <v>264</v>
      </c>
      <c r="F2" s="2">
        <v>359.4</v>
      </c>
      <c r="G2" s="2">
        <v>374</v>
      </c>
      <c r="H2" s="2">
        <v>224.4</v>
      </c>
      <c r="I2" s="2">
        <v>330</v>
      </c>
      <c r="J2" s="2">
        <v>330</v>
      </c>
    </row>
    <row r="3" spans="1:12" ht="60" x14ac:dyDescent="0.25">
      <c r="A3" t="s">
        <v>32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</row>
    <row r="4" spans="1:12" x14ac:dyDescent="0.25">
      <c r="A4" t="s">
        <v>15</v>
      </c>
      <c r="B4" s="3"/>
      <c r="C4" s="2">
        <v>3</v>
      </c>
      <c r="D4" s="2">
        <v>2</v>
      </c>
      <c r="E4" s="2">
        <v>4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4">
        <f>SUM(B4:J4)</f>
        <v>10</v>
      </c>
      <c r="L4" s="1">
        <f>SUMPRODUCT($B$2:$J$2,B4:J4)</f>
        <v>2613.6</v>
      </c>
    </row>
    <row r="5" spans="1:12" x14ac:dyDescent="0.25">
      <c r="A5" t="s">
        <v>18</v>
      </c>
      <c r="B5" s="3"/>
      <c r="C5" s="2">
        <v>5</v>
      </c>
      <c r="D5" s="2">
        <v>11</v>
      </c>
      <c r="E5" s="2">
        <v>10</v>
      </c>
      <c r="F5" s="2">
        <v>0</v>
      </c>
      <c r="G5" s="2">
        <v>2</v>
      </c>
      <c r="H5" s="2">
        <v>15</v>
      </c>
      <c r="I5" s="2">
        <v>6</v>
      </c>
      <c r="J5" s="2">
        <v>0</v>
      </c>
      <c r="K5" s="4">
        <f t="shared" ref="K5:K35" si="0">SUM(B5:J5)</f>
        <v>49</v>
      </c>
      <c r="L5" s="1">
        <f t="shared" ref="L5:L35" si="1">SUMPRODUCT($B$2:$J$2,B5:J5)</f>
        <v>13486</v>
      </c>
    </row>
    <row r="6" spans="1:12" x14ac:dyDescent="0.25">
      <c r="A6" t="s">
        <v>12</v>
      </c>
      <c r="C6" s="2">
        <v>2</v>
      </c>
      <c r="D6" s="2">
        <v>3</v>
      </c>
      <c r="E6" s="2">
        <v>5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4">
        <f t="shared" si="0"/>
        <v>12</v>
      </c>
      <c r="L6" s="1">
        <f t="shared" si="1"/>
        <v>3207.6000000000004</v>
      </c>
    </row>
    <row r="7" spans="1:12" x14ac:dyDescent="0.25">
      <c r="A7" t="s">
        <v>17</v>
      </c>
      <c r="C7" s="2">
        <v>47</v>
      </c>
      <c r="D7" s="2">
        <v>102</v>
      </c>
      <c r="E7" s="2">
        <v>182</v>
      </c>
      <c r="F7" s="2">
        <v>0</v>
      </c>
      <c r="G7" s="2">
        <v>12</v>
      </c>
      <c r="H7" s="2">
        <v>37</v>
      </c>
      <c r="I7" s="2">
        <v>30</v>
      </c>
      <c r="J7" s="2">
        <v>0</v>
      </c>
      <c r="K7" s="4">
        <f t="shared" si="0"/>
        <v>410</v>
      </c>
      <c r="L7" s="1">
        <f t="shared" si="1"/>
        <v>114945.60000000001</v>
      </c>
    </row>
    <row r="8" spans="1:12" x14ac:dyDescent="0.25">
      <c r="A8" t="s">
        <v>9</v>
      </c>
      <c r="B8" s="3"/>
      <c r="C8" s="2">
        <v>17</v>
      </c>
      <c r="D8" s="2">
        <v>9</v>
      </c>
      <c r="E8" s="2">
        <v>19</v>
      </c>
      <c r="F8" s="2">
        <v>0</v>
      </c>
      <c r="G8" s="2">
        <v>2</v>
      </c>
      <c r="H8" s="2">
        <v>12</v>
      </c>
      <c r="I8" s="2">
        <v>7</v>
      </c>
      <c r="J8" s="2">
        <v>0</v>
      </c>
      <c r="K8" s="4">
        <f t="shared" si="0"/>
        <v>66</v>
      </c>
      <c r="L8" s="1">
        <f t="shared" si="1"/>
        <v>17551.599999999999</v>
      </c>
    </row>
    <row r="9" spans="1:12" x14ac:dyDescent="0.25">
      <c r="A9" t="s">
        <v>28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4">
        <f t="shared" si="0"/>
        <v>2</v>
      </c>
      <c r="L9" s="1">
        <f t="shared" si="1"/>
        <v>554.4</v>
      </c>
    </row>
    <row r="10" spans="1:12" x14ac:dyDescent="0.25">
      <c r="A10" t="s">
        <v>31</v>
      </c>
      <c r="B10" s="3"/>
      <c r="C10" s="2">
        <v>5</v>
      </c>
      <c r="D10" s="2">
        <v>5</v>
      </c>
      <c r="E10" s="2">
        <v>10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4">
        <f t="shared" si="0"/>
        <v>25</v>
      </c>
      <c r="L10" s="1">
        <f t="shared" si="1"/>
        <v>6534</v>
      </c>
    </row>
    <row r="11" spans="1:12" x14ac:dyDescent="0.25">
      <c r="A11" t="s">
        <v>6</v>
      </c>
      <c r="B11" s="3"/>
      <c r="C11" s="2">
        <v>7</v>
      </c>
      <c r="D11" s="2">
        <v>5</v>
      </c>
      <c r="E11" s="2">
        <v>14</v>
      </c>
      <c r="F11" s="2">
        <v>0</v>
      </c>
      <c r="G11" s="2">
        <v>0.5</v>
      </c>
      <c r="H11" s="2">
        <v>6</v>
      </c>
      <c r="I11" s="2">
        <v>1</v>
      </c>
      <c r="J11" s="2">
        <v>0</v>
      </c>
      <c r="K11" s="4">
        <f t="shared" si="0"/>
        <v>33.5</v>
      </c>
      <c r="L11" s="1">
        <f t="shared" si="1"/>
        <v>8780.2000000000007</v>
      </c>
    </row>
    <row r="12" spans="1:12" x14ac:dyDescent="0.25">
      <c r="A12" t="s">
        <v>3</v>
      </c>
      <c r="B12" s="3"/>
      <c r="C12" s="2">
        <v>18</v>
      </c>
      <c r="D12" s="3"/>
      <c r="E12" s="2">
        <v>85</v>
      </c>
      <c r="F12" s="2">
        <v>0</v>
      </c>
      <c r="G12" s="2">
        <v>8</v>
      </c>
      <c r="H12" s="2">
        <v>10</v>
      </c>
      <c r="I12" s="3"/>
      <c r="J12" s="2">
        <v>0</v>
      </c>
      <c r="K12" s="4">
        <f t="shared" si="0"/>
        <v>121</v>
      </c>
      <c r="L12" s="1">
        <f t="shared" si="1"/>
        <v>31715.200000000001</v>
      </c>
    </row>
    <row r="13" spans="1:12" x14ac:dyDescent="0.25">
      <c r="A13" t="s">
        <v>29</v>
      </c>
      <c r="B13" s="2">
        <v>3</v>
      </c>
      <c r="C13" s="2">
        <v>2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4">
        <f t="shared" si="0"/>
        <v>7</v>
      </c>
      <c r="L13" s="1">
        <f t="shared" si="1"/>
        <v>1612.8</v>
      </c>
    </row>
    <row r="14" spans="1:12" x14ac:dyDescent="0.25">
      <c r="A14" t="s">
        <v>2</v>
      </c>
      <c r="B14" s="3"/>
      <c r="C14" s="2">
        <v>2</v>
      </c>
      <c r="D14" s="2">
        <v>1</v>
      </c>
      <c r="E14" s="2">
        <v>2</v>
      </c>
      <c r="F14" s="2">
        <v>0</v>
      </c>
      <c r="G14" s="2">
        <v>0.5</v>
      </c>
      <c r="H14" s="2">
        <v>1</v>
      </c>
      <c r="I14" s="2">
        <v>0.5</v>
      </c>
      <c r="J14" s="2">
        <v>0</v>
      </c>
      <c r="K14" s="4">
        <f t="shared" si="0"/>
        <v>7</v>
      </c>
      <c r="L14" s="1">
        <f t="shared" si="1"/>
        <v>1883.2</v>
      </c>
    </row>
    <row r="15" spans="1:12" x14ac:dyDescent="0.25">
      <c r="A15" t="s">
        <v>0</v>
      </c>
      <c r="B15" s="3"/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4">
        <f t="shared" si="0"/>
        <v>4</v>
      </c>
      <c r="L15" s="1">
        <f t="shared" si="1"/>
        <v>1108.8</v>
      </c>
    </row>
    <row r="16" spans="1:12" x14ac:dyDescent="0.25">
      <c r="A16" t="s">
        <v>10</v>
      </c>
      <c r="B16" s="3"/>
      <c r="C16" s="2">
        <v>2</v>
      </c>
      <c r="D16" s="2">
        <v>4</v>
      </c>
      <c r="E16" s="2">
        <v>10</v>
      </c>
      <c r="F16" s="2">
        <v>0</v>
      </c>
      <c r="G16" s="2">
        <v>0</v>
      </c>
      <c r="H16" s="2">
        <v>0</v>
      </c>
      <c r="I16" s="2">
        <v>2</v>
      </c>
      <c r="J16" s="2">
        <v>0</v>
      </c>
      <c r="K16" s="4">
        <f t="shared" si="0"/>
        <v>18</v>
      </c>
      <c r="L16" s="1">
        <f t="shared" si="1"/>
        <v>5068.8</v>
      </c>
    </row>
    <row r="17" spans="1:12" x14ac:dyDescent="0.25">
      <c r="A17" t="s">
        <v>8</v>
      </c>
      <c r="B17" s="3"/>
      <c r="C17" s="2">
        <v>5</v>
      </c>
      <c r="D17" s="2">
        <v>5</v>
      </c>
      <c r="E17" s="2">
        <v>9</v>
      </c>
      <c r="F17" s="2">
        <v>2</v>
      </c>
      <c r="G17" s="2">
        <v>2</v>
      </c>
      <c r="H17" s="2">
        <v>2</v>
      </c>
      <c r="I17" s="2">
        <v>0</v>
      </c>
      <c r="J17" s="2">
        <v>0</v>
      </c>
      <c r="K17" s="4">
        <f t="shared" si="0"/>
        <v>25</v>
      </c>
      <c r="L17" s="1">
        <f t="shared" si="1"/>
        <v>7063.6</v>
      </c>
    </row>
    <row r="18" spans="1:12" x14ac:dyDescent="0.25">
      <c r="A18" t="s">
        <v>11</v>
      </c>
      <c r="B18" s="3"/>
      <c r="C18" s="2">
        <v>44</v>
      </c>
      <c r="D18" s="2">
        <v>29</v>
      </c>
      <c r="E18" s="2">
        <v>0</v>
      </c>
      <c r="F18" s="2">
        <v>0</v>
      </c>
      <c r="G18" s="2">
        <v>18</v>
      </c>
      <c r="H18" s="2">
        <v>27</v>
      </c>
      <c r="I18" s="2">
        <v>8</v>
      </c>
      <c r="J18" s="2">
        <v>0</v>
      </c>
      <c r="K18" s="4">
        <f t="shared" si="0"/>
        <v>126</v>
      </c>
      <c r="L18" s="1">
        <f t="shared" si="1"/>
        <v>34874.399999999994</v>
      </c>
    </row>
    <row r="19" spans="1:12" x14ac:dyDescent="0.25">
      <c r="A19" t="s">
        <v>7</v>
      </c>
      <c r="B19" s="3"/>
      <c r="C19" s="2">
        <v>14</v>
      </c>
      <c r="D19" s="2">
        <v>22</v>
      </c>
      <c r="E19" s="2">
        <v>65</v>
      </c>
      <c r="F19" s="2">
        <v>0</v>
      </c>
      <c r="G19" s="2">
        <v>7</v>
      </c>
      <c r="H19" s="2">
        <v>26</v>
      </c>
      <c r="I19" s="2">
        <v>23</v>
      </c>
      <c r="J19" s="2">
        <v>0</v>
      </c>
      <c r="K19" s="4">
        <f t="shared" si="0"/>
        <v>157</v>
      </c>
      <c r="L19" s="1">
        <f t="shared" si="1"/>
        <v>43604</v>
      </c>
    </row>
    <row r="20" spans="1:12" x14ac:dyDescent="0.25">
      <c r="A20" t="s">
        <v>4</v>
      </c>
      <c r="B20" s="3"/>
      <c r="C20" s="2">
        <v>7</v>
      </c>
      <c r="D20" s="2">
        <v>5</v>
      </c>
      <c r="E20" s="2">
        <v>0</v>
      </c>
      <c r="F20" s="2">
        <v>0</v>
      </c>
      <c r="G20" s="2">
        <v>0</v>
      </c>
      <c r="H20" s="2">
        <v>4</v>
      </c>
      <c r="I20" s="2">
        <v>0</v>
      </c>
      <c r="J20" s="2">
        <v>0</v>
      </c>
      <c r="K20" s="4">
        <f t="shared" si="0"/>
        <v>16</v>
      </c>
      <c r="L20" s="1">
        <f t="shared" si="1"/>
        <v>4118.4000000000005</v>
      </c>
    </row>
    <row r="21" spans="1:12" x14ac:dyDescent="0.25">
      <c r="A21" t="s">
        <v>16</v>
      </c>
      <c r="C21" s="2">
        <v>2</v>
      </c>
      <c r="D21" s="2">
        <v>3</v>
      </c>
      <c r="E21" s="2">
        <v>3</v>
      </c>
      <c r="F21" s="2">
        <v>0</v>
      </c>
      <c r="G21" s="2">
        <v>0</v>
      </c>
      <c r="H21" s="2">
        <v>1</v>
      </c>
      <c r="I21" s="2">
        <v>2</v>
      </c>
      <c r="J21" s="2">
        <v>0</v>
      </c>
      <c r="K21" s="4">
        <f t="shared" si="0"/>
        <v>11</v>
      </c>
      <c r="L21" s="1">
        <f t="shared" si="1"/>
        <v>3115.2000000000003</v>
      </c>
    </row>
    <row r="22" spans="1:12" x14ac:dyDescent="0.25">
      <c r="A22" t="s">
        <v>23</v>
      </c>
      <c r="B22" s="3"/>
      <c r="C22" s="2">
        <v>4</v>
      </c>
      <c r="D22" s="2">
        <v>2</v>
      </c>
      <c r="E22" s="2">
        <v>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4">
        <f t="shared" si="0"/>
        <v>13</v>
      </c>
      <c r="L22" s="1">
        <f t="shared" si="1"/>
        <v>3405.6</v>
      </c>
    </row>
    <row r="23" spans="1:12" x14ac:dyDescent="0.25">
      <c r="A23" t="s">
        <v>24</v>
      </c>
      <c r="B23" s="3"/>
      <c r="C23" s="2">
        <v>15</v>
      </c>
      <c r="D23" s="2">
        <v>17</v>
      </c>
      <c r="E23" s="2">
        <v>44</v>
      </c>
      <c r="F23" s="2">
        <v>0</v>
      </c>
      <c r="G23" s="2">
        <v>9</v>
      </c>
      <c r="H23" s="2">
        <v>45</v>
      </c>
      <c r="I23" s="2">
        <v>7</v>
      </c>
      <c r="J23" s="2">
        <v>0</v>
      </c>
      <c r="K23" s="4">
        <f t="shared" si="0"/>
        <v>137</v>
      </c>
      <c r="L23" s="1">
        <f t="shared" si="1"/>
        <v>36366</v>
      </c>
    </row>
    <row r="24" spans="1:12" x14ac:dyDescent="0.25">
      <c r="A24" t="s">
        <v>14</v>
      </c>
      <c r="C24" s="2">
        <v>10</v>
      </c>
      <c r="D24" s="2">
        <v>5</v>
      </c>
      <c r="E24" s="2">
        <v>24</v>
      </c>
      <c r="F24" s="2">
        <v>0</v>
      </c>
      <c r="G24" s="2">
        <v>3</v>
      </c>
      <c r="H24" s="2">
        <v>0</v>
      </c>
      <c r="I24" s="2">
        <v>10</v>
      </c>
      <c r="J24" s="2">
        <v>6</v>
      </c>
      <c r="K24" s="4">
        <f t="shared" si="0"/>
        <v>58</v>
      </c>
      <c r="L24" s="1">
        <f t="shared" si="1"/>
        <v>16632</v>
      </c>
    </row>
    <row r="25" spans="1:12" x14ac:dyDescent="0.25">
      <c r="A25" t="s">
        <v>26</v>
      </c>
      <c r="B25" s="2">
        <v>1</v>
      </c>
      <c r="C25" s="2">
        <v>1</v>
      </c>
      <c r="D25" s="2">
        <v>1</v>
      </c>
      <c r="E25" s="2">
        <v>1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4">
        <f t="shared" si="0"/>
        <v>5</v>
      </c>
      <c r="L25" s="1">
        <f t="shared" si="1"/>
        <v>1210.8</v>
      </c>
    </row>
    <row r="26" spans="1:12" x14ac:dyDescent="0.25">
      <c r="A26" t="s">
        <v>5</v>
      </c>
      <c r="B26" s="3"/>
      <c r="C26" s="2">
        <v>2</v>
      </c>
      <c r="D26" s="2">
        <v>4</v>
      </c>
      <c r="E26" s="2">
        <v>5</v>
      </c>
      <c r="F26" s="2">
        <v>0</v>
      </c>
      <c r="G26" s="2">
        <v>0</v>
      </c>
      <c r="H26" s="2">
        <v>1</v>
      </c>
      <c r="I26" s="2">
        <v>2</v>
      </c>
      <c r="J26" s="2">
        <v>0</v>
      </c>
      <c r="K26" s="4">
        <f t="shared" si="0"/>
        <v>14</v>
      </c>
      <c r="L26" s="1">
        <f t="shared" si="1"/>
        <v>3973.2000000000003</v>
      </c>
    </row>
    <row r="27" spans="1:12" x14ac:dyDescent="0.25">
      <c r="A27" t="s">
        <v>1</v>
      </c>
      <c r="B27" s="3"/>
      <c r="C27" s="2">
        <v>1</v>
      </c>
      <c r="D27" s="2">
        <v>2.5</v>
      </c>
      <c r="E27" s="2">
        <v>3</v>
      </c>
      <c r="F27" s="2">
        <v>0</v>
      </c>
      <c r="G27" s="2">
        <v>1.5</v>
      </c>
      <c r="H27" s="2">
        <v>3</v>
      </c>
      <c r="I27" s="2">
        <v>0</v>
      </c>
      <c r="J27" s="2">
        <v>0</v>
      </c>
      <c r="K27" s="4">
        <f t="shared" si="0"/>
        <v>11</v>
      </c>
      <c r="L27" s="1">
        <f t="shared" si="1"/>
        <v>3075.6000000000004</v>
      </c>
    </row>
    <row r="28" spans="1:12" x14ac:dyDescent="0.25">
      <c r="A28" t="s">
        <v>19</v>
      </c>
      <c r="B28" s="2">
        <v>2</v>
      </c>
      <c r="C28" s="2">
        <v>4</v>
      </c>
      <c r="D28" s="2">
        <v>1</v>
      </c>
      <c r="E28" s="2">
        <v>6</v>
      </c>
      <c r="F28" s="2">
        <v>0</v>
      </c>
      <c r="G28" s="2">
        <v>0.5</v>
      </c>
      <c r="H28" s="2">
        <v>2</v>
      </c>
      <c r="I28" s="2">
        <v>0</v>
      </c>
      <c r="J28" s="2">
        <v>0</v>
      </c>
      <c r="K28" s="4">
        <f t="shared" si="0"/>
        <v>15.5</v>
      </c>
      <c r="L28" s="1">
        <f t="shared" si="1"/>
        <v>3783.4</v>
      </c>
    </row>
    <row r="29" spans="1:12" x14ac:dyDescent="0.25">
      <c r="A29" t="s">
        <v>21</v>
      </c>
      <c r="B29" s="3"/>
      <c r="C29" s="2">
        <v>6</v>
      </c>
      <c r="D29" s="3"/>
      <c r="E29" s="2">
        <v>9</v>
      </c>
      <c r="F29" s="2">
        <v>0</v>
      </c>
      <c r="G29" s="2">
        <v>2</v>
      </c>
      <c r="H29" s="2">
        <v>5</v>
      </c>
      <c r="I29" s="3">
        <v>0</v>
      </c>
      <c r="J29" s="2">
        <v>0</v>
      </c>
      <c r="K29" s="4">
        <f t="shared" si="0"/>
        <v>22</v>
      </c>
      <c r="L29" s="1">
        <f t="shared" si="1"/>
        <v>5592.4</v>
      </c>
    </row>
    <row r="30" spans="1:12" x14ac:dyDescent="0.25">
      <c r="A30" t="s">
        <v>22</v>
      </c>
      <c r="B30" s="3"/>
      <c r="C30" s="2">
        <v>4</v>
      </c>
      <c r="D30" s="2">
        <v>4</v>
      </c>
      <c r="E30" s="2">
        <v>4</v>
      </c>
      <c r="F30" s="2">
        <v>0</v>
      </c>
      <c r="G30" s="2">
        <v>0</v>
      </c>
      <c r="H30" s="2">
        <v>3</v>
      </c>
      <c r="I30" s="2">
        <v>3</v>
      </c>
      <c r="J30" s="2">
        <v>0</v>
      </c>
      <c r="K30" s="4">
        <f t="shared" si="0"/>
        <v>18</v>
      </c>
      <c r="L30" s="1">
        <f t="shared" si="1"/>
        <v>4936.8</v>
      </c>
    </row>
    <row r="31" spans="1:12" x14ac:dyDescent="0.25">
      <c r="A31" t="s">
        <v>30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4">
        <f t="shared" si="0"/>
        <v>2</v>
      </c>
      <c r="L31" s="1">
        <f t="shared" si="1"/>
        <v>336</v>
      </c>
    </row>
    <row r="32" spans="1:12" x14ac:dyDescent="0.25">
      <c r="A32" t="s">
        <v>13</v>
      </c>
      <c r="B32" s="3"/>
      <c r="C32" s="2">
        <v>201.66666666666669</v>
      </c>
      <c r="D32" s="3"/>
      <c r="E32" s="2">
        <v>4.5</v>
      </c>
      <c r="F32" s="2">
        <v>0</v>
      </c>
      <c r="G32" s="2">
        <v>30.5</v>
      </c>
      <c r="H32" s="2">
        <v>0</v>
      </c>
      <c r="I32" s="3"/>
      <c r="J32" s="2">
        <v>0</v>
      </c>
      <c r="K32" s="4">
        <f t="shared" si="0"/>
        <v>236.66666666666669</v>
      </c>
      <c r="L32" s="1">
        <f t="shared" si="1"/>
        <v>57849.000000000007</v>
      </c>
    </row>
    <row r="33" spans="1:12" x14ac:dyDescent="0.25">
      <c r="A33" t="s">
        <v>20</v>
      </c>
      <c r="B33" s="3"/>
      <c r="C33" s="2">
        <v>945.01</v>
      </c>
      <c r="D33" s="3"/>
      <c r="E33" s="2">
        <v>0</v>
      </c>
      <c r="F33" s="2">
        <v>0</v>
      </c>
      <c r="G33" s="2">
        <v>0</v>
      </c>
      <c r="H33" s="2">
        <v>59.5</v>
      </c>
      <c r="I33" s="3"/>
      <c r="J33" s="2">
        <v>0</v>
      </c>
      <c r="K33" s="4">
        <f t="shared" si="0"/>
        <v>1004.51</v>
      </c>
      <c r="L33" s="1">
        <f t="shared" si="1"/>
        <v>225412.04399999999</v>
      </c>
    </row>
    <row r="34" spans="1:12" x14ac:dyDescent="0.25">
      <c r="A34" t="s">
        <v>27</v>
      </c>
      <c r="B34" s="3"/>
      <c r="C34" s="2">
        <v>9</v>
      </c>
      <c r="D34" s="2">
        <v>11</v>
      </c>
      <c r="E34" s="2">
        <v>15</v>
      </c>
      <c r="F34" s="2">
        <v>0</v>
      </c>
      <c r="G34" s="2">
        <v>0</v>
      </c>
      <c r="H34" s="2">
        <v>2</v>
      </c>
      <c r="I34" s="2">
        <v>5</v>
      </c>
      <c r="J34" s="2">
        <v>0</v>
      </c>
      <c r="K34" s="4">
        <f t="shared" si="0"/>
        <v>42</v>
      </c>
      <c r="L34" s="1">
        <f t="shared" si="1"/>
        <v>11708.4</v>
      </c>
    </row>
    <row r="35" spans="1:12" x14ac:dyDescent="0.25">
      <c r="A35" t="s">
        <v>25</v>
      </c>
      <c r="B35" s="2">
        <v>0</v>
      </c>
      <c r="C35" s="2">
        <v>0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4">
        <f t="shared" si="0"/>
        <v>2</v>
      </c>
      <c r="L35" s="1">
        <f t="shared" si="1"/>
        <v>594</v>
      </c>
    </row>
    <row r="36" spans="1:12" x14ac:dyDescent="0.25">
      <c r="A36" t="s">
        <v>33</v>
      </c>
      <c r="B36" s="2">
        <f>SUM(B4:B35)</f>
        <v>8</v>
      </c>
      <c r="C36" s="2">
        <f t="shared" ref="C36:J36" si="2">SUM(C4:C35)</f>
        <v>1386.6766666666667</v>
      </c>
      <c r="D36" s="2">
        <f t="shared" si="2"/>
        <v>257.5</v>
      </c>
      <c r="E36" s="2">
        <f t="shared" si="2"/>
        <v>541.5</v>
      </c>
      <c r="F36" s="2">
        <f t="shared" si="2"/>
        <v>2</v>
      </c>
      <c r="G36" s="2">
        <f t="shared" si="2"/>
        <v>98.5</v>
      </c>
      <c r="H36" s="2">
        <f t="shared" si="2"/>
        <v>271.5</v>
      </c>
      <c r="I36" s="2">
        <f t="shared" si="2"/>
        <v>107.5</v>
      </c>
      <c r="J36" s="2">
        <f t="shared" si="2"/>
        <v>7</v>
      </c>
      <c r="L36" s="4">
        <f>SUM(L4:L35)</f>
        <v>676712.64400000009</v>
      </c>
    </row>
    <row r="37" spans="1:12" hidden="1" x14ac:dyDescent="0.25">
      <c r="B37" s="2">
        <v>4038.6566666666668</v>
      </c>
      <c r="D37" s="2">
        <v>504.6</v>
      </c>
      <c r="I37" s="2">
        <v>60.99</v>
      </c>
    </row>
    <row r="38" spans="1:12" hidden="1" x14ac:dyDescent="0.25">
      <c r="B38" s="2">
        <f>B37+B36</f>
        <v>4046.6566666666668</v>
      </c>
      <c r="C38" s="2">
        <f t="shared" ref="C38:J38" si="3">C37+C36</f>
        <v>1386.6766666666667</v>
      </c>
      <c r="D38" s="2">
        <f t="shared" si="3"/>
        <v>762.1</v>
      </c>
      <c r="E38" s="2">
        <f t="shared" si="3"/>
        <v>541.5</v>
      </c>
      <c r="F38" s="2">
        <f t="shared" si="3"/>
        <v>2</v>
      </c>
      <c r="G38" s="2">
        <f t="shared" si="3"/>
        <v>98.5</v>
      </c>
      <c r="H38" s="2">
        <f t="shared" si="3"/>
        <v>271.5</v>
      </c>
      <c r="I38" s="2">
        <f t="shared" si="3"/>
        <v>168.49</v>
      </c>
      <c r="J38" s="2">
        <f t="shared" si="3"/>
        <v>7</v>
      </c>
    </row>
    <row r="39" spans="1:12" hidden="1" x14ac:dyDescent="0.25">
      <c r="B39" s="2">
        <v>4046.6566666666668</v>
      </c>
      <c r="C39" s="2">
        <v>1386.6766666666667</v>
      </c>
      <c r="D39" s="2">
        <v>762.1</v>
      </c>
      <c r="E39" s="2">
        <v>541.5</v>
      </c>
      <c r="F39" s="2">
        <v>2</v>
      </c>
      <c r="G39" s="2">
        <v>98.5</v>
      </c>
      <c r="H39" s="2">
        <v>271.5</v>
      </c>
      <c r="I39" s="2">
        <v>168.49</v>
      </c>
      <c r="J39" s="2">
        <v>7</v>
      </c>
    </row>
    <row r="41" spans="1:12" x14ac:dyDescent="0.25">
      <c r="A41" t="s">
        <v>43</v>
      </c>
      <c r="B41" s="2">
        <f>534/6</f>
        <v>89</v>
      </c>
      <c r="C41" s="2">
        <f>8680/6</f>
        <v>1446.6666666666667</v>
      </c>
      <c r="D41" s="2">
        <f>41803/60</f>
        <v>696.7166666666667</v>
      </c>
      <c r="E41" s="2">
        <f>13056/24</f>
        <v>544</v>
      </c>
      <c r="F41" s="2">
        <v>2</v>
      </c>
      <c r="G41" s="2">
        <f>1794/20</f>
        <v>89.7</v>
      </c>
      <c r="H41" s="2">
        <f>1543/6</f>
        <v>257.16666666666669</v>
      </c>
      <c r="I41" s="2">
        <f>8797/60</f>
        <v>146.61666666666667</v>
      </c>
      <c r="J41" s="2">
        <f>390/30</f>
        <v>13</v>
      </c>
    </row>
  </sheetData>
  <autoFilter ref="A3:K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F14" sqref="F14"/>
    </sheetView>
  </sheetViews>
  <sheetFormatPr defaultRowHeight="15" x14ac:dyDescent="0.25"/>
  <cols>
    <col min="1" max="1" width="15" bestFit="1" customWidth="1"/>
    <col min="2" max="4" width="13" style="2" customWidth="1"/>
  </cols>
  <sheetData>
    <row r="3" spans="1:4" ht="45" x14ac:dyDescent="0.25">
      <c r="A3" t="s">
        <v>32</v>
      </c>
      <c r="B3" s="2" t="s">
        <v>34</v>
      </c>
      <c r="C3" s="2" t="s">
        <v>36</v>
      </c>
      <c r="D3" s="2" t="s">
        <v>41</v>
      </c>
    </row>
    <row r="4" spans="1:4" x14ac:dyDescent="0.25">
      <c r="A4" t="s">
        <v>15</v>
      </c>
      <c r="B4" s="3">
        <v>5</v>
      </c>
    </row>
    <row r="5" spans="1:4" x14ac:dyDescent="0.25">
      <c r="A5" t="s">
        <v>18</v>
      </c>
      <c r="B5" s="3">
        <v>15</v>
      </c>
    </row>
    <row r="6" spans="1:4" x14ac:dyDescent="0.25">
      <c r="A6" t="s">
        <v>9</v>
      </c>
      <c r="B6" s="3">
        <v>21</v>
      </c>
    </row>
    <row r="7" spans="1:4" x14ac:dyDescent="0.25">
      <c r="A7" t="s">
        <v>31</v>
      </c>
      <c r="B7" s="3">
        <v>35</v>
      </c>
    </row>
    <row r="8" spans="1:4" x14ac:dyDescent="0.25">
      <c r="A8" t="s">
        <v>6</v>
      </c>
      <c r="B8" s="3">
        <v>21</v>
      </c>
    </row>
    <row r="9" spans="1:4" x14ac:dyDescent="0.25">
      <c r="A9" t="s">
        <v>3</v>
      </c>
      <c r="B9" s="3">
        <v>50</v>
      </c>
      <c r="C9" s="3">
        <v>58</v>
      </c>
      <c r="D9" s="3">
        <v>18</v>
      </c>
    </row>
    <row r="10" spans="1:4" x14ac:dyDescent="0.25">
      <c r="A10" t="s">
        <v>2</v>
      </c>
      <c r="B10" s="3">
        <v>2</v>
      </c>
    </row>
    <row r="11" spans="1:4" x14ac:dyDescent="0.25">
      <c r="A11" t="s">
        <v>0</v>
      </c>
      <c r="B11" s="3">
        <v>2</v>
      </c>
    </row>
    <row r="12" spans="1:4" x14ac:dyDescent="0.25">
      <c r="A12" t="s">
        <v>10</v>
      </c>
      <c r="B12" s="3">
        <v>5</v>
      </c>
    </row>
    <row r="13" spans="1:4" x14ac:dyDescent="0.25">
      <c r="A13" t="s">
        <v>8</v>
      </c>
      <c r="B13" s="3">
        <v>22</v>
      </c>
    </row>
    <row r="14" spans="1:4" x14ac:dyDescent="0.25">
      <c r="A14" t="s">
        <v>11</v>
      </c>
      <c r="B14" s="3">
        <v>64</v>
      </c>
    </row>
    <row r="15" spans="1:4" x14ac:dyDescent="0.25">
      <c r="A15" t="s">
        <v>7</v>
      </c>
      <c r="B15" s="3">
        <v>58</v>
      </c>
    </row>
    <row r="16" spans="1:4" x14ac:dyDescent="0.25">
      <c r="A16" t="s">
        <v>4</v>
      </c>
      <c r="B16" s="3">
        <v>11</v>
      </c>
    </row>
    <row r="17" spans="1:4" x14ac:dyDescent="0.25">
      <c r="A17" t="s">
        <v>23</v>
      </c>
      <c r="B17" s="3">
        <v>10</v>
      </c>
    </row>
    <row r="18" spans="1:4" x14ac:dyDescent="0.25">
      <c r="A18" t="s">
        <v>24</v>
      </c>
      <c r="B18" s="3">
        <v>164</v>
      </c>
    </row>
    <row r="19" spans="1:4" x14ac:dyDescent="0.25">
      <c r="A19" t="s">
        <v>5</v>
      </c>
      <c r="B19" s="3">
        <v>8</v>
      </c>
    </row>
    <row r="20" spans="1:4" x14ac:dyDescent="0.25">
      <c r="A20" t="s">
        <v>1</v>
      </c>
      <c r="B20" s="3">
        <v>3</v>
      </c>
    </row>
    <row r="21" spans="1:4" x14ac:dyDescent="0.25">
      <c r="A21" t="s">
        <v>21</v>
      </c>
      <c r="B21" s="3">
        <v>19</v>
      </c>
      <c r="C21" s="3">
        <v>11</v>
      </c>
      <c r="D21" s="3">
        <v>0</v>
      </c>
    </row>
    <row r="22" spans="1:4" x14ac:dyDescent="0.25">
      <c r="A22" t="s">
        <v>22</v>
      </c>
      <c r="B22" s="3">
        <v>5</v>
      </c>
    </row>
    <row r="23" spans="1:4" x14ac:dyDescent="0.25">
      <c r="A23" t="s">
        <v>13</v>
      </c>
      <c r="B23" s="3">
        <v>1620.6666666666667</v>
      </c>
      <c r="C23" s="3">
        <v>22</v>
      </c>
      <c r="D23" s="3">
        <v>4</v>
      </c>
    </row>
    <row r="24" spans="1:4" x14ac:dyDescent="0.25">
      <c r="A24" t="s">
        <v>20</v>
      </c>
      <c r="B24" s="3">
        <v>1887.99</v>
      </c>
      <c r="C24" s="3">
        <v>413.6</v>
      </c>
      <c r="D24" s="3">
        <v>38.99</v>
      </c>
    </row>
    <row r="25" spans="1:4" x14ac:dyDescent="0.25">
      <c r="A25" t="s">
        <v>27</v>
      </c>
      <c r="B25" s="3">
        <v>10</v>
      </c>
    </row>
    <row r="26" spans="1:4" x14ac:dyDescent="0.25">
      <c r="A26" t="s">
        <v>33</v>
      </c>
      <c r="B26" s="2">
        <f>SUM(B4:B25)</f>
        <v>4038.6566666666668</v>
      </c>
      <c r="C26" s="2">
        <f t="shared" ref="C26:D26" si="0">SUM(C4:C25)</f>
        <v>504.6</v>
      </c>
      <c r="D26" s="2">
        <f t="shared" si="0"/>
        <v>60.99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promotion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2019-05-22T04:35:43Z</dcterms:created>
  <dcterms:modified xsi:type="dcterms:W3CDTF">2019-06-12T01:30:54Z</dcterms:modified>
</cp:coreProperties>
</file>