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\LE\MT\MT\Incentive\T5\"/>
    </mc:Choice>
  </mc:AlternateContent>
  <bookViews>
    <workbookView xWindow="0" yWindow="0" windowWidth="20490" windowHeight="7155" firstSheet="2" activeTab="4"/>
  </bookViews>
  <sheets>
    <sheet name="Sheet1" sheetId="1" state="hidden" r:id="rId1"/>
    <sheet name="Base" sheetId="3" state="hidden" r:id="rId2"/>
    <sheet name="base-da xu ly" sheetId="4" r:id="rId3"/>
    <sheet name="Promotion" sheetId="6" r:id="rId4"/>
    <sheet name="Sum" sheetId="7" r:id="rId5"/>
  </sheets>
  <definedNames>
    <definedName name="_xlnm._FilterDatabase" localSheetId="0" hidden="1">Sheet1!$A$2:$AO$1042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7" l="1"/>
  <c r="C45" i="7"/>
  <c r="D31" i="7"/>
  <c r="C31" i="7"/>
  <c r="D23" i="7"/>
  <c r="C23" i="7"/>
  <c r="D12" i="7"/>
  <c r="C12" i="7"/>
  <c r="C46" i="7" l="1"/>
  <c r="D46" i="7"/>
  <c r="E45" i="7" l="1"/>
  <c r="E12" i="7" l="1"/>
  <c r="E23" i="7"/>
  <c r="E31" i="7"/>
  <c r="E46" i="7" l="1"/>
  <c r="F24" i="6" l="1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5" i="6" s="1"/>
  <c r="K4" i="4"/>
  <c r="K5" i="4"/>
  <c r="K6" i="4"/>
  <c r="K7" i="4"/>
  <c r="K8" i="4"/>
  <c r="K9" i="4"/>
  <c r="B10" i="4"/>
  <c r="B36" i="4" s="1"/>
  <c r="B39" i="4" s="1"/>
  <c r="K11" i="4"/>
  <c r="D12" i="4"/>
  <c r="I12" i="4"/>
  <c r="K12" i="4" s="1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D29" i="4"/>
  <c r="K29" i="4" s="1"/>
  <c r="K30" i="4"/>
  <c r="K31" i="4"/>
  <c r="B32" i="4"/>
  <c r="K32" i="4" s="1"/>
  <c r="D32" i="4"/>
  <c r="I32" i="4"/>
  <c r="K33" i="4"/>
  <c r="K34" i="4"/>
  <c r="K35" i="4"/>
  <c r="D25" i="6"/>
  <c r="C25" i="6"/>
  <c r="B25" i="6"/>
  <c r="J36" i="4"/>
  <c r="H36" i="4"/>
  <c r="G36" i="4"/>
  <c r="F36" i="4"/>
  <c r="E36" i="4"/>
  <c r="D36" i="4"/>
  <c r="D39" i="4" s="1"/>
  <c r="C36" i="4"/>
  <c r="K131" i="3"/>
  <c r="J131" i="3"/>
  <c r="I131" i="3"/>
  <c r="H131" i="3"/>
  <c r="G131" i="3"/>
  <c r="F131" i="3"/>
  <c r="E131" i="3"/>
  <c r="D131" i="3"/>
  <c r="C131" i="3"/>
  <c r="AO1042" i="1"/>
  <c r="AO1041" i="1"/>
  <c r="AO1040" i="1"/>
  <c r="AO1039" i="1"/>
  <c r="AO1038" i="1"/>
  <c r="AO1037" i="1"/>
  <c r="AO1036" i="1"/>
  <c r="AO1035" i="1"/>
  <c r="AO1034" i="1"/>
  <c r="AO1033" i="1"/>
  <c r="AO1032" i="1"/>
  <c r="AO1031" i="1"/>
  <c r="AO1030" i="1"/>
  <c r="AO1029" i="1"/>
  <c r="AO1028" i="1"/>
  <c r="AO1027" i="1"/>
  <c r="AO1026" i="1"/>
  <c r="AO1025" i="1"/>
  <c r="AO1024" i="1"/>
  <c r="AO1023" i="1"/>
  <c r="AO1022" i="1"/>
  <c r="AO1021" i="1"/>
  <c r="AO1020" i="1"/>
  <c r="AO1019" i="1"/>
  <c r="AO1018" i="1"/>
  <c r="AO1017" i="1"/>
  <c r="AO1016" i="1"/>
  <c r="AO1015" i="1"/>
  <c r="AO1014" i="1"/>
  <c r="AO1013" i="1"/>
  <c r="AO1012" i="1"/>
  <c r="AO1011" i="1"/>
  <c r="AO1010" i="1"/>
  <c r="AO1009" i="1"/>
  <c r="AO1008" i="1"/>
  <c r="AO1007" i="1"/>
  <c r="AO1006" i="1"/>
  <c r="AO1005" i="1"/>
  <c r="AO1004" i="1"/>
  <c r="AO1003" i="1"/>
  <c r="AO1002" i="1"/>
  <c r="AO1001" i="1"/>
  <c r="AO1000" i="1"/>
  <c r="AO999" i="1"/>
  <c r="AO998" i="1"/>
  <c r="AO997" i="1"/>
  <c r="AO996" i="1"/>
  <c r="AO995" i="1"/>
  <c r="AO994" i="1"/>
  <c r="AO993" i="1"/>
  <c r="AO992" i="1"/>
  <c r="AO991" i="1"/>
  <c r="AO990" i="1"/>
  <c r="AO989" i="1"/>
  <c r="AO988" i="1"/>
  <c r="AO987" i="1"/>
  <c r="AO986" i="1"/>
  <c r="AO985" i="1"/>
  <c r="AO984" i="1"/>
  <c r="AO983" i="1"/>
  <c r="AO982" i="1"/>
  <c r="AO981" i="1"/>
  <c r="AO980" i="1"/>
  <c r="AO979" i="1"/>
  <c r="AO978" i="1"/>
  <c r="AO977" i="1"/>
  <c r="AO976" i="1"/>
  <c r="AO975" i="1"/>
  <c r="AO974" i="1"/>
  <c r="AO973" i="1"/>
  <c r="AO972" i="1"/>
  <c r="AO971" i="1"/>
  <c r="AO970" i="1"/>
  <c r="AO969" i="1"/>
  <c r="AO968" i="1"/>
  <c r="AO967" i="1"/>
  <c r="AO966" i="1"/>
  <c r="AO965" i="1"/>
  <c r="AO964" i="1"/>
  <c r="AO963" i="1"/>
  <c r="AO962" i="1"/>
  <c r="AO961" i="1"/>
  <c r="AO960" i="1"/>
  <c r="AO959" i="1"/>
  <c r="AO958" i="1"/>
  <c r="AO957" i="1"/>
  <c r="AO956" i="1"/>
  <c r="AO955" i="1"/>
  <c r="AO954" i="1"/>
  <c r="AO953" i="1"/>
  <c r="AO952" i="1"/>
  <c r="AO951" i="1"/>
  <c r="AO950" i="1"/>
  <c r="AO949" i="1"/>
  <c r="AO948" i="1"/>
  <c r="AO947" i="1"/>
  <c r="AO946" i="1"/>
  <c r="AO945" i="1"/>
  <c r="AO944" i="1"/>
  <c r="AO943" i="1"/>
  <c r="AO942" i="1"/>
  <c r="AO941" i="1"/>
  <c r="AO940" i="1"/>
  <c r="AO939" i="1"/>
  <c r="AO938" i="1"/>
  <c r="AO937" i="1"/>
  <c r="AO936" i="1"/>
  <c r="AO935" i="1"/>
  <c r="AO934" i="1"/>
  <c r="AO933" i="1"/>
  <c r="AO932" i="1"/>
  <c r="AO931" i="1"/>
  <c r="AO930" i="1"/>
  <c r="AO929" i="1"/>
  <c r="AO928" i="1"/>
  <c r="AO927" i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O732" i="1"/>
  <c r="AO731" i="1"/>
  <c r="AO730" i="1"/>
  <c r="AO729" i="1"/>
  <c r="AO728" i="1"/>
  <c r="AO727" i="1"/>
  <c r="AO726" i="1"/>
  <c r="AO725" i="1"/>
  <c r="AO724" i="1"/>
  <c r="AO723" i="1"/>
  <c r="AO722" i="1"/>
  <c r="AO721" i="1"/>
  <c r="AO720" i="1"/>
  <c r="AO719" i="1"/>
  <c r="AO718" i="1"/>
  <c r="AO717" i="1"/>
  <c r="AO716" i="1"/>
  <c r="AO715" i="1"/>
  <c r="AO714" i="1"/>
  <c r="AO713" i="1"/>
  <c r="AO712" i="1"/>
  <c r="AO711" i="1"/>
  <c r="AO710" i="1"/>
  <c r="AO709" i="1"/>
  <c r="AO708" i="1"/>
  <c r="AO707" i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I36" i="4" l="1"/>
  <c r="I39" i="4" s="1"/>
  <c r="K10" i="4"/>
  <c r="K36" i="4" s="1"/>
</calcChain>
</file>

<file path=xl/sharedStrings.xml><?xml version="1.0" encoding="utf-8"?>
<sst xmlns="http://schemas.openxmlformats.org/spreadsheetml/2006/main" count="1335" uniqueCount="102">
  <si>
    <t>Hapro Mart</t>
  </si>
  <si>
    <t>TTTM Vân Hồ</t>
  </si>
  <si>
    <t>Hapro Food</t>
  </si>
  <si>
    <t>Đức Thành</t>
  </si>
  <si>
    <t>Thái hà Mart</t>
  </si>
  <si>
    <t>M10 Mart</t>
  </si>
  <si>
    <t>Sunmart</t>
  </si>
  <si>
    <t>Đầu tư Long Biên</t>
  </si>
  <si>
    <t>Lan Chi</t>
  </si>
  <si>
    <t>Huy Hùng</t>
  </si>
  <si>
    <t>Shop &amp; Go</t>
  </si>
  <si>
    <t>Citimart</t>
  </si>
  <si>
    <t>Hoàng Cầu</t>
  </si>
  <si>
    <t>Intimex</t>
  </si>
  <si>
    <t>B11 kim liên</t>
  </si>
  <si>
    <t>K mart</t>
  </si>
  <si>
    <t>Vinmart</t>
  </si>
  <si>
    <t>S VietMart</t>
  </si>
  <si>
    <t>3TMart</t>
  </si>
  <si>
    <t>Micom</t>
  </si>
  <si>
    <t>T Mart</t>
  </si>
  <si>
    <t>Circle K</t>
  </si>
  <si>
    <t>Ecomart ĐC</t>
  </si>
  <si>
    <t>AEON North</t>
  </si>
  <si>
    <t>Unik</t>
  </si>
  <si>
    <t>Auchan</t>
  </si>
  <si>
    <t>Vinmart+</t>
  </si>
  <si>
    <t>V+ Hòa Bình</t>
  </si>
  <si>
    <t>Vì hòa bình</t>
  </si>
  <si>
    <t>Mường thanh</t>
  </si>
  <si>
    <t>Morgant mart</t>
  </si>
  <si>
    <t>Qmart</t>
  </si>
  <si>
    <t>Yên lãng</t>
  </si>
  <si>
    <t>Star mart</t>
  </si>
  <si>
    <t>VT mart</t>
  </si>
  <si>
    <t>Comini</t>
  </si>
  <si>
    <t>H+ mart</t>
  </si>
  <si>
    <t>Vietmart</t>
  </si>
  <si>
    <t>Dabaco</t>
  </si>
  <si>
    <t>Miniti</t>
  </si>
  <si>
    <t>Richeese Wafer 8.5g</t>
  </si>
  <si>
    <t>Richeese Wafer 17g</t>
  </si>
  <si>
    <t>Richeese Wafer 24g</t>
  </si>
  <si>
    <t>Richeese Wafer 48g</t>
  </si>
  <si>
    <t>Richeese Wafer 52g</t>
  </si>
  <si>
    <t>Richeese Wafer 58g</t>
  </si>
  <si>
    <t>Richeese Wafer 145g</t>
  </si>
  <si>
    <t>Richeese Wafer 150g</t>
  </si>
  <si>
    <t>Richeese Tincan 350g</t>
  </si>
  <si>
    <t>Richeese Roll's 8g</t>
  </si>
  <si>
    <t>Richeese Roll's 48g</t>
  </si>
  <si>
    <t>Richeese Roll's 115g</t>
  </si>
  <si>
    <t>Richeese Roll's 140g</t>
  </si>
  <si>
    <t>Richeese Big Roll's 330g</t>
  </si>
  <si>
    <t>Richeese Ahh 5.5g</t>
  </si>
  <si>
    <t>Richeese Ahh 16g</t>
  </si>
  <si>
    <t>Richoco White 8g</t>
  </si>
  <si>
    <t>Richoco White 52g</t>
  </si>
  <si>
    <t>Richoco White 58g</t>
  </si>
  <si>
    <t>Richoco White 145g</t>
  </si>
  <si>
    <t>Richoco Wafer 17g</t>
  </si>
  <si>
    <t>Richoco Wafer 24g</t>
  </si>
  <si>
    <t>Richoco Wafer 52g</t>
  </si>
  <si>
    <t>Richoco Wafer 58g</t>
  </si>
  <si>
    <t>Richoco Wafer 145g</t>
  </si>
  <si>
    <t>Richoco Tincan 350g</t>
  </si>
  <si>
    <t>Richoco Roll's 8g</t>
  </si>
  <si>
    <t>Richoco Roll's 50g</t>
  </si>
  <si>
    <t>Richoco Roll's 115g</t>
  </si>
  <si>
    <t>Richoco Big Roll's 330g</t>
  </si>
  <si>
    <t>Richoco Wafer 17g TẾT</t>
  </si>
  <si>
    <t>Richoco Wafer 58g TẾT</t>
  </si>
  <si>
    <t>Richeese Wafer 17g TẾT</t>
  </si>
  <si>
    <t>Richeese Wafer 58g TẾT</t>
  </si>
  <si>
    <t>Richeese Wafer 145g TẾT</t>
  </si>
  <si>
    <t>Nextar Browneis 42g</t>
  </si>
  <si>
    <t>Nextar Browneis 112g</t>
  </si>
  <si>
    <t>Nextar Browneis 336g</t>
  </si>
  <si>
    <t>Total</t>
  </si>
  <si>
    <t>Acc</t>
  </si>
  <si>
    <t>Ngay</t>
  </si>
  <si>
    <t>Row Labels</t>
  </si>
  <si>
    <t>Grand Total</t>
  </si>
  <si>
    <t>Sum of Richeese Wafer 8.5g</t>
  </si>
  <si>
    <t>Sum of Richeese Wafer 17g</t>
  </si>
  <si>
    <t>Sum of Richeese Wafer 58g</t>
  </si>
  <si>
    <t>Sum of Richeese Wafer 145g</t>
  </si>
  <si>
    <t>Sum of Richeese Tincan 350g</t>
  </si>
  <si>
    <t>Sum of Richeese Ahh 16g</t>
  </si>
  <si>
    <t>Sum of Richoco Wafer 17g</t>
  </si>
  <si>
    <t>Sum of Richoco Wafer 58g</t>
  </si>
  <si>
    <t>Sum of Nextar Browneis 112g</t>
  </si>
  <si>
    <t>Account</t>
  </si>
  <si>
    <t>Na 8.5g</t>
  </si>
  <si>
    <t>Na 58g</t>
  </si>
  <si>
    <t>So 58g</t>
  </si>
  <si>
    <t>Base</t>
  </si>
  <si>
    <t>Promo</t>
  </si>
  <si>
    <t>Trương Thị Liên</t>
  </si>
  <si>
    <t>Đinh Trang Thư</t>
  </si>
  <si>
    <t>Lê Thị Vân Anh</t>
  </si>
  <si>
    <t>Dư Ngọc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</si>
</sst>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Alignment="1">
      <alignment wrapText="1"/>
    </xf>
    <xf numFmtId="43" fontId="0" fillId="0" borderId="0" xfId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0" borderId="0" xfId="0" applyFont="1"/>
    <xf numFmtId="164" fontId="2" fillId="0" borderId="0" xfId="1" applyNumberFormat="1" applyFont="1"/>
    <xf numFmtId="43" fontId="0" fillId="0" borderId="0" xfId="0" applyNumberFormat="1"/>
    <xf numFmtId="0" fontId="2" fillId="3" borderId="0" xfId="0" applyFont="1" applyFill="1"/>
    <xf numFmtId="164" fontId="2" fillId="3" borderId="0" xfId="1" applyNumberFormat="1" applyFont="1" applyFill="1"/>
    <xf numFmtId="164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42"/>
  <sheetViews>
    <sheetView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O1" sqref="AO1:AO1048576"/>
    </sheetView>
  </sheetViews>
  <sheetFormatPr defaultRowHeight="15" x14ac:dyDescent="0.25"/>
  <cols>
    <col min="2" max="2" width="16" bestFit="1" customWidth="1"/>
    <col min="3" max="40" width="8.7109375" style="2" customWidth="1"/>
    <col min="41" max="41" width="11.5703125" bestFit="1" customWidth="1"/>
  </cols>
  <sheetData>
    <row r="1" spans="1:41" ht="75" x14ac:dyDescent="0.25"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</row>
    <row r="2" spans="1:41" x14ac:dyDescent="0.25">
      <c r="C2" s="1">
        <v>168</v>
      </c>
      <c r="D2" s="1">
        <v>224.4</v>
      </c>
      <c r="E2" s="1">
        <v>0</v>
      </c>
      <c r="F2" s="1">
        <v>0</v>
      </c>
      <c r="G2" s="1">
        <v>330</v>
      </c>
      <c r="H2" s="1">
        <v>330</v>
      </c>
      <c r="I2" s="1">
        <v>264</v>
      </c>
      <c r="J2" s="1">
        <v>382.8</v>
      </c>
      <c r="K2" s="1">
        <v>359.4</v>
      </c>
      <c r="L2" s="1">
        <v>110.4</v>
      </c>
      <c r="M2" s="1">
        <v>270</v>
      </c>
      <c r="N2" s="1">
        <v>264</v>
      </c>
      <c r="O2" s="1">
        <v>330</v>
      </c>
      <c r="P2" s="1">
        <v>277.2</v>
      </c>
      <c r="Q2" s="1">
        <v>184</v>
      </c>
      <c r="R2" s="1">
        <v>374</v>
      </c>
      <c r="S2" s="1">
        <v>306</v>
      </c>
      <c r="T2" s="1">
        <v>330</v>
      </c>
      <c r="U2" s="1">
        <v>330</v>
      </c>
      <c r="V2" s="1">
        <v>264</v>
      </c>
      <c r="W2" s="1">
        <v>224.4</v>
      </c>
      <c r="X2" s="1">
        <v>0</v>
      </c>
      <c r="Y2" s="1">
        <v>330</v>
      </c>
      <c r="Z2" s="1">
        <v>330</v>
      </c>
      <c r="AA2" s="1">
        <v>264</v>
      </c>
      <c r="AB2" s="1">
        <v>359.4</v>
      </c>
      <c r="AC2" s="1">
        <v>110.4</v>
      </c>
      <c r="AD2" s="1">
        <v>330</v>
      </c>
      <c r="AE2" s="1">
        <v>264</v>
      </c>
      <c r="AF2" s="1">
        <v>0</v>
      </c>
      <c r="AG2" s="1">
        <v>224.4</v>
      </c>
      <c r="AH2" s="1">
        <v>330</v>
      </c>
      <c r="AI2" s="1">
        <v>224.4</v>
      </c>
      <c r="AJ2" s="1">
        <v>330</v>
      </c>
      <c r="AK2" s="1">
        <v>264</v>
      </c>
      <c r="AL2" s="1">
        <v>352</v>
      </c>
      <c r="AM2" s="1">
        <v>330</v>
      </c>
      <c r="AN2" s="1">
        <v>369.6</v>
      </c>
    </row>
    <row r="3" spans="1:41" x14ac:dyDescent="0.25">
      <c r="A3">
        <v>2</v>
      </c>
      <c r="B3" t="s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3">
        <f>SUMPRODUCT($C$2:$AN$2,C3:AN3)</f>
        <v>0</v>
      </c>
    </row>
    <row r="4" spans="1:41" x14ac:dyDescent="0.25">
      <c r="A4">
        <v>2</v>
      </c>
      <c r="B4" t="s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3">
        <f t="shared" ref="AO4:AO67" si="0">SUMPRODUCT($C$2:$AN$2,C4:AN4)</f>
        <v>0</v>
      </c>
    </row>
    <row r="5" spans="1:41" x14ac:dyDescent="0.25">
      <c r="A5">
        <v>2</v>
      </c>
      <c r="B5" t="s">
        <v>2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0.5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0.5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3">
        <f t="shared" si="0"/>
        <v>986.4</v>
      </c>
    </row>
    <row r="6" spans="1:41" x14ac:dyDescent="0.25">
      <c r="A6">
        <v>2</v>
      </c>
      <c r="B6" t="s">
        <v>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3">
        <f t="shared" si="0"/>
        <v>0</v>
      </c>
    </row>
    <row r="7" spans="1:41" x14ac:dyDescent="0.25">
      <c r="A7">
        <v>2</v>
      </c>
      <c r="B7" t="s">
        <v>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3">
        <f t="shared" si="0"/>
        <v>0</v>
      </c>
    </row>
    <row r="8" spans="1:41" x14ac:dyDescent="0.25">
      <c r="A8">
        <v>2</v>
      </c>
      <c r="B8" t="s">
        <v>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3">
        <f t="shared" si="0"/>
        <v>0</v>
      </c>
    </row>
    <row r="9" spans="1:41" x14ac:dyDescent="0.25">
      <c r="A9">
        <v>2</v>
      </c>
      <c r="B9" t="s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3">
        <f t="shared" si="0"/>
        <v>0</v>
      </c>
    </row>
    <row r="10" spans="1:41" x14ac:dyDescent="0.25">
      <c r="A10">
        <v>2</v>
      </c>
      <c r="B10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3">
        <f t="shared" si="0"/>
        <v>0</v>
      </c>
    </row>
    <row r="11" spans="1:41" x14ac:dyDescent="0.25">
      <c r="A11">
        <v>2</v>
      </c>
      <c r="B11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3">
        <f t="shared" si="0"/>
        <v>0</v>
      </c>
    </row>
    <row r="12" spans="1:41" x14ac:dyDescent="0.25">
      <c r="A12">
        <v>2</v>
      </c>
      <c r="B12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3">
        <f t="shared" si="0"/>
        <v>0</v>
      </c>
    </row>
    <row r="13" spans="1:41" x14ac:dyDescent="0.25">
      <c r="A13">
        <v>2</v>
      </c>
      <c r="B13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3">
        <f t="shared" si="0"/>
        <v>0</v>
      </c>
    </row>
    <row r="14" spans="1:41" x14ac:dyDescent="0.25">
      <c r="A14">
        <v>2</v>
      </c>
      <c r="B14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</v>
      </c>
      <c r="I14" s="2">
        <v>2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2</v>
      </c>
      <c r="X14" s="2">
        <v>0</v>
      </c>
      <c r="Y14" s="2">
        <v>0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3">
        <f t="shared" si="0"/>
        <v>2340.8000000000002</v>
      </c>
    </row>
    <row r="15" spans="1:41" x14ac:dyDescent="0.25">
      <c r="A15">
        <v>2</v>
      </c>
      <c r="B15" t="s">
        <v>12</v>
      </c>
      <c r="C15" s="2">
        <v>0</v>
      </c>
      <c r="D15" s="2">
        <v>2</v>
      </c>
      <c r="E15" s="2">
        <v>0</v>
      </c>
      <c r="F15" s="2">
        <v>0</v>
      </c>
      <c r="G15" s="2">
        <v>0</v>
      </c>
      <c r="H15" s="2">
        <v>1</v>
      </c>
      <c r="I15" s="2">
        <v>5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3">
        <f t="shared" si="0"/>
        <v>2098.8000000000002</v>
      </c>
    </row>
    <row r="16" spans="1:41" x14ac:dyDescent="0.25">
      <c r="A16">
        <v>2</v>
      </c>
      <c r="B16" t="s">
        <v>13</v>
      </c>
      <c r="C16" s="2">
        <v>2</v>
      </c>
      <c r="D16" s="2">
        <v>4</v>
      </c>
      <c r="E16" s="2">
        <v>0</v>
      </c>
      <c r="F16" s="2">
        <v>0</v>
      </c>
      <c r="G16" s="2">
        <v>0</v>
      </c>
      <c r="H16" s="2">
        <v>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2</v>
      </c>
      <c r="S16" s="2">
        <v>0</v>
      </c>
      <c r="T16" s="2">
        <v>0</v>
      </c>
      <c r="U16" s="2">
        <v>0</v>
      </c>
      <c r="V16" s="2">
        <v>0</v>
      </c>
      <c r="W16" s="2">
        <v>4</v>
      </c>
      <c r="X16" s="2">
        <v>0</v>
      </c>
      <c r="Y16" s="2">
        <v>0</v>
      </c>
      <c r="Z16" s="2">
        <v>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3">
        <f t="shared" si="0"/>
        <v>4199.2</v>
      </c>
    </row>
    <row r="17" spans="1:41" x14ac:dyDescent="0.25">
      <c r="A17">
        <v>2</v>
      </c>
      <c r="B17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3">
        <f t="shared" si="0"/>
        <v>0</v>
      </c>
    </row>
    <row r="18" spans="1:41" x14ac:dyDescent="0.25">
      <c r="A18">
        <v>2</v>
      </c>
      <c r="B18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3">
        <f t="shared" si="0"/>
        <v>0</v>
      </c>
    </row>
    <row r="19" spans="1:41" x14ac:dyDescent="0.25">
      <c r="A19">
        <v>2</v>
      </c>
      <c r="B19" t="s">
        <v>16</v>
      </c>
      <c r="C19" s="2">
        <v>10</v>
      </c>
      <c r="D19" s="2">
        <v>14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2.5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3">
        <f t="shared" si="0"/>
        <v>6086.6</v>
      </c>
    </row>
    <row r="20" spans="1:41" x14ac:dyDescent="0.25">
      <c r="A20">
        <v>2</v>
      </c>
      <c r="B20" t="s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3">
        <f t="shared" si="0"/>
        <v>0</v>
      </c>
    </row>
    <row r="21" spans="1:41" x14ac:dyDescent="0.25">
      <c r="A21">
        <v>2</v>
      </c>
      <c r="B21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3">
        <f t="shared" si="0"/>
        <v>0</v>
      </c>
    </row>
    <row r="22" spans="1:41" x14ac:dyDescent="0.25">
      <c r="A22">
        <v>2</v>
      </c>
      <c r="B22" t="s">
        <v>19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3">
        <f t="shared" si="0"/>
        <v>0</v>
      </c>
    </row>
    <row r="23" spans="1:41" x14ac:dyDescent="0.25">
      <c r="A23">
        <v>2</v>
      </c>
      <c r="B23" t="s">
        <v>20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3">
        <f t="shared" si="0"/>
        <v>0</v>
      </c>
    </row>
    <row r="24" spans="1:41" x14ac:dyDescent="0.25">
      <c r="A24">
        <v>2</v>
      </c>
      <c r="B24" t="s">
        <v>21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3">
        <f t="shared" si="0"/>
        <v>0</v>
      </c>
    </row>
    <row r="25" spans="1:41" x14ac:dyDescent="0.25">
      <c r="A25">
        <v>2</v>
      </c>
      <c r="B25" t="s">
        <v>22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3">
        <f t="shared" si="0"/>
        <v>0</v>
      </c>
    </row>
    <row r="26" spans="1:41" x14ac:dyDescent="0.25">
      <c r="A26">
        <v>2</v>
      </c>
      <c r="B26" t="s"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3">
        <f t="shared" si="0"/>
        <v>0</v>
      </c>
    </row>
    <row r="27" spans="1:41" x14ac:dyDescent="0.25">
      <c r="A27">
        <v>2</v>
      </c>
      <c r="B27" t="s">
        <v>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3">
        <f t="shared" si="0"/>
        <v>0</v>
      </c>
    </row>
    <row r="28" spans="1:41" x14ac:dyDescent="0.25">
      <c r="A28">
        <v>2</v>
      </c>
      <c r="B28" t="s"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3">
        <f t="shared" si="0"/>
        <v>0</v>
      </c>
    </row>
    <row r="29" spans="1:41" x14ac:dyDescent="0.25">
      <c r="A29">
        <v>2</v>
      </c>
      <c r="B29" t="s">
        <v>26</v>
      </c>
      <c r="C29" s="2">
        <v>0</v>
      </c>
      <c r="D29" s="2">
        <v>102</v>
      </c>
      <c r="E29" s="2">
        <v>0</v>
      </c>
      <c r="F29" s="2">
        <v>0</v>
      </c>
      <c r="G29" s="2">
        <v>0</v>
      </c>
      <c r="H29" s="2">
        <v>52.999999999999993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13</v>
      </c>
      <c r="X29" s="2">
        <v>0</v>
      </c>
      <c r="Y29" s="2">
        <v>0</v>
      </c>
      <c r="Z29" s="2">
        <v>1.6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3">
        <f t="shared" si="0"/>
        <v>43823.999999999993</v>
      </c>
    </row>
    <row r="30" spans="1:41" x14ac:dyDescent="0.25">
      <c r="A30">
        <v>2</v>
      </c>
      <c r="B30" t="s">
        <v>27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3">
        <f t="shared" si="0"/>
        <v>0</v>
      </c>
    </row>
    <row r="31" spans="1:41" x14ac:dyDescent="0.25">
      <c r="A31">
        <v>2</v>
      </c>
      <c r="B31" t="s">
        <v>28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3">
        <f t="shared" si="0"/>
        <v>0</v>
      </c>
    </row>
    <row r="32" spans="1:41" x14ac:dyDescent="0.25">
      <c r="A32">
        <v>2</v>
      </c>
      <c r="B32" t="s">
        <v>29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3">
        <f t="shared" si="0"/>
        <v>0</v>
      </c>
    </row>
    <row r="33" spans="1:41" x14ac:dyDescent="0.25">
      <c r="A33">
        <v>2</v>
      </c>
      <c r="B33" t="s">
        <v>30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3">
        <f t="shared" si="0"/>
        <v>0</v>
      </c>
    </row>
    <row r="34" spans="1:41" x14ac:dyDescent="0.25">
      <c r="A34">
        <v>2</v>
      </c>
      <c r="B34" t="s"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3">
        <f t="shared" si="0"/>
        <v>0</v>
      </c>
    </row>
    <row r="35" spans="1:41" x14ac:dyDescent="0.25">
      <c r="A35">
        <v>2</v>
      </c>
      <c r="B35" t="s">
        <v>32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3">
        <f t="shared" si="0"/>
        <v>0</v>
      </c>
    </row>
    <row r="36" spans="1:41" x14ac:dyDescent="0.25">
      <c r="A36">
        <v>2</v>
      </c>
      <c r="B36" t="s">
        <v>33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3">
        <f t="shared" si="0"/>
        <v>0</v>
      </c>
    </row>
    <row r="37" spans="1:41" x14ac:dyDescent="0.25">
      <c r="A37">
        <v>2</v>
      </c>
      <c r="B37" t="s">
        <v>34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3">
        <f t="shared" si="0"/>
        <v>0</v>
      </c>
    </row>
    <row r="38" spans="1:41" x14ac:dyDescent="0.25">
      <c r="A38">
        <v>2</v>
      </c>
      <c r="B38" t="s">
        <v>35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3">
        <f t="shared" si="0"/>
        <v>0</v>
      </c>
    </row>
    <row r="39" spans="1:41" x14ac:dyDescent="0.25">
      <c r="A39">
        <v>2</v>
      </c>
      <c r="B39" t="s">
        <v>36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3">
        <f t="shared" si="0"/>
        <v>0</v>
      </c>
    </row>
    <row r="40" spans="1:41" x14ac:dyDescent="0.25">
      <c r="A40">
        <v>2</v>
      </c>
      <c r="B40" t="s"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3">
        <f t="shared" si="0"/>
        <v>0</v>
      </c>
    </row>
    <row r="41" spans="1:41" x14ac:dyDescent="0.25">
      <c r="A41">
        <v>2</v>
      </c>
      <c r="B41" t="s">
        <v>38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3">
        <f t="shared" si="0"/>
        <v>0</v>
      </c>
    </row>
    <row r="42" spans="1:41" x14ac:dyDescent="0.25">
      <c r="A42">
        <v>2</v>
      </c>
      <c r="B42" t="s">
        <v>39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3">
        <f t="shared" si="0"/>
        <v>0</v>
      </c>
    </row>
    <row r="43" spans="1:41" x14ac:dyDescent="0.25">
      <c r="A43">
        <v>3</v>
      </c>
      <c r="B43" t="s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3">
        <f t="shared" si="0"/>
        <v>0</v>
      </c>
    </row>
    <row r="44" spans="1:41" x14ac:dyDescent="0.25">
      <c r="A44">
        <v>3</v>
      </c>
      <c r="B44" t="s">
        <v>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3">
        <f t="shared" si="0"/>
        <v>0</v>
      </c>
    </row>
    <row r="45" spans="1:41" x14ac:dyDescent="0.25">
      <c r="A45">
        <v>3</v>
      </c>
      <c r="B45" t="s">
        <v>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3">
        <f t="shared" si="0"/>
        <v>0</v>
      </c>
    </row>
    <row r="46" spans="1:41" x14ac:dyDescent="0.25">
      <c r="A46">
        <v>3</v>
      </c>
      <c r="B46" t="s">
        <v>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3">
        <f t="shared" si="0"/>
        <v>0</v>
      </c>
    </row>
    <row r="47" spans="1:41" x14ac:dyDescent="0.25">
      <c r="A47">
        <v>3</v>
      </c>
      <c r="B47" t="s">
        <v>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3">
        <f t="shared" si="0"/>
        <v>0</v>
      </c>
    </row>
    <row r="48" spans="1:41" x14ac:dyDescent="0.25">
      <c r="A48">
        <v>3</v>
      </c>
      <c r="B48" t="s">
        <v>5</v>
      </c>
      <c r="C48" s="2">
        <v>5</v>
      </c>
      <c r="D48" s="2">
        <v>2</v>
      </c>
      <c r="E48" s="2">
        <v>0</v>
      </c>
      <c r="F48" s="2">
        <v>0</v>
      </c>
      <c r="G48" s="2">
        <v>0</v>
      </c>
      <c r="H48" s="2">
        <v>2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2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3">
        <f t="shared" si="0"/>
        <v>2397.6</v>
      </c>
    </row>
    <row r="49" spans="1:41" x14ac:dyDescent="0.25">
      <c r="A49">
        <v>3</v>
      </c>
      <c r="B49" t="s">
        <v>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3">
        <f t="shared" si="0"/>
        <v>0</v>
      </c>
    </row>
    <row r="50" spans="1:41" x14ac:dyDescent="0.25">
      <c r="A50">
        <v>3</v>
      </c>
      <c r="B50" t="s">
        <v>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3">
        <f t="shared" si="0"/>
        <v>0</v>
      </c>
    </row>
    <row r="51" spans="1:41" x14ac:dyDescent="0.25">
      <c r="A51">
        <v>3</v>
      </c>
      <c r="B51" t="s">
        <v>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3">
        <f t="shared" si="0"/>
        <v>0</v>
      </c>
    </row>
    <row r="52" spans="1:41" x14ac:dyDescent="0.25">
      <c r="A52">
        <v>3</v>
      </c>
      <c r="B52" t="s">
        <v>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3">
        <f t="shared" si="0"/>
        <v>0</v>
      </c>
    </row>
    <row r="53" spans="1:41" x14ac:dyDescent="0.25">
      <c r="A53">
        <v>3</v>
      </c>
      <c r="B53" t="s">
        <v>10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3">
        <f t="shared" si="0"/>
        <v>0</v>
      </c>
    </row>
    <row r="54" spans="1:41" x14ac:dyDescent="0.25">
      <c r="A54">
        <v>3</v>
      </c>
      <c r="B54" t="s">
        <v>11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3">
        <f t="shared" si="0"/>
        <v>0</v>
      </c>
    </row>
    <row r="55" spans="1:41" x14ac:dyDescent="0.25">
      <c r="A55">
        <v>3</v>
      </c>
      <c r="B55" t="s">
        <v>12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3">
        <f t="shared" si="0"/>
        <v>0</v>
      </c>
    </row>
    <row r="56" spans="1:41" x14ac:dyDescent="0.25">
      <c r="A56">
        <v>3</v>
      </c>
      <c r="B56" t="s">
        <v>13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3">
        <f t="shared" si="0"/>
        <v>0</v>
      </c>
    </row>
    <row r="57" spans="1:41" x14ac:dyDescent="0.25">
      <c r="A57">
        <v>3</v>
      </c>
      <c r="B57" t="s">
        <v>14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3">
        <f t="shared" si="0"/>
        <v>0</v>
      </c>
    </row>
    <row r="58" spans="1:41" x14ac:dyDescent="0.25">
      <c r="A58">
        <v>3</v>
      </c>
      <c r="B58" t="s">
        <v>15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3">
        <f t="shared" si="0"/>
        <v>0</v>
      </c>
    </row>
    <row r="59" spans="1:41" x14ac:dyDescent="0.25">
      <c r="A59">
        <v>3</v>
      </c>
      <c r="B59" t="s">
        <v>16</v>
      </c>
      <c r="C59" s="2">
        <v>25</v>
      </c>
      <c r="D59" s="2">
        <v>12</v>
      </c>
      <c r="E59" s="2">
        <v>0</v>
      </c>
      <c r="F59" s="2">
        <v>0</v>
      </c>
      <c r="G59" s="2">
        <v>0</v>
      </c>
      <c r="H59" s="2">
        <v>6</v>
      </c>
      <c r="I59" s="2">
        <v>2.5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3">
        <f t="shared" si="0"/>
        <v>9862.7999999999993</v>
      </c>
    </row>
    <row r="60" spans="1:41" x14ac:dyDescent="0.25">
      <c r="A60">
        <v>3</v>
      </c>
      <c r="B60" t="s">
        <v>17</v>
      </c>
      <c r="C60" s="2">
        <v>0</v>
      </c>
      <c r="D60" s="2">
        <v>10</v>
      </c>
      <c r="E60" s="2">
        <v>0</v>
      </c>
      <c r="F60" s="2">
        <v>0</v>
      </c>
      <c r="G60" s="2">
        <v>0</v>
      </c>
      <c r="H60" s="2">
        <v>0</v>
      </c>
      <c r="I60" s="2">
        <v>5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2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3</v>
      </c>
      <c r="AN60" s="2">
        <v>0</v>
      </c>
      <c r="AO60" s="3">
        <f t="shared" si="0"/>
        <v>5302</v>
      </c>
    </row>
    <row r="61" spans="1:41" x14ac:dyDescent="0.25">
      <c r="A61">
        <v>3</v>
      </c>
      <c r="B61" t="s">
        <v>18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3">
        <f t="shared" si="0"/>
        <v>0</v>
      </c>
    </row>
    <row r="62" spans="1:41" x14ac:dyDescent="0.25">
      <c r="A62">
        <v>3</v>
      </c>
      <c r="B62" t="s">
        <v>19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3">
        <f t="shared" si="0"/>
        <v>0</v>
      </c>
    </row>
    <row r="63" spans="1:41" x14ac:dyDescent="0.25">
      <c r="A63">
        <v>3</v>
      </c>
      <c r="B63" t="s">
        <v>20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3">
        <f t="shared" si="0"/>
        <v>0</v>
      </c>
    </row>
    <row r="64" spans="1:41" x14ac:dyDescent="0.25">
      <c r="A64">
        <v>3</v>
      </c>
      <c r="B64" t="s">
        <v>21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3">
        <f t="shared" si="0"/>
        <v>0</v>
      </c>
    </row>
    <row r="65" spans="1:41" x14ac:dyDescent="0.25">
      <c r="A65">
        <v>3</v>
      </c>
      <c r="B65" t="s">
        <v>22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3">
        <f t="shared" si="0"/>
        <v>0</v>
      </c>
    </row>
    <row r="66" spans="1:41" x14ac:dyDescent="0.25">
      <c r="A66">
        <v>3</v>
      </c>
      <c r="B66" t="s">
        <v>23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3">
        <f t="shared" si="0"/>
        <v>0</v>
      </c>
    </row>
    <row r="67" spans="1:41" x14ac:dyDescent="0.25">
      <c r="A67">
        <v>3</v>
      </c>
      <c r="B67" t="s">
        <v>24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3">
        <f t="shared" si="0"/>
        <v>0</v>
      </c>
    </row>
    <row r="68" spans="1:41" x14ac:dyDescent="0.25">
      <c r="A68">
        <v>3</v>
      </c>
      <c r="B68" t="s">
        <v>25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3">
        <f t="shared" ref="AO68:AO131" si="1">SUMPRODUCT($C$2:$AN$2,C68:AN68)</f>
        <v>0</v>
      </c>
    </row>
    <row r="69" spans="1:41" x14ac:dyDescent="0.25">
      <c r="A69">
        <v>3</v>
      </c>
      <c r="B69" t="s">
        <v>26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3">
        <f t="shared" si="1"/>
        <v>0</v>
      </c>
    </row>
    <row r="70" spans="1:41" x14ac:dyDescent="0.25">
      <c r="A70">
        <v>3</v>
      </c>
      <c r="B70" t="s">
        <v>27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3">
        <f t="shared" si="1"/>
        <v>0</v>
      </c>
    </row>
    <row r="71" spans="1:41" x14ac:dyDescent="0.25">
      <c r="A71">
        <v>3</v>
      </c>
      <c r="B71" t="s">
        <v>28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3">
        <f t="shared" si="1"/>
        <v>0</v>
      </c>
    </row>
    <row r="72" spans="1:41" x14ac:dyDescent="0.25">
      <c r="A72">
        <v>3</v>
      </c>
      <c r="B72" t="s">
        <v>29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3">
        <f t="shared" si="1"/>
        <v>0</v>
      </c>
    </row>
    <row r="73" spans="1:41" x14ac:dyDescent="0.25">
      <c r="A73">
        <v>3</v>
      </c>
      <c r="B73" t="s">
        <v>30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3">
        <f t="shared" si="1"/>
        <v>0</v>
      </c>
    </row>
    <row r="74" spans="1:41" x14ac:dyDescent="0.25">
      <c r="A74">
        <v>3</v>
      </c>
      <c r="B74" t="s">
        <v>31</v>
      </c>
      <c r="C74" s="2">
        <v>74</v>
      </c>
      <c r="D74" s="2">
        <v>0</v>
      </c>
      <c r="E74" s="2">
        <v>0</v>
      </c>
      <c r="F74" s="2">
        <v>0</v>
      </c>
      <c r="G74" s="2">
        <v>0</v>
      </c>
      <c r="H74" s="2">
        <v>3</v>
      </c>
      <c r="I74" s="2">
        <v>7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2</v>
      </c>
      <c r="S74" s="2">
        <v>0</v>
      </c>
      <c r="T74" s="2">
        <v>0</v>
      </c>
      <c r="U74" s="2">
        <v>0</v>
      </c>
      <c r="V74" s="2">
        <v>0</v>
      </c>
      <c r="W74" s="2">
        <v>3</v>
      </c>
      <c r="X74" s="2">
        <v>0</v>
      </c>
      <c r="Y74" s="2">
        <v>0</v>
      </c>
      <c r="Z74" s="2">
        <v>4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3">
        <f t="shared" si="1"/>
        <v>18011.2</v>
      </c>
    </row>
    <row r="75" spans="1:41" x14ac:dyDescent="0.25">
      <c r="A75">
        <v>3</v>
      </c>
      <c r="B75" t="s">
        <v>32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3">
        <f t="shared" si="1"/>
        <v>0</v>
      </c>
    </row>
    <row r="76" spans="1:41" x14ac:dyDescent="0.25">
      <c r="A76">
        <v>3</v>
      </c>
      <c r="B76" t="s">
        <v>33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3">
        <f t="shared" si="1"/>
        <v>0</v>
      </c>
    </row>
    <row r="77" spans="1:41" x14ac:dyDescent="0.25">
      <c r="A77">
        <v>3</v>
      </c>
      <c r="B77" t="s">
        <v>34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3">
        <f t="shared" si="1"/>
        <v>0</v>
      </c>
    </row>
    <row r="78" spans="1:41" x14ac:dyDescent="0.25">
      <c r="A78">
        <v>3</v>
      </c>
      <c r="B78" t="s">
        <v>35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3">
        <f t="shared" si="1"/>
        <v>0</v>
      </c>
    </row>
    <row r="79" spans="1:41" x14ac:dyDescent="0.25">
      <c r="A79">
        <v>3</v>
      </c>
      <c r="B79" t="s">
        <v>36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3">
        <f t="shared" si="1"/>
        <v>0</v>
      </c>
    </row>
    <row r="80" spans="1:41" x14ac:dyDescent="0.25">
      <c r="A80">
        <v>3</v>
      </c>
      <c r="B80" t="s">
        <v>37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3">
        <f t="shared" si="1"/>
        <v>0</v>
      </c>
    </row>
    <row r="81" spans="1:41" x14ac:dyDescent="0.25">
      <c r="A81">
        <v>3</v>
      </c>
      <c r="B81" t="s">
        <v>38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3">
        <f t="shared" si="1"/>
        <v>0</v>
      </c>
    </row>
    <row r="82" spans="1:41" x14ac:dyDescent="0.25">
      <c r="A82">
        <v>3</v>
      </c>
      <c r="B82" t="s">
        <v>39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3">
        <f t="shared" si="1"/>
        <v>0</v>
      </c>
    </row>
    <row r="83" spans="1:41" x14ac:dyDescent="0.25">
      <c r="A83">
        <v>4</v>
      </c>
      <c r="B83" t="s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3">
        <f t="shared" si="1"/>
        <v>0</v>
      </c>
    </row>
    <row r="84" spans="1:41" x14ac:dyDescent="0.25">
      <c r="A84">
        <v>4</v>
      </c>
      <c r="B84" t="s">
        <v>1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3">
        <f t="shared" si="1"/>
        <v>0</v>
      </c>
    </row>
    <row r="85" spans="1:41" x14ac:dyDescent="0.25">
      <c r="A85">
        <v>4</v>
      </c>
      <c r="B85" t="s">
        <v>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3">
        <f t="shared" si="1"/>
        <v>0</v>
      </c>
    </row>
    <row r="86" spans="1:41" x14ac:dyDescent="0.25">
      <c r="A86">
        <v>4</v>
      </c>
      <c r="B86" t="s">
        <v>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3">
        <f t="shared" si="1"/>
        <v>0</v>
      </c>
    </row>
    <row r="87" spans="1:41" x14ac:dyDescent="0.25">
      <c r="A87">
        <v>4</v>
      </c>
      <c r="B87" t="s">
        <v>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3">
        <f t="shared" si="1"/>
        <v>0</v>
      </c>
    </row>
    <row r="88" spans="1:41" x14ac:dyDescent="0.25">
      <c r="A88">
        <v>4</v>
      </c>
      <c r="B88" t="s">
        <v>5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3">
        <f t="shared" si="1"/>
        <v>0</v>
      </c>
    </row>
    <row r="89" spans="1:41" x14ac:dyDescent="0.25">
      <c r="A89">
        <v>4</v>
      </c>
      <c r="B89" t="s">
        <v>6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3">
        <f t="shared" si="1"/>
        <v>0</v>
      </c>
    </row>
    <row r="90" spans="1:41" x14ac:dyDescent="0.25">
      <c r="A90">
        <v>4</v>
      </c>
      <c r="B90" t="s">
        <v>7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3">
        <f t="shared" si="1"/>
        <v>0</v>
      </c>
    </row>
    <row r="91" spans="1:41" x14ac:dyDescent="0.25">
      <c r="A91">
        <v>4</v>
      </c>
      <c r="B91" t="s">
        <v>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3">
        <f t="shared" si="1"/>
        <v>0</v>
      </c>
    </row>
    <row r="92" spans="1:41" x14ac:dyDescent="0.25">
      <c r="A92">
        <v>4</v>
      </c>
      <c r="B92" t="s">
        <v>9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3">
        <f t="shared" si="1"/>
        <v>0</v>
      </c>
    </row>
    <row r="93" spans="1:41" x14ac:dyDescent="0.25">
      <c r="A93">
        <v>4</v>
      </c>
      <c r="B93" t="s">
        <v>10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3">
        <f t="shared" si="1"/>
        <v>0</v>
      </c>
    </row>
    <row r="94" spans="1:41" x14ac:dyDescent="0.25">
      <c r="A94">
        <v>4</v>
      </c>
      <c r="B94" t="s">
        <v>11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3">
        <f t="shared" si="1"/>
        <v>0</v>
      </c>
    </row>
    <row r="95" spans="1:41" x14ac:dyDescent="0.25">
      <c r="A95">
        <v>4</v>
      </c>
      <c r="B95" t="s">
        <v>12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3">
        <f t="shared" si="1"/>
        <v>0</v>
      </c>
    </row>
    <row r="96" spans="1:41" x14ac:dyDescent="0.25">
      <c r="A96">
        <v>4</v>
      </c>
      <c r="B96" t="s">
        <v>13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3">
        <f t="shared" si="1"/>
        <v>0</v>
      </c>
    </row>
    <row r="97" spans="1:41" x14ac:dyDescent="0.25">
      <c r="A97">
        <v>4</v>
      </c>
      <c r="B97" t="s">
        <v>14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3">
        <f t="shared" si="1"/>
        <v>0</v>
      </c>
    </row>
    <row r="98" spans="1:41" x14ac:dyDescent="0.25">
      <c r="A98">
        <v>4</v>
      </c>
      <c r="B98" t="s">
        <v>15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3">
        <f t="shared" si="1"/>
        <v>0</v>
      </c>
    </row>
    <row r="99" spans="1:41" x14ac:dyDescent="0.25">
      <c r="A99">
        <v>4</v>
      </c>
      <c r="B99" t="s">
        <v>16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3">
        <f t="shared" si="1"/>
        <v>0</v>
      </c>
    </row>
    <row r="100" spans="1:41" x14ac:dyDescent="0.25">
      <c r="A100">
        <v>4</v>
      </c>
      <c r="B100" t="s">
        <v>17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3">
        <f t="shared" si="1"/>
        <v>0</v>
      </c>
    </row>
    <row r="101" spans="1:41" x14ac:dyDescent="0.25">
      <c r="A101">
        <v>4</v>
      </c>
      <c r="B101" t="s">
        <v>18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3">
        <f t="shared" si="1"/>
        <v>0</v>
      </c>
    </row>
    <row r="102" spans="1:41" x14ac:dyDescent="0.25">
      <c r="A102">
        <v>4</v>
      </c>
      <c r="B102" t="s">
        <v>19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3">
        <f t="shared" si="1"/>
        <v>0</v>
      </c>
    </row>
    <row r="103" spans="1:41" x14ac:dyDescent="0.25">
      <c r="A103">
        <v>4</v>
      </c>
      <c r="B103" t="s">
        <v>20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3">
        <f t="shared" si="1"/>
        <v>0</v>
      </c>
    </row>
    <row r="104" spans="1:41" x14ac:dyDescent="0.25">
      <c r="A104">
        <v>4</v>
      </c>
      <c r="B104" t="s">
        <v>21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3">
        <f t="shared" si="1"/>
        <v>0</v>
      </c>
    </row>
    <row r="105" spans="1:41" x14ac:dyDescent="0.25">
      <c r="A105">
        <v>4</v>
      </c>
      <c r="B105" t="s">
        <v>22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3">
        <f t="shared" si="1"/>
        <v>0</v>
      </c>
    </row>
    <row r="106" spans="1:41" x14ac:dyDescent="0.25">
      <c r="A106">
        <v>4</v>
      </c>
      <c r="B106" t="s">
        <v>23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3">
        <f t="shared" si="1"/>
        <v>0</v>
      </c>
    </row>
    <row r="107" spans="1:41" x14ac:dyDescent="0.25">
      <c r="A107">
        <v>4</v>
      </c>
      <c r="B107" t="s">
        <v>24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3">
        <f t="shared" si="1"/>
        <v>0</v>
      </c>
    </row>
    <row r="108" spans="1:41" x14ac:dyDescent="0.25">
      <c r="A108">
        <v>4</v>
      </c>
      <c r="B108" t="s">
        <v>25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3">
        <f t="shared" si="1"/>
        <v>0</v>
      </c>
    </row>
    <row r="109" spans="1:41" x14ac:dyDescent="0.25">
      <c r="A109">
        <v>4</v>
      </c>
      <c r="B109" t="s">
        <v>26</v>
      </c>
      <c r="C109" s="2">
        <v>656</v>
      </c>
      <c r="D109" s="2">
        <v>22</v>
      </c>
      <c r="E109" s="2">
        <v>0</v>
      </c>
      <c r="F109" s="2">
        <v>0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3">
        <f t="shared" si="1"/>
        <v>115474.8</v>
      </c>
    </row>
    <row r="110" spans="1:41" x14ac:dyDescent="0.25">
      <c r="A110">
        <v>4</v>
      </c>
      <c r="B110" t="s">
        <v>27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3">
        <f t="shared" si="1"/>
        <v>0</v>
      </c>
    </row>
    <row r="111" spans="1:41" x14ac:dyDescent="0.25">
      <c r="A111">
        <v>4</v>
      </c>
      <c r="B111" t="s">
        <v>28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3">
        <f t="shared" si="1"/>
        <v>0</v>
      </c>
    </row>
    <row r="112" spans="1:41" x14ac:dyDescent="0.25">
      <c r="A112">
        <v>4</v>
      </c>
      <c r="B112" t="s">
        <v>29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3">
        <f t="shared" si="1"/>
        <v>0</v>
      </c>
    </row>
    <row r="113" spans="1:41" x14ac:dyDescent="0.25">
      <c r="A113">
        <v>4</v>
      </c>
      <c r="B113" t="s">
        <v>30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3">
        <f t="shared" si="1"/>
        <v>0</v>
      </c>
    </row>
    <row r="114" spans="1:41" x14ac:dyDescent="0.25">
      <c r="A114">
        <v>4</v>
      </c>
      <c r="B114" t="s">
        <v>31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3">
        <f t="shared" si="1"/>
        <v>0</v>
      </c>
    </row>
    <row r="115" spans="1:41" x14ac:dyDescent="0.25">
      <c r="A115">
        <v>4</v>
      </c>
      <c r="B115" t="s">
        <v>32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3">
        <f t="shared" si="1"/>
        <v>0</v>
      </c>
    </row>
    <row r="116" spans="1:41" x14ac:dyDescent="0.25">
      <c r="A116">
        <v>4</v>
      </c>
      <c r="B116" t="s">
        <v>33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3">
        <f t="shared" si="1"/>
        <v>0</v>
      </c>
    </row>
    <row r="117" spans="1:41" x14ac:dyDescent="0.25">
      <c r="A117">
        <v>4</v>
      </c>
      <c r="B117" t="s">
        <v>34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3">
        <f t="shared" si="1"/>
        <v>0</v>
      </c>
    </row>
    <row r="118" spans="1:41" x14ac:dyDescent="0.25">
      <c r="A118">
        <v>4</v>
      </c>
      <c r="B118" t="s">
        <v>35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3">
        <f t="shared" si="1"/>
        <v>0</v>
      </c>
    </row>
    <row r="119" spans="1:41" x14ac:dyDescent="0.25">
      <c r="A119">
        <v>4</v>
      </c>
      <c r="B119" t="s">
        <v>36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3">
        <f t="shared" si="1"/>
        <v>0</v>
      </c>
    </row>
    <row r="120" spans="1:41" x14ac:dyDescent="0.25">
      <c r="A120">
        <v>4</v>
      </c>
      <c r="B120" t="s">
        <v>37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3">
        <f t="shared" si="1"/>
        <v>0</v>
      </c>
    </row>
    <row r="121" spans="1:41" x14ac:dyDescent="0.25">
      <c r="A121">
        <v>4</v>
      </c>
      <c r="B121" t="s">
        <v>38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3">
        <f t="shared" si="1"/>
        <v>0</v>
      </c>
    </row>
    <row r="122" spans="1:41" x14ac:dyDescent="0.25">
      <c r="A122">
        <v>4</v>
      </c>
      <c r="B122" t="s">
        <v>39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3">
        <f t="shared" si="1"/>
        <v>0</v>
      </c>
    </row>
    <row r="123" spans="1:41" x14ac:dyDescent="0.25">
      <c r="A123">
        <v>6</v>
      </c>
      <c r="B123" t="s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3">
        <f t="shared" si="1"/>
        <v>0</v>
      </c>
    </row>
    <row r="124" spans="1:41" x14ac:dyDescent="0.25">
      <c r="A124">
        <v>6</v>
      </c>
      <c r="B124" t="s">
        <v>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3">
        <f t="shared" si="1"/>
        <v>0</v>
      </c>
    </row>
    <row r="125" spans="1:41" x14ac:dyDescent="0.25">
      <c r="A125">
        <v>6</v>
      </c>
      <c r="B125" t="s">
        <v>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3">
        <f t="shared" si="1"/>
        <v>0</v>
      </c>
    </row>
    <row r="126" spans="1:41" x14ac:dyDescent="0.25">
      <c r="A126">
        <v>6</v>
      </c>
      <c r="B126" t="s">
        <v>3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3">
        <f t="shared" si="1"/>
        <v>0</v>
      </c>
    </row>
    <row r="127" spans="1:41" x14ac:dyDescent="0.25">
      <c r="A127">
        <v>6</v>
      </c>
      <c r="B127" t="s">
        <v>4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3">
        <f t="shared" si="1"/>
        <v>0</v>
      </c>
    </row>
    <row r="128" spans="1:41" x14ac:dyDescent="0.25">
      <c r="A128">
        <v>6</v>
      </c>
      <c r="B128" t="s">
        <v>5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3">
        <f t="shared" si="1"/>
        <v>0</v>
      </c>
    </row>
    <row r="129" spans="1:41" x14ac:dyDescent="0.25">
      <c r="A129">
        <v>6</v>
      </c>
      <c r="B129" t="s">
        <v>6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3">
        <f t="shared" si="1"/>
        <v>0</v>
      </c>
    </row>
    <row r="130" spans="1:41" x14ac:dyDescent="0.25">
      <c r="A130">
        <v>6</v>
      </c>
      <c r="B130" t="s">
        <v>7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3">
        <f t="shared" si="1"/>
        <v>0</v>
      </c>
    </row>
    <row r="131" spans="1:41" x14ac:dyDescent="0.25">
      <c r="A131">
        <v>6</v>
      </c>
      <c r="B131" t="s">
        <v>8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3">
        <f t="shared" si="1"/>
        <v>0</v>
      </c>
    </row>
    <row r="132" spans="1:41" x14ac:dyDescent="0.25">
      <c r="A132">
        <v>6</v>
      </c>
      <c r="B132" t="s">
        <v>9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3">
        <f t="shared" ref="AO132:AO195" si="2">SUMPRODUCT($C$2:$AN$2,C132:AN132)</f>
        <v>0</v>
      </c>
    </row>
    <row r="133" spans="1:41" x14ac:dyDescent="0.25">
      <c r="A133">
        <v>6</v>
      </c>
      <c r="B133" t="s">
        <v>10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3">
        <f t="shared" si="2"/>
        <v>0</v>
      </c>
    </row>
    <row r="134" spans="1:41" x14ac:dyDescent="0.25">
      <c r="A134">
        <v>6</v>
      </c>
      <c r="B134" t="s">
        <v>11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3">
        <f t="shared" si="2"/>
        <v>0</v>
      </c>
    </row>
    <row r="135" spans="1:41" x14ac:dyDescent="0.25">
      <c r="A135">
        <v>6</v>
      </c>
      <c r="B135" t="s">
        <v>12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3">
        <f t="shared" si="2"/>
        <v>0</v>
      </c>
    </row>
    <row r="136" spans="1:41" x14ac:dyDescent="0.25">
      <c r="A136">
        <v>6</v>
      </c>
      <c r="B136" t="s">
        <v>13</v>
      </c>
      <c r="C136" s="2">
        <v>8</v>
      </c>
      <c r="D136" s="2">
        <v>6</v>
      </c>
      <c r="E136" s="2">
        <v>0</v>
      </c>
      <c r="F136" s="2">
        <v>0</v>
      </c>
      <c r="G136" s="2">
        <v>0</v>
      </c>
      <c r="H136" s="2">
        <v>3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3</v>
      </c>
      <c r="S136" s="2">
        <v>0</v>
      </c>
      <c r="T136" s="2">
        <v>0</v>
      </c>
      <c r="U136" s="2">
        <v>0</v>
      </c>
      <c r="V136" s="2">
        <v>0</v>
      </c>
      <c r="W136" s="2">
        <v>4</v>
      </c>
      <c r="X136" s="2">
        <v>0</v>
      </c>
      <c r="Y136" s="2">
        <v>0</v>
      </c>
      <c r="Z136" s="2">
        <v>3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3">
        <f t="shared" si="2"/>
        <v>6690</v>
      </c>
    </row>
    <row r="137" spans="1:41" x14ac:dyDescent="0.25">
      <c r="A137">
        <v>6</v>
      </c>
      <c r="B137" t="s">
        <v>14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3">
        <f t="shared" si="2"/>
        <v>0</v>
      </c>
    </row>
    <row r="138" spans="1:41" x14ac:dyDescent="0.25">
      <c r="A138">
        <v>6</v>
      </c>
      <c r="B138" t="s">
        <v>15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3">
        <f t="shared" si="2"/>
        <v>0</v>
      </c>
    </row>
    <row r="139" spans="1:41" x14ac:dyDescent="0.25">
      <c r="A139">
        <v>6</v>
      </c>
      <c r="B139" t="s">
        <v>16</v>
      </c>
      <c r="C139" s="2">
        <v>81.666666666666671</v>
      </c>
      <c r="D139" s="2">
        <v>7</v>
      </c>
      <c r="E139" s="2">
        <v>0</v>
      </c>
      <c r="F139" s="2">
        <v>0</v>
      </c>
      <c r="G139" s="2">
        <v>0</v>
      </c>
      <c r="H139" s="2">
        <v>2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2.4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3">
        <f t="shared" si="2"/>
        <v>17178.399999999998</v>
      </c>
    </row>
    <row r="140" spans="1:41" x14ac:dyDescent="0.25">
      <c r="A140">
        <v>6</v>
      </c>
      <c r="B140" t="s">
        <v>17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3">
        <f t="shared" si="2"/>
        <v>0</v>
      </c>
    </row>
    <row r="141" spans="1:41" x14ac:dyDescent="0.25">
      <c r="A141">
        <v>6</v>
      </c>
      <c r="B141" t="s">
        <v>18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3">
        <f t="shared" si="2"/>
        <v>0</v>
      </c>
    </row>
    <row r="142" spans="1:41" x14ac:dyDescent="0.25">
      <c r="A142">
        <v>6</v>
      </c>
      <c r="B142" t="s">
        <v>19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3">
        <f t="shared" si="2"/>
        <v>0</v>
      </c>
    </row>
    <row r="143" spans="1:41" x14ac:dyDescent="0.25">
      <c r="A143">
        <v>6</v>
      </c>
      <c r="B143" t="s">
        <v>20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3">
        <f t="shared" si="2"/>
        <v>0</v>
      </c>
    </row>
    <row r="144" spans="1:41" x14ac:dyDescent="0.25">
      <c r="A144">
        <v>6</v>
      </c>
      <c r="B144" t="s">
        <v>21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3">
        <f t="shared" si="2"/>
        <v>0</v>
      </c>
    </row>
    <row r="145" spans="1:41" x14ac:dyDescent="0.25">
      <c r="A145">
        <v>6</v>
      </c>
      <c r="B145" t="s">
        <v>22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3">
        <f t="shared" si="2"/>
        <v>0</v>
      </c>
    </row>
    <row r="146" spans="1:41" x14ac:dyDescent="0.25">
      <c r="A146">
        <v>6</v>
      </c>
      <c r="B146" t="s">
        <v>23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3">
        <f t="shared" si="2"/>
        <v>0</v>
      </c>
    </row>
    <row r="147" spans="1:41" x14ac:dyDescent="0.25">
      <c r="A147">
        <v>6</v>
      </c>
      <c r="B147" t="s">
        <v>24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3">
        <f t="shared" si="2"/>
        <v>0</v>
      </c>
    </row>
    <row r="148" spans="1:41" x14ac:dyDescent="0.25">
      <c r="A148">
        <v>6</v>
      </c>
      <c r="B148" t="s">
        <v>25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3">
        <f t="shared" si="2"/>
        <v>0</v>
      </c>
    </row>
    <row r="149" spans="1:41" x14ac:dyDescent="0.25">
      <c r="A149">
        <v>6</v>
      </c>
      <c r="B149" t="s">
        <v>26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3">
        <f t="shared" si="2"/>
        <v>0</v>
      </c>
    </row>
    <row r="150" spans="1:41" x14ac:dyDescent="0.25">
      <c r="A150">
        <v>6</v>
      </c>
      <c r="B150" t="s">
        <v>27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3">
        <f t="shared" si="2"/>
        <v>0</v>
      </c>
    </row>
    <row r="151" spans="1:41" x14ac:dyDescent="0.25">
      <c r="A151">
        <v>6</v>
      </c>
      <c r="B151" t="s">
        <v>28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3">
        <f t="shared" si="2"/>
        <v>0</v>
      </c>
    </row>
    <row r="152" spans="1:41" x14ac:dyDescent="0.25">
      <c r="A152">
        <v>6</v>
      </c>
      <c r="B152" t="s">
        <v>29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3">
        <f t="shared" si="2"/>
        <v>0</v>
      </c>
    </row>
    <row r="153" spans="1:41" x14ac:dyDescent="0.25">
      <c r="A153">
        <v>6</v>
      </c>
      <c r="B153" t="s">
        <v>30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3">
        <f t="shared" si="2"/>
        <v>0</v>
      </c>
    </row>
    <row r="154" spans="1:41" x14ac:dyDescent="0.25">
      <c r="A154">
        <v>6</v>
      </c>
      <c r="B154" t="s">
        <v>31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3">
        <f t="shared" si="2"/>
        <v>0</v>
      </c>
    </row>
    <row r="155" spans="1:41" x14ac:dyDescent="0.25">
      <c r="A155">
        <v>6</v>
      </c>
      <c r="B155" t="s">
        <v>32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3">
        <f t="shared" si="2"/>
        <v>0</v>
      </c>
    </row>
    <row r="156" spans="1:41" x14ac:dyDescent="0.25">
      <c r="A156">
        <v>6</v>
      </c>
      <c r="B156" t="s">
        <v>33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3">
        <f t="shared" si="2"/>
        <v>0</v>
      </c>
    </row>
    <row r="157" spans="1:41" x14ac:dyDescent="0.25">
      <c r="A157">
        <v>6</v>
      </c>
      <c r="B157" t="s">
        <v>34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3">
        <f t="shared" si="2"/>
        <v>0</v>
      </c>
    </row>
    <row r="158" spans="1:41" x14ac:dyDescent="0.25">
      <c r="A158">
        <v>6</v>
      </c>
      <c r="B158" t="s">
        <v>35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3">
        <f t="shared" si="2"/>
        <v>0</v>
      </c>
    </row>
    <row r="159" spans="1:41" x14ac:dyDescent="0.25">
      <c r="A159">
        <v>6</v>
      </c>
      <c r="B159" t="s">
        <v>36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3">
        <f t="shared" si="2"/>
        <v>0</v>
      </c>
    </row>
    <row r="160" spans="1:41" x14ac:dyDescent="0.25">
      <c r="A160">
        <v>6</v>
      </c>
      <c r="B160" t="s">
        <v>37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3">
        <f t="shared" si="2"/>
        <v>0</v>
      </c>
    </row>
    <row r="161" spans="1:41" x14ac:dyDescent="0.25">
      <c r="A161">
        <v>6</v>
      </c>
      <c r="B161" t="s">
        <v>38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3">
        <f t="shared" si="2"/>
        <v>0</v>
      </c>
    </row>
    <row r="162" spans="1:41" x14ac:dyDescent="0.25">
      <c r="A162">
        <v>6</v>
      </c>
      <c r="B162" t="s">
        <v>39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3">
        <f t="shared" si="2"/>
        <v>0</v>
      </c>
    </row>
    <row r="163" spans="1:41" x14ac:dyDescent="0.25">
      <c r="A163">
        <v>7</v>
      </c>
      <c r="B163" t="s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3">
        <f t="shared" si="2"/>
        <v>0</v>
      </c>
    </row>
    <row r="164" spans="1:41" x14ac:dyDescent="0.25">
      <c r="A164">
        <v>7</v>
      </c>
      <c r="B164" t="s">
        <v>1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3">
        <f t="shared" si="2"/>
        <v>0</v>
      </c>
    </row>
    <row r="165" spans="1:41" x14ac:dyDescent="0.25">
      <c r="A165">
        <v>7</v>
      </c>
      <c r="B165" t="s">
        <v>2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3">
        <f t="shared" si="2"/>
        <v>0</v>
      </c>
    </row>
    <row r="166" spans="1:41" x14ac:dyDescent="0.25">
      <c r="A166">
        <v>7</v>
      </c>
      <c r="B166" t="s">
        <v>3</v>
      </c>
      <c r="C166" s="2">
        <v>5</v>
      </c>
      <c r="D166" s="2">
        <v>5</v>
      </c>
      <c r="E166" s="2">
        <v>0</v>
      </c>
      <c r="F166" s="2">
        <v>0</v>
      </c>
      <c r="G166" s="2">
        <v>0</v>
      </c>
      <c r="H166" s="2">
        <v>10</v>
      </c>
      <c r="I166" s="2">
        <v>10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1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8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3">
        <f t="shared" si="2"/>
        <v>10916</v>
      </c>
    </row>
    <row r="167" spans="1:41" x14ac:dyDescent="0.25">
      <c r="A167">
        <v>7</v>
      </c>
      <c r="B167" t="s">
        <v>4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3">
        <f t="shared" si="2"/>
        <v>0</v>
      </c>
    </row>
    <row r="168" spans="1:41" x14ac:dyDescent="0.25">
      <c r="A168">
        <v>7</v>
      </c>
      <c r="B168" t="s">
        <v>5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3">
        <f t="shared" si="2"/>
        <v>0</v>
      </c>
    </row>
    <row r="169" spans="1:41" x14ac:dyDescent="0.25">
      <c r="A169">
        <v>7</v>
      </c>
      <c r="B169" t="s">
        <v>6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3">
        <f t="shared" si="2"/>
        <v>0</v>
      </c>
    </row>
    <row r="170" spans="1:41" x14ac:dyDescent="0.25">
      <c r="A170">
        <v>7</v>
      </c>
      <c r="B170" t="s">
        <v>7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3">
        <f t="shared" si="2"/>
        <v>0</v>
      </c>
    </row>
    <row r="171" spans="1:41" x14ac:dyDescent="0.25">
      <c r="A171">
        <v>7</v>
      </c>
      <c r="B171" t="s">
        <v>8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3">
        <f t="shared" si="2"/>
        <v>0</v>
      </c>
    </row>
    <row r="172" spans="1:41" x14ac:dyDescent="0.25">
      <c r="A172">
        <v>7</v>
      </c>
      <c r="B172" t="s">
        <v>9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3">
        <f t="shared" si="2"/>
        <v>0</v>
      </c>
    </row>
    <row r="173" spans="1:41" x14ac:dyDescent="0.25">
      <c r="A173">
        <v>7</v>
      </c>
      <c r="B173" t="s">
        <v>10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3">
        <f t="shared" si="2"/>
        <v>0</v>
      </c>
    </row>
    <row r="174" spans="1:41" x14ac:dyDescent="0.25">
      <c r="A174">
        <v>7</v>
      </c>
      <c r="B174" t="s">
        <v>11</v>
      </c>
      <c r="C174" s="2">
        <v>5</v>
      </c>
      <c r="D174" s="2">
        <v>5</v>
      </c>
      <c r="E174" s="2">
        <v>0</v>
      </c>
      <c r="F174" s="2">
        <v>0</v>
      </c>
      <c r="G174" s="2">
        <v>0</v>
      </c>
      <c r="H174" s="2">
        <v>3</v>
      </c>
      <c r="I174" s="2">
        <v>5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4</v>
      </c>
      <c r="X174" s="2">
        <v>0</v>
      </c>
      <c r="Y174" s="2">
        <v>0</v>
      </c>
      <c r="Z174" s="2">
        <v>3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3">
        <f t="shared" si="2"/>
        <v>6159.6</v>
      </c>
    </row>
    <row r="175" spans="1:41" x14ac:dyDescent="0.25">
      <c r="A175">
        <v>7</v>
      </c>
      <c r="B175" t="s">
        <v>12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3">
        <f t="shared" si="2"/>
        <v>0</v>
      </c>
    </row>
    <row r="176" spans="1:41" x14ac:dyDescent="0.25">
      <c r="A176">
        <v>7</v>
      </c>
      <c r="B176" t="s">
        <v>13</v>
      </c>
      <c r="C176" s="2">
        <v>5</v>
      </c>
      <c r="D176" s="2">
        <v>6</v>
      </c>
      <c r="E176" s="2">
        <v>0</v>
      </c>
      <c r="F176" s="2">
        <v>0</v>
      </c>
      <c r="G176" s="2">
        <v>0</v>
      </c>
      <c r="H176" s="2">
        <v>2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1</v>
      </c>
      <c r="S176" s="2">
        <v>0</v>
      </c>
      <c r="T176" s="2">
        <v>0</v>
      </c>
      <c r="U176" s="2">
        <v>0</v>
      </c>
      <c r="V176" s="2">
        <v>0</v>
      </c>
      <c r="W176" s="2">
        <v>2</v>
      </c>
      <c r="X176" s="2">
        <v>0</v>
      </c>
      <c r="Y176" s="2">
        <v>0</v>
      </c>
      <c r="Z176" s="2">
        <v>2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3">
        <f t="shared" si="2"/>
        <v>4329.2000000000007</v>
      </c>
    </row>
    <row r="177" spans="1:41" x14ac:dyDescent="0.25">
      <c r="A177">
        <v>7</v>
      </c>
      <c r="B177" t="s">
        <v>14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3">
        <f t="shared" si="2"/>
        <v>0</v>
      </c>
    </row>
    <row r="178" spans="1:41" x14ac:dyDescent="0.25">
      <c r="A178">
        <v>7</v>
      </c>
      <c r="B178" t="s">
        <v>15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3">
        <f t="shared" si="2"/>
        <v>0</v>
      </c>
    </row>
    <row r="179" spans="1:41" x14ac:dyDescent="0.25">
      <c r="A179">
        <v>7</v>
      </c>
      <c r="B179" t="s">
        <v>16</v>
      </c>
      <c r="C179" s="2">
        <v>92.666666666666671</v>
      </c>
      <c r="D179" s="2">
        <v>54</v>
      </c>
      <c r="E179" s="2">
        <v>0</v>
      </c>
      <c r="F179" s="2">
        <v>0</v>
      </c>
      <c r="G179" s="2">
        <v>0</v>
      </c>
      <c r="H179" s="2">
        <v>9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5.2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3">
        <f t="shared" si="2"/>
        <v>32600.399999999998</v>
      </c>
    </row>
    <row r="180" spans="1:41" x14ac:dyDescent="0.25">
      <c r="A180">
        <v>7</v>
      </c>
      <c r="B180" t="s">
        <v>17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3">
        <f t="shared" si="2"/>
        <v>0</v>
      </c>
    </row>
    <row r="181" spans="1:41" x14ac:dyDescent="0.25">
      <c r="A181">
        <v>7</v>
      </c>
      <c r="B181" t="s">
        <v>18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3">
        <f t="shared" si="2"/>
        <v>0</v>
      </c>
    </row>
    <row r="182" spans="1:41" x14ac:dyDescent="0.25">
      <c r="A182">
        <v>7</v>
      </c>
      <c r="B182" t="s">
        <v>19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3">
        <f t="shared" si="2"/>
        <v>0</v>
      </c>
    </row>
    <row r="183" spans="1:41" x14ac:dyDescent="0.25">
      <c r="A183">
        <v>7</v>
      </c>
      <c r="B183" t="s">
        <v>20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3">
        <f t="shared" si="2"/>
        <v>0</v>
      </c>
    </row>
    <row r="184" spans="1:41" x14ac:dyDescent="0.25">
      <c r="A184">
        <v>7</v>
      </c>
      <c r="B184" t="s">
        <v>21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50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30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3">
        <f t="shared" si="2"/>
        <v>26400</v>
      </c>
    </row>
    <row r="185" spans="1:41" x14ac:dyDescent="0.25">
      <c r="A185">
        <v>7</v>
      </c>
      <c r="B185" t="s">
        <v>22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3">
        <f t="shared" si="2"/>
        <v>0</v>
      </c>
    </row>
    <row r="186" spans="1:41" x14ac:dyDescent="0.25">
      <c r="A186">
        <v>7</v>
      </c>
      <c r="B186" t="s">
        <v>23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3">
        <f t="shared" si="2"/>
        <v>0</v>
      </c>
    </row>
    <row r="187" spans="1:41" x14ac:dyDescent="0.25">
      <c r="A187">
        <v>7</v>
      </c>
      <c r="B187" t="s">
        <v>24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3">
        <f t="shared" si="2"/>
        <v>0</v>
      </c>
    </row>
    <row r="188" spans="1:41" x14ac:dyDescent="0.25">
      <c r="A188">
        <v>7</v>
      </c>
      <c r="B188" t="s">
        <v>25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3">
        <f t="shared" si="2"/>
        <v>0</v>
      </c>
    </row>
    <row r="189" spans="1:41" x14ac:dyDescent="0.25">
      <c r="A189">
        <v>7</v>
      </c>
      <c r="B189" t="s">
        <v>26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3">
        <f t="shared" si="2"/>
        <v>0</v>
      </c>
    </row>
    <row r="190" spans="1:41" x14ac:dyDescent="0.25">
      <c r="A190">
        <v>7</v>
      </c>
      <c r="B190" t="s">
        <v>27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3">
        <f t="shared" si="2"/>
        <v>0</v>
      </c>
    </row>
    <row r="191" spans="1:41" x14ac:dyDescent="0.25">
      <c r="A191">
        <v>7</v>
      </c>
      <c r="B191" t="s">
        <v>28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3">
        <f t="shared" si="2"/>
        <v>0</v>
      </c>
    </row>
    <row r="192" spans="1:41" x14ac:dyDescent="0.25">
      <c r="A192">
        <v>7</v>
      </c>
      <c r="B192" t="s">
        <v>29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3">
        <f t="shared" si="2"/>
        <v>0</v>
      </c>
    </row>
    <row r="193" spans="1:41" x14ac:dyDescent="0.25">
      <c r="A193">
        <v>7</v>
      </c>
      <c r="B193" t="s">
        <v>30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3">
        <f t="shared" si="2"/>
        <v>0</v>
      </c>
    </row>
    <row r="194" spans="1:41" x14ac:dyDescent="0.25">
      <c r="A194">
        <v>7</v>
      </c>
      <c r="B194" t="s">
        <v>31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3">
        <f t="shared" si="2"/>
        <v>0</v>
      </c>
    </row>
    <row r="195" spans="1:41" x14ac:dyDescent="0.25">
      <c r="A195">
        <v>7</v>
      </c>
      <c r="B195" t="s">
        <v>32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3">
        <f t="shared" si="2"/>
        <v>0</v>
      </c>
    </row>
    <row r="196" spans="1:41" x14ac:dyDescent="0.25">
      <c r="A196">
        <v>7</v>
      </c>
      <c r="B196" t="s">
        <v>33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3">
        <f t="shared" ref="AO196:AO259" si="3">SUMPRODUCT($C$2:$AN$2,C196:AN196)</f>
        <v>0</v>
      </c>
    </row>
    <row r="197" spans="1:41" x14ac:dyDescent="0.25">
      <c r="A197">
        <v>7</v>
      </c>
      <c r="B197" t="s">
        <v>34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3">
        <f t="shared" si="3"/>
        <v>0</v>
      </c>
    </row>
    <row r="198" spans="1:41" x14ac:dyDescent="0.25">
      <c r="A198">
        <v>7</v>
      </c>
      <c r="B198" t="s">
        <v>35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3">
        <f t="shared" si="3"/>
        <v>0</v>
      </c>
    </row>
    <row r="199" spans="1:41" x14ac:dyDescent="0.25">
      <c r="A199">
        <v>7</v>
      </c>
      <c r="B199" t="s">
        <v>36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3">
        <f t="shared" si="3"/>
        <v>0</v>
      </c>
    </row>
    <row r="200" spans="1:41" x14ac:dyDescent="0.25">
      <c r="A200">
        <v>7</v>
      </c>
      <c r="B200" t="s">
        <v>37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3">
        <f t="shared" si="3"/>
        <v>0</v>
      </c>
    </row>
    <row r="201" spans="1:41" x14ac:dyDescent="0.25">
      <c r="A201">
        <v>7</v>
      </c>
      <c r="B201" t="s">
        <v>38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3">
        <f t="shared" si="3"/>
        <v>0</v>
      </c>
    </row>
    <row r="202" spans="1:41" x14ac:dyDescent="0.25">
      <c r="A202">
        <v>7</v>
      </c>
      <c r="B202" t="s">
        <v>39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3">
        <f t="shared" si="3"/>
        <v>0</v>
      </c>
    </row>
    <row r="203" spans="1:41" x14ac:dyDescent="0.25">
      <c r="A203">
        <v>8</v>
      </c>
      <c r="B203" t="s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3">
        <f t="shared" si="3"/>
        <v>0</v>
      </c>
    </row>
    <row r="204" spans="1:41" x14ac:dyDescent="0.25">
      <c r="A204">
        <v>8</v>
      </c>
      <c r="B204" t="s">
        <v>1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3">
        <f t="shared" si="3"/>
        <v>0</v>
      </c>
    </row>
    <row r="205" spans="1:41" x14ac:dyDescent="0.25">
      <c r="A205">
        <v>8</v>
      </c>
      <c r="B205" t="s">
        <v>2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3">
        <f t="shared" si="3"/>
        <v>0</v>
      </c>
    </row>
    <row r="206" spans="1:41" x14ac:dyDescent="0.25">
      <c r="A206">
        <v>8</v>
      </c>
      <c r="B206" t="s">
        <v>3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3">
        <f t="shared" si="3"/>
        <v>0</v>
      </c>
    </row>
    <row r="207" spans="1:41" x14ac:dyDescent="0.25">
      <c r="A207">
        <v>8</v>
      </c>
      <c r="B207" t="s">
        <v>4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3">
        <f t="shared" si="3"/>
        <v>0</v>
      </c>
    </row>
    <row r="208" spans="1:41" x14ac:dyDescent="0.25">
      <c r="A208">
        <v>8</v>
      </c>
      <c r="B208" t="s">
        <v>5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3">
        <f t="shared" si="3"/>
        <v>0</v>
      </c>
    </row>
    <row r="209" spans="1:41" x14ac:dyDescent="0.25">
      <c r="A209">
        <v>8</v>
      </c>
      <c r="B209" t="s">
        <v>6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3">
        <f t="shared" si="3"/>
        <v>0</v>
      </c>
    </row>
    <row r="210" spans="1:41" x14ac:dyDescent="0.25">
      <c r="A210">
        <v>8</v>
      </c>
      <c r="B210" t="s">
        <v>7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3">
        <f t="shared" si="3"/>
        <v>0</v>
      </c>
    </row>
    <row r="211" spans="1:41" x14ac:dyDescent="0.25">
      <c r="A211">
        <v>8</v>
      </c>
      <c r="B211" t="s">
        <v>8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3">
        <f t="shared" si="3"/>
        <v>0</v>
      </c>
    </row>
    <row r="212" spans="1:41" x14ac:dyDescent="0.25">
      <c r="A212">
        <v>8</v>
      </c>
      <c r="B212" t="s">
        <v>9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3">
        <f t="shared" si="3"/>
        <v>0</v>
      </c>
    </row>
    <row r="213" spans="1:41" x14ac:dyDescent="0.25">
      <c r="A213">
        <v>8</v>
      </c>
      <c r="B213" t="s">
        <v>10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3">
        <f t="shared" si="3"/>
        <v>0</v>
      </c>
    </row>
    <row r="214" spans="1:41" x14ac:dyDescent="0.25">
      <c r="A214">
        <v>8</v>
      </c>
      <c r="B214" t="s">
        <v>11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3">
        <f t="shared" si="3"/>
        <v>0</v>
      </c>
    </row>
    <row r="215" spans="1:41" x14ac:dyDescent="0.25">
      <c r="A215">
        <v>8</v>
      </c>
      <c r="B215" t="s">
        <v>12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3">
        <f t="shared" si="3"/>
        <v>0</v>
      </c>
    </row>
    <row r="216" spans="1:41" x14ac:dyDescent="0.25">
      <c r="A216">
        <v>8</v>
      </c>
      <c r="B216" t="s">
        <v>13</v>
      </c>
      <c r="C216" s="2">
        <v>7</v>
      </c>
      <c r="D216" s="2">
        <v>4</v>
      </c>
      <c r="E216" s="2">
        <v>0</v>
      </c>
      <c r="F216" s="2">
        <v>0</v>
      </c>
      <c r="G216" s="2">
        <v>0</v>
      </c>
      <c r="H216" s="2">
        <v>2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3</v>
      </c>
      <c r="S216" s="2">
        <v>0</v>
      </c>
      <c r="T216" s="2">
        <v>0</v>
      </c>
      <c r="U216" s="2">
        <v>0</v>
      </c>
      <c r="V216" s="2">
        <v>0</v>
      </c>
      <c r="W216" s="2">
        <v>2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3">
        <f t="shared" si="3"/>
        <v>4304.3999999999996</v>
      </c>
    </row>
    <row r="217" spans="1:41" x14ac:dyDescent="0.25">
      <c r="A217">
        <v>8</v>
      </c>
      <c r="B217" t="s">
        <v>14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3">
        <f t="shared" si="3"/>
        <v>0</v>
      </c>
    </row>
    <row r="218" spans="1:41" x14ac:dyDescent="0.25">
      <c r="A218">
        <v>8</v>
      </c>
      <c r="B218" t="s">
        <v>15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3">
        <f t="shared" si="3"/>
        <v>0</v>
      </c>
    </row>
    <row r="219" spans="1:41" x14ac:dyDescent="0.25">
      <c r="A219">
        <v>8</v>
      </c>
      <c r="B219" t="s">
        <v>16</v>
      </c>
      <c r="C219" s="2">
        <v>50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3">
        <f t="shared" si="3"/>
        <v>8400</v>
      </c>
    </row>
    <row r="220" spans="1:41" x14ac:dyDescent="0.25">
      <c r="A220">
        <v>8</v>
      </c>
      <c r="B220" t="s">
        <v>17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3">
        <f t="shared" si="3"/>
        <v>0</v>
      </c>
    </row>
    <row r="221" spans="1:41" x14ac:dyDescent="0.25">
      <c r="A221">
        <v>8</v>
      </c>
      <c r="B221" t="s">
        <v>18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3">
        <f t="shared" si="3"/>
        <v>0</v>
      </c>
    </row>
    <row r="222" spans="1:41" x14ac:dyDescent="0.25">
      <c r="A222">
        <v>8</v>
      </c>
      <c r="B222" t="s">
        <v>19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3">
        <f t="shared" si="3"/>
        <v>0</v>
      </c>
    </row>
    <row r="223" spans="1:41" x14ac:dyDescent="0.25">
      <c r="A223">
        <v>8</v>
      </c>
      <c r="B223" t="s">
        <v>20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3">
        <f t="shared" si="3"/>
        <v>0</v>
      </c>
    </row>
    <row r="224" spans="1:41" x14ac:dyDescent="0.25">
      <c r="A224">
        <v>8</v>
      </c>
      <c r="B224" t="s">
        <v>21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3">
        <f t="shared" si="3"/>
        <v>0</v>
      </c>
    </row>
    <row r="225" spans="1:41" x14ac:dyDescent="0.25">
      <c r="A225">
        <v>8</v>
      </c>
      <c r="B225" t="s">
        <v>22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3">
        <f t="shared" si="3"/>
        <v>0</v>
      </c>
    </row>
    <row r="226" spans="1:41" x14ac:dyDescent="0.25">
      <c r="A226">
        <v>8</v>
      </c>
      <c r="B226" t="s">
        <v>23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3">
        <f t="shared" si="3"/>
        <v>0</v>
      </c>
    </row>
    <row r="227" spans="1:41" x14ac:dyDescent="0.25">
      <c r="A227">
        <v>8</v>
      </c>
      <c r="B227" t="s">
        <v>24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3">
        <f t="shared" si="3"/>
        <v>0</v>
      </c>
    </row>
    <row r="228" spans="1:41" x14ac:dyDescent="0.25">
      <c r="A228">
        <v>8</v>
      </c>
      <c r="B228" t="s">
        <v>25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3">
        <f t="shared" si="3"/>
        <v>0</v>
      </c>
    </row>
    <row r="229" spans="1:41" x14ac:dyDescent="0.25">
      <c r="A229">
        <v>8</v>
      </c>
      <c r="B229" t="s">
        <v>26</v>
      </c>
      <c r="C229" s="2">
        <v>0</v>
      </c>
      <c r="D229" s="2">
        <v>123.99999999999999</v>
      </c>
      <c r="E229" s="2">
        <v>0</v>
      </c>
      <c r="F229" s="2">
        <v>0</v>
      </c>
      <c r="G229" s="2">
        <v>0</v>
      </c>
      <c r="H229" s="2">
        <v>30.999999999999996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3">
        <f t="shared" si="3"/>
        <v>38055.599999999999</v>
      </c>
    </row>
    <row r="230" spans="1:41" x14ac:dyDescent="0.25">
      <c r="A230">
        <v>8</v>
      </c>
      <c r="B230" t="s">
        <v>27</v>
      </c>
      <c r="C230" s="2">
        <v>5</v>
      </c>
      <c r="D230" s="2">
        <v>5</v>
      </c>
      <c r="E230" s="2">
        <v>0</v>
      </c>
      <c r="F230" s="2">
        <v>0</v>
      </c>
      <c r="G230" s="2">
        <v>0</v>
      </c>
      <c r="H230" s="2">
        <v>3</v>
      </c>
      <c r="I230" s="2">
        <v>5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1</v>
      </c>
      <c r="S230" s="2">
        <v>0</v>
      </c>
      <c r="T230" s="2">
        <v>0</v>
      </c>
      <c r="U230" s="2">
        <v>0</v>
      </c>
      <c r="V230" s="2">
        <v>0</v>
      </c>
      <c r="W230" s="2">
        <v>2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3">
        <f t="shared" si="3"/>
        <v>5094.8</v>
      </c>
    </row>
    <row r="231" spans="1:41" x14ac:dyDescent="0.25">
      <c r="A231">
        <v>8</v>
      </c>
      <c r="B231" t="s">
        <v>28</v>
      </c>
      <c r="C231" s="2">
        <v>2</v>
      </c>
      <c r="D231" s="2">
        <v>1</v>
      </c>
      <c r="E231" s="2">
        <v>0</v>
      </c>
      <c r="F231" s="2">
        <v>0</v>
      </c>
      <c r="G231" s="2">
        <v>0</v>
      </c>
      <c r="H231" s="2">
        <v>1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1</v>
      </c>
      <c r="X231" s="2">
        <v>0</v>
      </c>
      <c r="Y231" s="2">
        <v>0</v>
      </c>
      <c r="Z231" s="2">
        <v>1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3">
        <f t="shared" si="3"/>
        <v>1444.8</v>
      </c>
    </row>
    <row r="232" spans="1:41" x14ac:dyDescent="0.25">
      <c r="A232">
        <v>8</v>
      </c>
      <c r="B232" t="s">
        <v>29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3">
        <f t="shared" si="3"/>
        <v>0</v>
      </c>
    </row>
    <row r="233" spans="1:41" x14ac:dyDescent="0.25">
      <c r="A233">
        <v>8</v>
      </c>
      <c r="B233" t="s">
        <v>30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3">
        <f t="shared" si="3"/>
        <v>0</v>
      </c>
    </row>
    <row r="234" spans="1:41" x14ac:dyDescent="0.25">
      <c r="A234">
        <v>8</v>
      </c>
      <c r="B234" t="s">
        <v>31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3">
        <f t="shared" si="3"/>
        <v>0</v>
      </c>
    </row>
    <row r="235" spans="1:41" x14ac:dyDescent="0.25">
      <c r="A235">
        <v>8</v>
      </c>
      <c r="B235" t="s">
        <v>32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3">
        <f t="shared" si="3"/>
        <v>0</v>
      </c>
    </row>
    <row r="236" spans="1:41" x14ac:dyDescent="0.25">
      <c r="A236">
        <v>8</v>
      </c>
      <c r="B236" t="s">
        <v>33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3">
        <f t="shared" si="3"/>
        <v>0</v>
      </c>
    </row>
    <row r="237" spans="1:41" x14ac:dyDescent="0.25">
      <c r="A237">
        <v>8</v>
      </c>
      <c r="B237" t="s">
        <v>34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3">
        <f t="shared" si="3"/>
        <v>0</v>
      </c>
    </row>
    <row r="238" spans="1:41" x14ac:dyDescent="0.25">
      <c r="A238">
        <v>8</v>
      </c>
      <c r="B238" t="s">
        <v>35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3">
        <f t="shared" si="3"/>
        <v>0</v>
      </c>
    </row>
    <row r="239" spans="1:41" x14ac:dyDescent="0.25">
      <c r="A239">
        <v>8</v>
      </c>
      <c r="B239" t="s">
        <v>36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3">
        <f t="shared" si="3"/>
        <v>0</v>
      </c>
    </row>
    <row r="240" spans="1:41" x14ac:dyDescent="0.25">
      <c r="A240">
        <v>8</v>
      </c>
      <c r="B240" t="s">
        <v>37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3">
        <f t="shared" si="3"/>
        <v>0</v>
      </c>
    </row>
    <row r="241" spans="1:41" x14ac:dyDescent="0.25">
      <c r="A241">
        <v>8</v>
      </c>
      <c r="B241" t="s">
        <v>38</v>
      </c>
      <c r="C241" s="2">
        <v>10</v>
      </c>
      <c r="D241" s="2">
        <v>5</v>
      </c>
      <c r="E241" s="2">
        <v>0</v>
      </c>
      <c r="F241" s="2">
        <v>0</v>
      </c>
      <c r="G241" s="2">
        <v>0</v>
      </c>
      <c r="H241" s="2">
        <v>5</v>
      </c>
      <c r="I241" s="2">
        <v>5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3">
        <f t="shared" si="3"/>
        <v>5772</v>
      </c>
    </row>
    <row r="242" spans="1:41" x14ac:dyDescent="0.25">
      <c r="A242">
        <v>8</v>
      </c>
      <c r="B242" t="s">
        <v>39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3">
        <f t="shared" si="3"/>
        <v>0</v>
      </c>
    </row>
    <row r="243" spans="1:41" x14ac:dyDescent="0.25">
      <c r="A243">
        <v>9</v>
      </c>
      <c r="B243" t="s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3">
        <f t="shared" si="3"/>
        <v>0</v>
      </c>
    </row>
    <row r="244" spans="1:41" x14ac:dyDescent="0.25">
      <c r="A244">
        <v>9</v>
      </c>
      <c r="B244" t="s">
        <v>1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3">
        <f t="shared" si="3"/>
        <v>0</v>
      </c>
    </row>
    <row r="245" spans="1:41" x14ac:dyDescent="0.25">
      <c r="A245">
        <v>9</v>
      </c>
      <c r="B245" t="s">
        <v>2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3">
        <f t="shared" si="3"/>
        <v>0</v>
      </c>
    </row>
    <row r="246" spans="1:41" x14ac:dyDescent="0.25">
      <c r="A246">
        <v>9</v>
      </c>
      <c r="B246" t="s">
        <v>3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3">
        <f t="shared" si="3"/>
        <v>0</v>
      </c>
    </row>
    <row r="247" spans="1:41" x14ac:dyDescent="0.25">
      <c r="A247">
        <v>9</v>
      </c>
      <c r="B247" t="s">
        <v>4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3">
        <f t="shared" si="3"/>
        <v>0</v>
      </c>
    </row>
    <row r="248" spans="1:41" x14ac:dyDescent="0.25">
      <c r="A248">
        <v>9</v>
      </c>
      <c r="B248" t="s">
        <v>5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3">
        <f t="shared" si="3"/>
        <v>0</v>
      </c>
    </row>
    <row r="249" spans="1:41" x14ac:dyDescent="0.25">
      <c r="A249">
        <v>9</v>
      </c>
      <c r="B249" t="s">
        <v>6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3">
        <f t="shared" si="3"/>
        <v>0</v>
      </c>
    </row>
    <row r="250" spans="1:41" x14ac:dyDescent="0.25">
      <c r="A250">
        <v>9</v>
      </c>
      <c r="B250" t="s">
        <v>7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3">
        <f t="shared" si="3"/>
        <v>0</v>
      </c>
    </row>
    <row r="251" spans="1:41" x14ac:dyDescent="0.25">
      <c r="A251">
        <v>9</v>
      </c>
      <c r="B251" t="s">
        <v>8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3">
        <f t="shared" si="3"/>
        <v>0</v>
      </c>
    </row>
    <row r="252" spans="1:41" x14ac:dyDescent="0.25">
      <c r="A252">
        <v>9</v>
      </c>
      <c r="B252" t="s">
        <v>9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3">
        <f t="shared" si="3"/>
        <v>0</v>
      </c>
    </row>
    <row r="253" spans="1:41" x14ac:dyDescent="0.25">
      <c r="A253">
        <v>9</v>
      </c>
      <c r="B253" t="s">
        <v>10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3">
        <f t="shared" si="3"/>
        <v>0</v>
      </c>
    </row>
    <row r="254" spans="1:41" x14ac:dyDescent="0.25">
      <c r="A254">
        <v>9</v>
      </c>
      <c r="B254" t="s">
        <v>11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3">
        <f t="shared" si="3"/>
        <v>0</v>
      </c>
    </row>
    <row r="255" spans="1:41" x14ac:dyDescent="0.25">
      <c r="A255">
        <v>9</v>
      </c>
      <c r="B255" t="s">
        <v>12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3">
        <f t="shared" si="3"/>
        <v>0</v>
      </c>
    </row>
    <row r="256" spans="1:41" x14ac:dyDescent="0.25">
      <c r="A256">
        <v>9</v>
      </c>
      <c r="B256" t="s">
        <v>13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3">
        <f t="shared" si="3"/>
        <v>0</v>
      </c>
    </row>
    <row r="257" spans="1:41" x14ac:dyDescent="0.25">
      <c r="A257">
        <v>9</v>
      </c>
      <c r="B257" t="s">
        <v>14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3">
        <f t="shared" si="3"/>
        <v>0</v>
      </c>
    </row>
    <row r="258" spans="1:41" x14ac:dyDescent="0.25">
      <c r="A258">
        <v>9</v>
      </c>
      <c r="B258" t="s">
        <v>15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3">
        <f t="shared" si="3"/>
        <v>0</v>
      </c>
    </row>
    <row r="259" spans="1:41" x14ac:dyDescent="0.25">
      <c r="A259">
        <v>9</v>
      </c>
      <c r="B259" t="s">
        <v>16</v>
      </c>
      <c r="C259" s="2">
        <v>53.333333333333336</v>
      </c>
      <c r="D259" s="2">
        <v>6.666666666666667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3">
        <f t="shared" si="3"/>
        <v>10456</v>
      </c>
    </row>
    <row r="260" spans="1:41" x14ac:dyDescent="0.25">
      <c r="A260">
        <v>9</v>
      </c>
      <c r="B260" t="s">
        <v>17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3">
        <f t="shared" ref="AO260:AO323" si="4">SUMPRODUCT($C$2:$AN$2,C260:AN260)</f>
        <v>0</v>
      </c>
    </row>
    <row r="261" spans="1:41" x14ac:dyDescent="0.25">
      <c r="A261">
        <v>9</v>
      </c>
      <c r="B261" t="s">
        <v>18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3">
        <f t="shared" si="4"/>
        <v>0</v>
      </c>
    </row>
    <row r="262" spans="1:41" x14ac:dyDescent="0.25">
      <c r="A262">
        <v>9</v>
      </c>
      <c r="B262" t="s">
        <v>19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3">
        <f t="shared" si="4"/>
        <v>0</v>
      </c>
    </row>
    <row r="263" spans="1:41" x14ac:dyDescent="0.25">
      <c r="A263">
        <v>9</v>
      </c>
      <c r="B263" t="s">
        <v>20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3">
        <f t="shared" si="4"/>
        <v>0</v>
      </c>
    </row>
    <row r="264" spans="1:41" x14ac:dyDescent="0.25">
      <c r="A264">
        <v>9</v>
      </c>
      <c r="B264" t="s">
        <v>21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3">
        <f t="shared" si="4"/>
        <v>0</v>
      </c>
    </row>
    <row r="265" spans="1:41" x14ac:dyDescent="0.25">
      <c r="A265">
        <v>9</v>
      </c>
      <c r="B265" t="s">
        <v>22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3">
        <f t="shared" si="4"/>
        <v>0</v>
      </c>
    </row>
    <row r="266" spans="1:41" x14ac:dyDescent="0.25">
      <c r="A266">
        <v>9</v>
      </c>
      <c r="B266" t="s">
        <v>23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3">
        <f t="shared" si="4"/>
        <v>0</v>
      </c>
    </row>
    <row r="267" spans="1:41" x14ac:dyDescent="0.25">
      <c r="A267">
        <v>9</v>
      </c>
      <c r="B267" t="s">
        <v>24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3">
        <f t="shared" si="4"/>
        <v>0</v>
      </c>
    </row>
    <row r="268" spans="1:41" x14ac:dyDescent="0.25">
      <c r="A268">
        <v>9</v>
      </c>
      <c r="B268" t="s">
        <v>25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3">
        <f t="shared" si="4"/>
        <v>0</v>
      </c>
    </row>
    <row r="269" spans="1:41" x14ac:dyDescent="0.25">
      <c r="A269">
        <v>9</v>
      </c>
      <c r="B269" t="s">
        <v>26</v>
      </c>
      <c r="C269" s="2">
        <v>0</v>
      </c>
      <c r="D269" s="2">
        <v>159.01</v>
      </c>
      <c r="E269" s="2">
        <v>0</v>
      </c>
      <c r="F269" s="2">
        <v>0</v>
      </c>
      <c r="G269" s="2">
        <v>0</v>
      </c>
      <c r="H269" s="2">
        <v>71.600000000000009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16.5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3">
        <f t="shared" si="4"/>
        <v>63012.443999999996</v>
      </c>
    </row>
    <row r="270" spans="1:41" x14ac:dyDescent="0.25">
      <c r="A270">
        <v>9</v>
      </c>
      <c r="B270" t="s">
        <v>27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3">
        <f t="shared" si="4"/>
        <v>0</v>
      </c>
    </row>
    <row r="271" spans="1:41" x14ac:dyDescent="0.25">
      <c r="A271">
        <v>9</v>
      </c>
      <c r="B271" t="s">
        <v>28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3">
        <f t="shared" si="4"/>
        <v>0</v>
      </c>
    </row>
    <row r="272" spans="1:41" x14ac:dyDescent="0.25">
      <c r="A272">
        <v>9</v>
      </c>
      <c r="B272" t="s">
        <v>29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3">
        <f t="shared" si="4"/>
        <v>0</v>
      </c>
    </row>
    <row r="273" spans="1:41" x14ac:dyDescent="0.25">
      <c r="A273">
        <v>9</v>
      </c>
      <c r="B273" t="s">
        <v>30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3">
        <f t="shared" si="4"/>
        <v>0</v>
      </c>
    </row>
    <row r="274" spans="1:41" x14ac:dyDescent="0.25">
      <c r="A274">
        <v>9</v>
      </c>
      <c r="B274" t="s">
        <v>31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3">
        <f t="shared" si="4"/>
        <v>0</v>
      </c>
    </row>
    <row r="275" spans="1:41" x14ac:dyDescent="0.25">
      <c r="A275">
        <v>9</v>
      </c>
      <c r="B275" t="s">
        <v>32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3">
        <f t="shared" si="4"/>
        <v>0</v>
      </c>
    </row>
    <row r="276" spans="1:41" x14ac:dyDescent="0.25">
      <c r="A276">
        <v>9</v>
      </c>
      <c r="B276" t="s">
        <v>33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3">
        <f t="shared" si="4"/>
        <v>0</v>
      </c>
    </row>
    <row r="277" spans="1:41" x14ac:dyDescent="0.25">
      <c r="A277">
        <v>9</v>
      </c>
      <c r="B277" t="s">
        <v>34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3">
        <f t="shared" si="4"/>
        <v>0</v>
      </c>
    </row>
    <row r="278" spans="1:41" x14ac:dyDescent="0.25">
      <c r="A278">
        <v>9</v>
      </c>
      <c r="B278" t="s">
        <v>35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3">
        <f t="shared" si="4"/>
        <v>0</v>
      </c>
    </row>
    <row r="279" spans="1:41" x14ac:dyDescent="0.25">
      <c r="A279">
        <v>9</v>
      </c>
      <c r="B279" t="s">
        <v>36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3">
        <f t="shared" si="4"/>
        <v>0</v>
      </c>
    </row>
    <row r="280" spans="1:41" x14ac:dyDescent="0.25">
      <c r="A280">
        <v>9</v>
      </c>
      <c r="B280" t="s">
        <v>37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3">
        <f t="shared" si="4"/>
        <v>0</v>
      </c>
    </row>
    <row r="281" spans="1:41" x14ac:dyDescent="0.25">
      <c r="A281">
        <v>9</v>
      </c>
      <c r="B281" t="s">
        <v>38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3">
        <f t="shared" si="4"/>
        <v>0</v>
      </c>
    </row>
    <row r="282" spans="1:41" x14ac:dyDescent="0.25">
      <c r="A282">
        <v>9</v>
      </c>
      <c r="B282" t="s">
        <v>39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3">
        <f t="shared" si="4"/>
        <v>0</v>
      </c>
    </row>
    <row r="283" spans="1:41" x14ac:dyDescent="0.25">
      <c r="A283">
        <v>10</v>
      </c>
      <c r="B283" t="s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3">
        <f t="shared" si="4"/>
        <v>0</v>
      </c>
    </row>
    <row r="284" spans="1:41" x14ac:dyDescent="0.25">
      <c r="A284">
        <v>10</v>
      </c>
      <c r="B284" t="s">
        <v>1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3">
        <f t="shared" si="4"/>
        <v>0</v>
      </c>
    </row>
    <row r="285" spans="1:41" x14ac:dyDescent="0.25">
      <c r="A285">
        <v>10</v>
      </c>
      <c r="B285" t="s">
        <v>2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3">
        <f t="shared" si="4"/>
        <v>0</v>
      </c>
    </row>
    <row r="286" spans="1:41" x14ac:dyDescent="0.25">
      <c r="A286">
        <v>10</v>
      </c>
      <c r="B286" t="s">
        <v>3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3">
        <f t="shared" si="4"/>
        <v>0</v>
      </c>
    </row>
    <row r="287" spans="1:41" x14ac:dyDescent="0.25">
      <c r="A287">
        <v>10</v>
      </c>
      <c r="B287" t="s">
        <v>4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3">
        <f t="shared" si="4"/>
        <v>0</v>
      </c>
    </row>
    <row r="288" spans="1:41" x14ac:dyDescent="0.25">
      <c r="A288">
        <v>10</v>
      </c>
      <c r="B288" t="s">
        <v>5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3">
        <f t="shared" si="4"/>
        <v>0</v>
      </c>
    </row>
    <row r="289" spans="1:41" x14ac:dyDescent="0.25">
      <c r="A289">
        <v>10</v>
      </c>
      <c r="B289" t="s">
        <v>6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3">
        <f t="shared" si="4"/>
        <v>0</v>
      </c>
    </row>
    <row r="290" spans="1:41" x14ac:dyDescent="0.25">
      <c r="A290">
        <v>10</v>
      </c>
      <c r="B290" t="s">
        <v>7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3">
        <f t="shared" si="4"/>
        <v>0</v>
      </c>
    </row>
    <row r="291" spans="1:41" x14ac:dyDescent="0.25">
      <c r="A291">
        <v>10</v>
      </c>
      <c r="B291" t="s">
        <v>8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3">
        <f t="shared" si="4"/>
        <v>0</v>
      </c>
    </row>
    <row r="292" spans="1:41" x14ac:dyDescent="0.25">
      <c r="A292">
        <v>10</v>
      </c>
      <c r="B292" t="s">
        <v>9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3">
        <f t="shared" si="4"/>
        <v>0</v>
      </c>
    </row>
    <row r="293" spans="1:41" x14ac:dyDescent="0.25">
      <c r="A293">
        <v>10</v>
      </c>
      <c r="B293" t="s">
        <v>10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3">
        <f t="shared" si="4"/>
        <v>0</v>
      </c>
    </row>
    <row r="294" spans="1:41" x14ac:dyDescent="0.25">
      <c r="A294">
        <v>10</v>
      </c>
      <c r="B294" t="s">
        <v>11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3">
        <f t="shared" si="4"/>
        <v>0</v>
      </c>
    </row>
    <row r="295" spans="1:41" x14ac:dyDescent="0.25">
      <c r="A295">
        <v>10</v>
      </c>
      <c r="B295" t="s">
        <v>12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3">
        <f t="shared" si="4"/>
        <v>0</v>
      </c>
    </row>
    <row r="296" spans="1:41" x14ac:dyDescent="0.25">
      <c r="A296">
        <v>10</v>
      </c>
      <c r="B296" t="s">
        <v>13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3">
        <f t="shared" si="4"/>
        <v>0</v>
      </c>
    </row>
    <row r="297" spans="1:41" x14ac:dyDescent="0.25">
      <c r="A297">
        <v>10</v>
      </c>
      <c r="B297" t="s">
        <v>14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3">
        <f t="shared" si="4"/>
        <v>0</v>
      </c>
    </row>
    <row r="298" spans="1:41" x14ac:dyDescent="0.25">
      <c r="A298">
        <v>10</v>
      </c>
      <c r="B298" t="s">
        <v>15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3">
        <f t="shared" si="4"/>
        <v>0</v>
      </c>
    </row>
    <row r="299" spans="1:41" x14ac:dyDescent="0.25">
      <c r="A299">
        <v>10</v>
      </c>
      <c r="B299" t="s">
        <v>16</v>
      </c>
      <c r="C299" s="2">
        <v>10</v>
      </c>
      <c r="D299" s="2">
        <v>5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3">
        <f t="shared" si="4"/>
        <v>2802</v>
      </c>
    </row>
    <row r="300" spans="1:41" x14ac:dyDescent="0.25">
      <c r="A300">
        <v>10</v>
      </c>
      <c r="B300" t="s">
        <v>17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3">
        <f t="shared" si="4"/>
        <v>0</v>
      </c>
    </row>
    <row r="301" spans="1:41" x14ac:dyDescent="0.25">
      <c r="A301">
        <v>10</v>
      </c>
      <c r="B301" t="s">
        <v>18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3">
        <f t="shared" si="4"/>
        <v>0</v>
      </c>
    </row>
    <row r="302" spans="1:41" x14ac:dyDescent="0.25">
      <c r="A302">
        <v>10</v>
      </c>
      <c r="B302" t="s">
        <v>19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3">
        <f t="shared" si="4"/>
        <v>0</v>
      </c>
    </row>
    <row r="303" spans="1:41" x14ac:dyDescent="0.25">
      <c r="A303">
        <v>10</v>
      </c>
      <c r="B303" t="s">
        <v>20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3">
        <f t="shared" si="4"/>
        <v>0</v>
      </c>
    </row>
    <row r="304" spans="1:41" x14ac:dyDescent="0.25">
      <c r="A304">
        <v>10</v>
      </c>
      <c r="B304" t="s">
        <v>21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3">
        <f t="shared" si="4"/>
        <v>0</v>
      </c>
    </row>
    <row r="305" spans="1:41" x14ac:dyDescent="0.25">
      <c r="A305">
        <v>10</v>
      </c>
      <c r="B305" t="s">
        <v>22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3">
        <f t="shared" si="4"/>
        <v>0</v>
      </c>
    </row>
    <row r="306" spans="1:41" x14ac:dyDescent="0.25">
      <c r="A306">
        <v>10</v>
      </c>
      <c r="B306" t="s">
        <v>23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3">
        <f t="shared" si="4"/>
        <v>0</v>
      </c>
    </row>
    <row r="307" spans="1:41" x14ac:dyDescent="0.25">
      <c r="A307">
        <v>10</v>
      </c>
      <c r="B307" t="s">
        <v>24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3">
        <f t="shared" si="4"/>
        <v>0</v>
      </c>
    </row>
    <row r="308" spans="1:41" x14ac:dyDescent="0.25">
      <c r="A308">
        <v>10</v>
      </c>
      <c r="B308" t="s">
        <v>25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3">
        <f t="shared" si="4"/>
        <v>0</v>
      </c>
    </row>
    <row r="309" spans="1:41" x14ac:dyDescent="0.25">
      <c r="A309">
        <v>10</v>
      </c>
      <c r="B309" t="s">
        <v>26</v>
      </c>
      <c r="C309" s="2">
        <v>499.99000000000007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3">
        <f t="shared" si="4"/>
        <v>83998.32</v>
      </c>
    </row>
    <row r="310" spans="1:41" x14ac:dyDescent="0.25">
      <c r="A310">
        <v>10</v>
      </c>
      <c r="B310" t="s">
        <v>27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3">
        <f t="shared" si="4"/>
        <v>0</v>
      </c>
    </row>
    <row r="311" spans="1:41" x14ac:dyDescent="0.25">
      <c r="A311">
        <v>10</v>
      </c>
      <c r="B311" t="s">
        <v>28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3">
        <f t="shared" si="4"/>
        <v>0</v>
      </c>
    </row>
    <row r="312" spans="1:41" x14ac:dyDescent="0.25">
      <c r="A312">
        <v>10</v>
      </c>
      <c r="B312" t="s">
        <v>29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3">
        <f t="shared" si="4"/>
        <v>0</v>
      </c>
    </row>
    <row r="313" spans="1:41" x14ac:dyDescent="0.25">
      <c r="A313">
        <v>10</v>
      </c>
      <c r="B313" t="s">
        <v>30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3">
        <f t="shared" si="4"/>
        <v>0</v>
      </c>
    </row>
    <row r="314" spans="1:41" x14ac:dyDescent="0.25">
      <c r="A314">
        <v>10</v>
      </c>
      <c r="B314" t="s">
        <v>31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3">
        <f t="shared" si="4"/>
        <v>0</v>
      </c>
    </row>
    <row r="315" spans="1:41" x14ac:dyDescent="0.25">
      <c r="A315">
        <v>10</v>
      </c>
      <c r="B315" t="s">
        <v>32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3">
        <f t="shared" si="4"/>
        <v>0</v>
      </c>
    </row>
    <row r="316" spans="1:41" x14ac:dyDescent="0.25">
      <c r="A316">
        <v>10</v>
      </c>
      <c r="B316" t="s">
        <v>33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3">
        <f t="shared" si="4"/>
        <v>0</v>
      </c>
    </row>
    <row r="317" spans="1:41" x14ac:dyDescent="0.25">
      <c r="A317">
        <v>10</v>
      </c>
      <c r="B317" t="s">
        <v>34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3">
        <f t="shared" si="4"/>
        <v>0</v>
      </c>
    </row>
    <row r="318" spans="1:41" x14ac:dyDescent="0.25">
      <c r="A318">
        <v>10</v>
      </c>
      <c r="B318" t="s">
        <v>35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3">
        <f t="shared" si="4"/>
        <v>0</v>
      </c>
    </row>
    <row r="319" spans="1:41" x14ac:dyDescent="0.25">
      <c r="A319">
        <v>10</v>
      </c>
      <c r="B319" t="s">
        <v>36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3">
        <f t="shared" si="4"/>
        <v>0</v>
      </c>
    </row>
    <row r="320" spans="1:41" x14ac:dyDescent="0.25">
      <c r="A320">
        <v>10</v>
      </c>
      <c r="B320" t="s">
        <v>37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3">
        <f t="shared" si="4"/>
        <v>0</v>
      </c>
    </row>
    <row r="321" spans="1:41" x14ac:dyDescent="0.25">
      <c r="A321">
        <v>10</v>
      </c>
      <c r="B321" t="s">
        <v>38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3">
        <f t="shared" si="4"/>
        <v>0</v>
      </c>
    </row>
    <row r="322" spans="1:41" x14ac:dyDescent="0.25">
      <c r="A322">
        <v>10</v>
      </c>
      <c r="B322" t="s">
        <v>39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3">
        <f t="shared" si="4"/>
        <v>0</v>
      </c>
    </row>
    <row r="323" spans="1:41" x14ac:dyDescent="0.25">
      <c r="A323">
        <v>11</v>
      </c>
      <c r="B323" t="s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3">
        <f t="shared" si="4"/>
        <v>0</v>
      </c>
    </row>
    <row r="324" spans="1:41" x14ac:dyDescent="0.25">
      <c r="A324">
        <v>11</v>
      </c>
      <c r="B324" t="s">
        <v>1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3">
        <f t="shared" ref="AO324:AO387" si="5">SUMPRODUCT($C$2:$AN$2,C324:AN324)</f>
        <v>0</v>
      </c>
    </row>
    <row r="325" spans="1:41" x14ac:dyDescent="0.25">
      <c r="A325">
        <v>11</v>
      </c>
      <c r="B325" t="s">
        <v>2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3">
        <f t="shared" si="5"/>
        <v>0</v>
      </c>
    </row>
    <row r="326" spans="1:41" x14ac:dyDescent="0.25">
      <c r="A326">
        <v>11</v>
      </c>
      <c r="B326" t="s">
        <v>3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3">
        <f t="shared" si="5"/>
        <v>0</v>
      </c>
    </row>
    <row r="327" spans="1:41" x14ac:dyDescent="0.25">
      <c r="A327">
        <v>11</v>
      </c>
      <c r="B327" t="s">
        <v>4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3">
        <f t="shared" si="5"/>
        <v>0</v>
      </c>
    </row>
    <row r="328" spans="1:41" x14ac:dyDescent="0.25">
      <c r="A328">
        <v>11</v>
      </c>
      <c r="B328" t="s">
        <v>5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3">
        <f t="shared" si="5"/>
        <v>0</v>
      </c>
    </row>
    <row r="329" spans="1:41" x14ac:dyDescent="0.25">
      <c r="A329">
        <v>11</v>
      </c>
      <c r="B329" t="s">
        <v>6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3">
        <f t="shared" si="5"/>
        <v>0</v>
      </c>
    </row>
    <row r="330" spans="1:41" x14ac:dyDescent="0.25">
      <c r="A330">
        <v>11</v>
      </c>
      <c r="B330" t="s">
        <v>7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3">
        <f t="shared" si="5"/>
        <v>0</v>
      </c>
    </row>
    <row r="331" spans="1:41" x14ac:dyDescent="0.25">
      <c r="A331">
        <v>11</v>
      </c>
      <c r="B331" t="s">
        <v>8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3">
        <f t="shared" si="5"/>
        <v>0</v>
      </c>
    </row>
    <row r="332" spans="1:41" x14ac:dyDescent="0.25">
      <c r="A332">
        <v>11</v>
      </c>
      <c r="B332" t="s">
        <v>9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3">
        <f t="shared" si="5"/>
        <v>0</v>
      </c>
    </row>
    <row r="333" spans="1:41" x14ac:dyDescent="0.25">
      <c r="A333">
        <v>11</v>
      </c>
      <c r="B333" t="s">
        <v>10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3">
        <f t="shared" si="5"/>
        <v>0</v>
      </c>
    </row>
    <row r="334" spans="1:41" x14ac:dyDescent="0.25">
      <c r="A334">
        <v>11</v>
      </c>
      <c r="B334" t="s">
        <v>11</v>
      </c>
      <c r="C334" s="2">
        <v>8</v>
      </c>
      <c r="D334" s="2">
        <v>8</v>
      </c>
      <c r="E334" s="2">
        <v>0</v>
      </c>
      <c r="F334" s="2">
        <v>0</v>
      </c>
      <c r="G334" s="2">
        <v>0</v>
      </c>
      <c r="H334" s="2">
        <v>2</v>
      </c>
      <c r="I334" s="2">
        <v>11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4</v>
      </c>
      <c r="X334" s="2">
        <v>0</v>
      </c>
      <c r="Y334" s="2">
        <v>0</v>
      </c>
      <c r="Z334" s="2">
        <v>3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3">
        <f t="shared" si="5"/>
        <v>8590.7999999999993</v>
      </c>
    </row>
    <row r="335" spans="1:41" x14ac:dyDescent="0.25">
      <c r="A335">
        <v>11</v>
      </c>
      <c r="B335" t="s">
        <v>12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3">
        <f t="shared" si="5"/>
        <v>0</v>
      </c>
    </row>
    <row r="336" spans="1:41" x14ac:dyDescent="0.25">
      <c r="A336">
        <v>11</v>
      </c>
      <c r="B336" t="s">
        <v>13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3">
        <f t="shared" si="5"/>
        <v>0</v>
      </c>
    </row>
    <row r="337" spans="1:41" x14ac:dyDescent="0.25">
      <c r="A337">
        <v>11</v>
      </c>
      <c r="B337" t="s">
        <v>14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3">
        <f t="shared" si="5"/>
        <v>0</v>
      </c>
    </row>
    <row r="338" spans="1:41" x14ac:dyDescent="0.25">
      <c r="A338">
        <v>11</v>
      </c>
      <c r="B338" t="s">
        <v>15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3">
        <f t="shared" si="5"/>
        <v>0</v>
      </c>
    </row>
    <row r="339" spans="1:41" x14ac:dyDescent="0.25">
      <c r="A339">
        <v>11</v>
      </c>
      <c r="B339" t="s">
        <v>16</v>
      </c>
      <c r="C339" s="2">
        <v>300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3">
        <f t="shared" si="5"/>
        <v>50400</v>
      </c>
    </row>
    <row r="340" spans="1:41" x14ac:dyDescent="0.25">
      <c r="A340">
        <v>11</v>
      </c>
      <c r="B340" t="s">
        <v>17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3">
        <f t="shared" si="5"/>
        <v>0</v>
      </c>
    </row>
    <row r="341" spans="1:41" x14ac:dyDescent="0.25">
      <c r="A341">
        <v>11</v>
      </c>
      <c r="B341" t="s">
        <v>18</v>
      </c>
      <c r="C341" s="2">
        <v>0</v>
      </c>
      <c r="D341" s="2">
        <v>2</v>
      </c>
      <c r="E341" s="2">
        <v>0</v>
      </c>
      <c r="F341" s="2">
        <v>0</v>
      </c>
      <c r="G341" s="2">
        <v>0</v>
      </c>
      <c r="H341" s="2">
        <v>1</v>
      </c>
      <c r="I341" s="2">
        <v>2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1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3">
        <f t="shared" si="5"/>
        <v>1531.2</v>
      </c>
    </row>
    <row r="342" spans="1:41" x14ac:dyDescent="0.25">
      <c r="A342">
        <v>11</v>
      </c>
      <c r="B342" t="s">
        <v>19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3">
        <f t="shared" si="5"/>
        <v>0</v>
      </c>
    </row>
    <row r="343" spans="1:41" x14ac:dyDescent="0.25">
      <c r="A343">
        <v>11</v>
      </c>
      <c r="B343" t="s">
        <v>20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3">
        <f t="shared" si="5"/>
        <v>0</v>
      </c>
    </row>
    <row r="344" spans="1:41" x14ac:dyDescent="0.25">
      <c r="A344">
        <v>11</v>
      </c>
      <c r="B344" t="s">
        <v>21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3">
        <f t="shared" si="5"/>
        <v>0</v>
      </c>
    </row>
    <row r="345" spans="1:41" x14ac:dyDescent="0.25">
      <c r="A345">
        <v>11</v>
      </c>
      <c r="B345" t="s">
        <v>22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3">
        <f t="shared" si="5"/>
        <v>0</v>
      </c>
    </row>
    <row r="346" spans="1:41" x14ac:dyDescent="0.25">
      <c r="A346">
        <v>11</v>
      </c>
      <c r="B346" t="s">
        <v>23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3">
        <f t="shared" si="5"/>
        <v>0</v>
      </c>
    </row>
    <row r="347" spans="1:41" x14ac:dyDescent="0.25">
      <c r="A347">
        <v>11</v>
      </c>
      <c r="B347" t="s">
        <v>24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3">
        <f t="shared" si="5"/>
        <v>0</v>
      </c>
    </row>
    <row r="348" spans="1:41" x14ac:dyDescent="0.25">
      <c r="A348">
        <v>11</v>
      </c>
      <c r="B348" t="s">
        <v>25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3">
        <f t="shared" si="5"/>
        <v>0</v>
      </c>
    </row>
    <row r="349" spans="1:41" x14ac:dyDescent="0.25">
      <c r="A349">
        <v>11</v>
      </c>
      <c r="B349" t="s">
        <v>26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3">
        <f t="shared" si="5"/>
        <v>0</v>
      </c>
    </row>
    <row r="350" spans="1:41" x14ac:dyDescent="0.25">
      <c r="A350">
        <v>11</v>
      </c>
      <c r="B350" t="s">
        <v>27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3">
        <f t="shared" si="5"/>
        <v>0</v>
      </c>
    </row>
    <row r="351" spans="1:41" x14ac:dyDescent="0.25">
      <c r="A351">
        <v>11</v>
      </c>
      <c r="B351" t="s">
        <v>28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3">
        <f t="shared" si="5"/>
        <v>0</v>
      </c>
    </row>
    <row r="352" spans="1:41" x14ac:dyDescent="0.25">
      <c r="A352">
        <v>11</v>
      </c>
      <c r="B352" t="s">
        <v>29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3">
        <f t="shared" si="5"/>
        <v>0</v>
      </c>
    </row>
    <row r="353" spans="1:41" x14ac:dyDescent="0.25">
      <c r="A353">
        <v>11</v>
      </c>
      <c r="B353" t="s">
        <v>30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3">
        <f t="shared" si="5"/>
        <v>0</v>
      </c>
    </row>
    <row r="354" spans="1:41" x14ac:dyDescent="0.25">
      <c r="A354">
        <v>11</v>
      </c>
      <c r="B354" t="s">
        <v>31</v>
      </c>
      <c r="C354" s="2">
        <v>30</v>
      </c>
      <c r="D354" s="2">
        <v>5</v>
      </c>
      <c r="E354" s="2">
        <v>0</v>
      </c>
      <c r="F354" s="2">
        <v>0</v>
      </c>
      <c r="G354" s="2">
        <v>0</v>
      </c>
      <c r="H354" s="2">
        <v>0</v>
      </c>
      <c r="I354" s="2">
        <v>5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3">
        <f t="shared" si="5"/>
        <v>7482</v>
      </c>
    </row>
    <row r="355" spans="1:41" x14ac:dyDescent="0.25">
      <c r="A355">
        <v>11</v>
      </c>
      <c r="B355" t="s">
        <v>32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3">
        <f t="shared" si="5"/>
        <v>0</v>
      </c>
    </row>
    <row r="356" spans="1:41" x14ac:dyDescent="0.25">
      <c r="A356">
        <v>11</v>
      </c>
      <c r="B356" t="s">
        <v>33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3">
        <f t="shared" si="5"/>
        <v>0</v>
      </c>
    </row>
    <row r="357" spans="1:41" x14ac:dyDescent="0.25">
      <c r="A357">
        <v>11</v>
      </c>
      <c r="B357" t="s">
        <v>34</v>
      </c>
      <c r="C357" s="2">
        <v>5</v>
      </c>
      <c r="D357" s="2">
        <v>4</v>
      </c>
      <c r="E357" s="2">
        <v>0</v>
      </c>
      <c r="F357" s="2">
        <v>0</v>
      </c>
      <c r="G357" s="2">
        <v>0</v>
      </c>
      <c r="H357" s="2">
        <v>5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2</v>
      </c>
      <c r="X357" s="2">
        <v>0</v>
      </c>
      <c r="Y357" s="2">
        <v>0</v>
      </c>
      <c r="Z357" s="2">
        <v>5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3">
        <f t="shared" si="5"/>
        <v>5486.4</v>
      </c>
    </row>
    <row r="358" spans="1:41" x14ac:dyDescent="0.25">
      <c r="A358">
        <v>11</v>
      </c>
      <c r="B358" t="s">
        <v>35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3">
        <f t="shared" si="5"/>
        <v>0</v>
      </c>
    </row>
    <row r="359" spans="1:41" x14ac:dyDescent="0.25">
      <c r="A359">
        <v>11</v>
      </c>
      <c r="B359" t="s">
        <v>36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3">
        <f t="shared" si="5"/>
        <v>0</v>
      </c>
    </row>
    <row r="360" spans="1:41" x14ac:dyDescent="0.25">
      <c r="A360">
        <v>11</v>
      </c>
      <c r="B360" t="s">
        <v>37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3">
        <f t="shared" si="5"/>
        <v>0</v>
      </c>
    </row>
    <row r="361" spans="1:41" x14ac:dyDescent="0.25">
      <c r="A361">
        <v>11</v>
      </c>
      <c r="B361" t="s">
        <v>38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3">
        <f t="shared" si="5"/>
        <v>0</v>
      </c>
    </row>
    <row r="362" spans="1:41" x14ac:dyDescent="0.25">
      <c r="A362">
        <v>11</v>
      </c>
      <c r="B362" t="s">
        <v>39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3">
        <f t="shared" si="5"/>
        <v>0</v>
      </c>
    </row>
    <row r="363" spans="1:41" x14ac:dyDescent="0.25">
      <c r="A363">
        <v>13</v>
      </c>
      <c r="B363" t="s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3">
        <f t="shared" si="5"/>
        <v>0</v>
      </c>
    </row>
    <row r="364" spans="1:41" x14ac:dyDescent="0.25">
      <c r="A364">
        <v>13</v>
      </c>
      <c r="B364" t="s">
        <v>1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3">
        <f t="shared" si="5"/>
        <v>0</v>
      </c>
    </row>
    <row r="365" spans="1:41" x14ac:dyDescent="0.25">
      <c r="A365">
        <v>13</v>
      </c>
      <c r="B365" t="s">
        <v>2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3">
        <f t="shared" si="5"/>
        <v>0</v>
      </c>
    </row>
    <row r="366" spans="1:41" x14ac:dyDescent="0.25">
      <c r="A366">
        <v>13</v>
      </c>
      <c r="B366" t="s">
        <v>3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3">
        <f t="shared" si="5"/>
        <v>0</v>
      </c>
    </row>
    <row r="367" spans="1:41" x14ac:dyDescent="0.25">
      <c r="A367">
        <v>13</v>
      </c>
      <c r="B367" t="s">
        <v>4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3">
        <f t="shared" si="5"/>
        <v>0</v>
      </c>
    </row>
    <row r="368" spans="1:41" x14ac:dyDescent="0.25">
      <c r="A368">
        <v>13</v>
      </c>
      <c r="B368" t="s">
        <v>5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3">
        <f t="shared" si="5"/>
        <v>0</v>
      </c>
    </row>
    <row r="369" spans="1:41" x14ac:dyDescent="0.25">
      <c r="A369">
        <v>13</v>
      </c>
      <c r="B369" t="s">
        <v>6</v>
      </c>
      <c r="C369" s="2">
        <v>3</v>
      </c>
      <c r="D369" s="2">
        <v>0</v>
      </c>
      <c r="E369" s="2">
        <v>0</v>
      </c>
      <c r="F369" s="2">
        <v>0</v>
      </c>
      <c r="G369" s="2">
        <v>0</v>
      </c>
      <c r="H369" s="2">
        <v>3</v>
      </c>
      <c r="I369" s="2">
        <v>3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2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3">
        <f t="shared" si="5"/>
        <v>2946</v>
      </c>
    </row>
    <row r="370" spans="1:41" x14ac:dyDescent="0.25">
      <c r="A370">
        <v>13</v>
      </c>
      <c r="B370" t="s">
        <v>7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3">
        <f t="shared" si="5"/>
        <v>0</v>
      </c>
    </row>
    <row r="371" spans="1:41" x14ac:dyDescent="0.25">
      <c r="A371">
        <v>13</v>
      </c>
      <c r="B371" t="s">
        <v>8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3">
        <f t="shared" si="5"/>
        <v>0</v>
      </c>
    </row>
    <row r="372" spans="1:41" x14ac:dyDescent="0.25">
      <c r="A372">
        <v>13</v>
      </c>
      <c r="B372" t="s">
        <v>9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3">
        <f t="shared" si="5"/>
        <v>0</v>
      </c>
    </row>
    <row r="373" spans="1:41" x14ac:dyDescent="0.25">
      <c r="A373">
        <v>13</v>
      </c>
      <c r="B373" t="s">
        <v>10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3">
        <f t="shared" si="5"/>
        <v>0</v>
      </c>
    </row>
    <row r="374" spans="1:41" x14ac:dyDescent="0.25">
      <c r="A374">
        <v>13</v>
      </c>
      <c r="B374" t="s">
        <v>11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3">
        <f t="shared" si="5"/>
        <v>0</v>
      </c>
    </row>
    <row r="375" spans="1:41" x14ac:dyDescent="0.25">
      <c r="A375">
        <v>13</v>
      </c>
      <c r="B375" t="s">
        <v>12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3">
        <f t="shared" si="5"/>
        <v>0</v>
      </c>
    </row>
    <row r="376" spans="1:41" x14ac:dyDescent="0.25">
      <c r="A376">
        <v>13</v>
      </c>
      <c r="B376" t="s">
        <v>13</v>
      </c>
      <c r="C376" s="2">
        <v>4</v>
      </c>
      <c r="D376" s="2">
        <v>2</v>
      </c>
      <c r="E376" s="2">
        <v>0</v>
      </c>
      <c r="F376" s="2">
        <v>0</v>
      </c>
      <c r="G376" s="2">
        <v>0</v>
      </c>
      <c r="H376" s="2">
        <v>2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1</v>
      </c>
      <c r="S376" s="2">
        <v>0</v>
      </c>
      <c r="T376" s="2">
        <v>0</v>
      </c>
      <c r="U376" s="2">
        <v>0</v>
      </c>
      <c r="V376" s="2">
        <v>0</v>
      </c>
      <c r="W376" s="2">
        <v>2</v>
      </c>
      <c r="X376" s="2">
        <v>0</v>
      </c>
      <c r="Y376" s="2">
        <v>0</v>
      </c>
      <c r="Z376" s="2">
        <v>1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3">
        <f t="shared" si="5"/>
        <v>2933.6000000000004</v>
      </c>
    </row>
    <row r="377" spans="1:41" x14ac:dyDescent="0.25">
      <c r="A377">
        <v>13</v>
      </c>
      <c r="B377" t="s">
        <v>14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3">
        <f t="shared" si="5"/>
        <v>0</v>
      </c>
    </row>
    <row r="378" spans="1:41" x14ac:dyDescent="0.25">
      <c r="A378">
        <v>13</v>
      </c>
      <c r="B378" t="s">
        <v>15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3">
        <f t="shared" si="5"/>
        <v>0</v>
      </c>
    </row>
    <row r="379" spans="1:41" x14ac:dyDescent="0.25">
      <c r="A379">
        <v>13</v>
      </c>
      <c r="B379" t="s">
        <v>16</v>
      </c>
      <c r="C379" s="2">
        <v>36</v>
      </c>
      <c r="D379" s="2">
        <v>7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1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3">
        <f t="shared" si="5"/>
        <v>7992.8</v>
      </c>
    </row>
    <row r="380" spans="1:41" x14ac:dyDescent="0.25">
      <c r="A380">
        <v>13</v>
      </c>
      <c r="B380" t="s">
        <v>17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7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1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5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3</v>
      </c>
      <c r="AN380" s="2">
        <v>0</v>
      </c>
      <c r="AO380" s="3">
        <f t="shared" si="5"/>
        <v>4862</v>
      </c>
    </row>
    <row r="381" spans="1:41" x14ac:dyDescent="0.25">
      <c r="A381">
        <v>13</v>
      </c>
      <c r="B381" t="s">
        <v>18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3">
        <f t="shared" si="5"/>
        <v>0</v>
      </c>
    </row>
    <row r="382" spans="1:41" x14ac:dyDescent="0.25">
      <c r="A382">
        <v>13</v>
      </c>
      <c r="B382" t="s">
        <v>19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3">
        <f t="shared" si="5"/>
        <v>0</v>
      </c>
    </row>
    <row r="383" spans="1:41" x14ac:dyDescent="0.25">
      <c r="A383">
        <v>13</v>
      </c>
      <c r="B383" t="s">
        <v>20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3">
        <f t="shared" si="5"/>
        <v>0</v>
      </c>
    </row>
    <row r="384" spans="1:41" x14ac:dyDescent="0.25">
      <c r="A384">
        <v>13</v>
      </c>
      <c r="B384" t="s">
        <v>21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3">
        <f t="shared" si="5"/>
        <v>0</v>
      </c>
    </row>
    <row r="385" spans="1:41" x14ac:dyDescent="0.25">
      <c r="A385">
        <v>13</v>
      </c>
      <c r="B385" t="s">
        <v>22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3">
        <f t="shared" si="5"/>
        <v>0</v>
      </c>
    </row>
    <row r="386" spans="1:41" x14ac:dyDescent="0.25">
      <c r="A386">
        <v>13</v>
      </c>
      <c r="B386" t="s">
        <v>23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3">
        <f t="shared" si="5"/>
        <v>0</v>
      </c>
    </row>
    <row r="387" spans="1:41" x14ac:dyDescent="0.25">
      <c r="A387">
        <v>13</v>
      </c>
      <c r="B387" t="s">
        <v>24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3">
        <f t="shared" si="5"/>
        <v>0</v>
      </c>
    </row>
    <row r="388" spans="1:41" x14ac:dyDescent="0.25">
      <c r="A388">
        <v>13</v>
      </c>
      <c r="B388" t="s">
        <v>25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3">
        <f t="shared" ref="AO388:AO451" si="6">SUMPRODUCT($C$2:$AN$2,C388:AN388)</f>
        <v>0</v>
      </c>
    </row>
    <row r="389" spans="1:41" x14ac:dyDescent="0.25">
      <c r="A389">
        <v>13</v>
      </c>
      <c r="B389" t="s">
        <v>26</v>
      </c>
      <c r="C389" s="2">
        <v>26</v>
      </c>
      <c r="D389" s="2">
        <v>0</v>
      </c>
      <c r="E389" s="2">
        <v>0</v>
      </c>
      <c r="F389" s="2">
        <v>0</v>
      </c>
      <c r="G389" s="2">
        <v>0</v>
      </c>
      <c r="H389" s="2">
        <v>1.2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0.5</v>
      </c>
      <c r="X389" s="2">
        <v>0</v>
      </c>
      <c r="Y389" s="2">
        <v>0</v>
      </c>
      <c r="Z389" s="2">
        <v>23.39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3">
        <f t="shared" si="6"/>
        <v>12594.9</v>
      </c>
    </row>
    <row r="390" spans="1:41" x14ac:dyDescent="0.25">
      <c r="A390">
        <v>13</v>
      </c>
      <c r="B390" t="s">
        <v>27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3">
        <f t="shared" si="6"/>
        <v>0</v>
      </c>
    </row>
    <row r="391" spans="1:41" x14ac:dyDescent="0.25">
      <c r="A391">
        <v>13</v>
      </c>
      <c r="B391" t="s">
        <v>28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3">
        <f t="shared" si="6"/>
        <v>0</v>
      </c>
    </row>
    <row r="392" spans="1:41" x14ac:dyDescent="0.25">
      <c r="A392">
        <v>13</v>
      </c>
      <c r="B392" t="s">
        <v>29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3">
        <f t="shared" si="6"/>
        <v>0</v>
      </c>
    </row>
    <row r="393" spans="1:41" x14ac:dyDescent="0.25">
      <c r="A393">
        <v>13</v>
      </c>
      <c r="B393" t="s">
        <v>30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3">
        <f t="shared" si="6"/>
        <v>0</v>
      </c>
    </row>
    <row r="394" spans="1:41" x14ac:dyDescent="0.25">
      <c r="A394">
        <v>13</v>
      </c>
      <c r="B394" t="s">
        <v>31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3">
        <f t="shared" si="6"/>
        <v>0</v>
      </c>
    </row>
    <row r="395" spans="1:41" x14ac:dyDescent="0.25">
      <c r="A395">
        <v>13</v>
      </c>
      <c r="B395" t="s">
        <v>32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3">
        <f t="shared" si="6"/>
        <v>0</v>
      </c>
    </row>
    <row r="396" spans="1:41" x14ac:dyDescent="0.25">
      <c r="A396">
        <v>13</v>
      </c>
      <c r="B396" t="s">
        <v>33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3">
        <f t="shared" si="6"/>
        <v>0</v>
      </c>
    </row>
    <row r="397" spans="1:41" x14ac:dyDescent="0.25">
      <c r="A397">
        <v>13</v>
      </c>
      <c r="B397" t="s">
        <v>34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3">
        <f t="shared" si="6"/>
        <v>0</v>
      </c>
    </row>
    <row r="398" spans="1:41" x14ac:dyDescent="0.25">
      <c r="A398">
        <v>13</v>
      </c>
      <c r="B398" t="s">
        <v>35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3">
        <f t="shared" si="6"/>
        <v>0</v>
      </c>
    </row>
    <row r="399" spans="1:41" x14ac:dyDescent="0.25">
      <c r="A399">
        <v>13</v>
      </c>
      <c r="B399" t="s">
        <v>36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3">
        <f t="shared" si="6"/>
        <v>0</v>
      </c>
    </row>
    <row r="400" spans="1:41" x14ac:dyDescent="0.25">
      <c r="A400">
        <v>13</v>
      </c>
      <c r="B400" t="s">
        <v>37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3">
        <f t="shared" si="6"/>
        <v>0</v>
      </c>
    </row>
    <row r="401" spans="1:41" x14ac:dyDescent="0.25">
      <c r="A401">
        <v>13</v>
      </c>
      <c r="B401" t="s">
        <v>38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3">
        <f t="shared" si="6"/>
        <v>0</v>
      </c>
    </row>
    <row r="402" spans="1:41" x14ac:dyDescent="0.25">
      <c r="A402">
        <v>13</v>
      </c>
      <c r="B402" t="s">
        <v>39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3">
        <f t="shared" si="6"/>
        <v>0</v>
      </c>
    </row>
    <row r="403" spans="1:41" x14ac:dyDescent="0.25">
      <c r="A403">
        <v>14</v>
      </c>
      <c r="B403" t="s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3">
        <f t="shared" si="6"/>
        <v>0</v>
      </c>
    </row>
    <row r="404" spans="1:41" x14ac:dyDescent="0.25">
      <c r="A404">
        <v>14</v>
      </c>
      <c r="B404" t="s">
        <v>1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3">
        <f t="shared" si="6"/>
        <v>0</v>
      </c>
    </row>
    <row r="405" spans="1:41" x14ac:dyDescent="0.25">
      <c r="A405">
        <v>14</v>
      </c>
      <c r="B405" t="s">
        <v>2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3">
        <f t="shared" si="6"/>
        <v>0</v>
      </c>
    </row>
    <row r="406" spans="1:41" x14ac:dyDescent="0.25">
      <c r="A406">
        <v>14</v>
      </c>
      <c r="B406" t="s">
        <v>3</v>
      </c>
      <c r="C406" s="2">
        <v>15</v>
      </c>
      <c r="D406" s="2">
        <v>3</v>
      </c>
      <c r="E406" s="2">
        <v>0</v>
      </c>
      <c r="F406" s="2">
        <v>0</v>
      </c>
      <c r="G406" s="2">
        <v>0</v>
      </c>
      <c r="H406" s="2">
        <v>13</v>
      </c>
      <c r="I406" s="2">
        <v>20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6</v>
      </c>
      <c r="S406" s="2">
        <v>0</v>
      </c>
      <c r="T406" s="2">
        <v>0</v>
      </c>
      <c r="U406" s="2">
        <v>0</v>
      </c>
      <c r="V406" s="2">
        <v>0</v>
      </c>
      <c r="W406" s="2">
        <v>5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3">
        <f t="shared" si="6"/>
        <v>16129.2</v>
      </c>
    </row>
    <row r="407" spans="1:41" x14ac:dyDescent="0.25">
      <c r="A407">
        <v>14</v>
      </c>
      <c r="B407" t="s">
        <v>4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3">
        <f t="shared" si="6"/>
        <v>0</v>
      </c>
    </row>
    <row r="408" spans="1:41" x14ac:dyDescent="0.25">
      <c r="A408">
        <v>14</v>
      </c>
      <c r="B408" t="s">
        <v>5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3">
        <f t="shared" si="6"/>
        <v>0</v>
      </c>
    </row>
    <row r="409" spans="1:41" x14ac:dyDescent="0.25">
      <c r="A409">
        <v>14</v>
      </c>
      <c r="B409" t="s">
        <v>6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3">
        <f t="shared" si="6"/>
        <v>0</v>
      </c>
    </row>
    <row r="410" spans="1:41" x14ac:dyDescent="0.25">
      <c r="A410">
        <v>14</v>
      </c>
      <c r="B410" t="s">
        <v>7</v>
      </c>
      <c r="C410" s="2">
        <v>2</v>
      </c>
      <c r="D410" s="2">
        <v>2</v>
      </c>
      <c r="E410" s="2">
        <v>0</v>
      </c>
      <c r="F410" s="2">
        <v>0</v>
      </c>
      <c r="G410" s="2">
        <v>0</v>
      </c>
      <c r="H410" s="2">
        <v>1</v>
      </c>
      <c r="I410" s="2">
        <v>2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3">
        <f t="shared" si="6"/>
        <v>1642.8</v>
      </c>
    </row>
    <row r="411" spans="1:41" x14ac:dyDescent="0.25">
      <c r="A411">
        <v>14</v>
      </c>
      <c r="B411" t="s">
        <v>8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32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3">
        <f t="shared" si="6"/>
        <v>8448</v>
      </c>
    </row>
    <row r="412" spans="1:41" x14ac:dyDescent="0.25">
      <c r="A412">
        <v>14</v>
      </c>
      <c r="B412" t="s">
        <v>9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3">
        <f t="shared" si="6"/>
        <v>0</v>
      </c>
    </row>
    <row r="413" spans="1:41" x14ac:dyDescent="0.25">
      <c r="A413">
        <v>14</v>
      </c>
      <c r="B413" t="s">
        <v>10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3">
        <f t="shared" si="6"/>
        <v>0</v>
      </c>
    </row>
    <row r="414" spans="1:41" x14ac:dyDescent="0.25">
      <c r="A414">
        <v>14</v>
      </c>
      <c r="B414" t="s">
        <v>11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3">
        <f t="shared" si="6"/>
        <v>0</v>
      </c>
    </row>
    <row r="415" spans="1:41" x14ac:dyDescent="0.25">
      <c r="A415">
        <v>14</v>
      </c>
      <c r="B415" t="s">
        <v>12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3">
        <f t="shared" si="6"/>
        <v>0</v>
      </c>
    </row>
    <row r="416" spans="1:41" x14ac:dyDescent="0.25">
      <c r="A416">
        <v>14</v>
      </c>
      <c r="B416" t="s">
        <v>13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3">
        <f t="shared" si="6"/>
        <v>0</v>
      </c>
    </row>
    <row r="417" spans="1:41" x14ac:dyDescent="0.25">
      <c r="A417">
        <v>14</v>
      </c>
      <c r="B417" t="s">
        <v>14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3">
        <f t="shared" si="6"/>
        <v>0</v>
      </c>
    </row>
    <row r="418" spans="1:41" x14ac:dyDescent="0.25">
      <c r="A418">
        <v>14</v>
      </c>
      <c r="B418" t="s">
        <v>15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3">
        <f t="shared" si="6"/>
        <v>0</v>
      </c>
    </row>
    <row r="419" spans="1:41" x14ac:dyDescent="0.25">
      <c r="A419">
        <v>14</v>
      </c>
      <c r="B419" t="s">
        <v>16</v>
      </c>
      <c r="C419" s="2">
        <v>23</v>
      </c>
      <c r="D419" s="2">
        <v>18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3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3">
        <f t="shared" si="6"/>
        <v>9025.2000000000007</v>
      </c>
    </row>
    <row r="420" spans="1:41" x14ac:dyDescent="0.25">
      <c r="A420">
        <v>14</v>
      </c>
      <c r="B420" t="s">
        <v>17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3">
        <f t="shared" si="6"/>
        <v>0</v>
      </c>
    </row>
    <row r="421" spans="1:41" x14ac:dyDescent="0.25">
      <c r="A421">
        <v>14</v>
      </c>
      <c r="B421" t="s">
        <v>18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3">
        <f t="shared" si="6"/>
        <v>0</v>
      </c>
    </row>
    <row r="422" spans="1:41" x14ac:dyDescent="0.25">
      <c r="A422">
        <v>14</v>
      </c>
      <c r="B422" t="s">
        <v>19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3">
        <f t="shared" si="6"/>
        <v>0</v>
      </c>
    </row>
    <row r="423" spans="1:41" x14ac:dyDescent="0.25">
      <c r="A423">
        <v>14</v>
      </c>
      <c r="B423" t="s">
        <v>20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3">
        <f t="shared" si="6"/>
        <v>0</v>
      </c>
    </row>
    <row r="424" spans="1:41" x14ac:dyDescent="0.25">
      <c r="A424">
        <v>14</v>
      </c>
      <c r="B424" t="s">
        <v>21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3">
        <f t="shared" si="6"/>
        <v>0</v>
      </c>
    </row>
    <row r="425" spans="1:41" x14ac:dyDescent="0.25">
      <c r="A425">
        <v>14</v>
      </c>
      <c r="B425" t="s">
        <v>22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3">
        <f t="shared" si="6"/>
        <v>0</v>
      </c>
    </row>
    <row r="426" spans="1:41" x14ac:dyDescent="0.25">
      <c r="A426">
        <v>14</v>
      </c>
      <c r="B426" t="s">
        <v>23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3">
        <f t="shared" si="6"/>
        <v>0</v>
      </c>
    </row>
    <row r="427" spans="1:41" x14ac:dyDescent="0.25">
      <c r="A427">
        <v>14</v>
      </c>
      <c r="B427" t="s">
        <v>24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3">
        <f t="shared" si="6"/>
        <v>0</v>
      </c>
    </row>
    <row r="428" spans="1:41" x14ac:dyDescent="0.25">
      <c r="A428">
        <v>14</v>
      </c>
      <c r="B428" t="s">
        <v>25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3">
        <f t="shared" si="6"/>
        <v>0</v>
      </c>
    </row>
    <row r="429" spans="1:41" x14ac:dyDescent="0.25">
      <c r="A429">
        <v>14</v>
      </c>
      <c r="B429" t="s">
        <v>26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3">
        <f t="shared" si="6"/>
        <v>0</v>
      </c>
    </row>
    <row r="430" spans="1:41" x14ac:dyDescent="0.25">
      <c r="A430">
        <v>14</v>
      </c>
      <c r="B430" t="s">
        <v>27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3">
        <f t="shared" si="6"/>
        <v>0</v>
      </c>
    </row>
    <row r="431" spans="1:41" x14ac:dyDescent="0.25">
      <c r="A431">
        <v>14</v>
      </c>
      <c r="B431" t="s">
        <v>28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3">
        <f t="shared" si="6"/>
        <v>0</v>
      </c>
    </row>
    <row r="432" spans="1:41" x14ac:dyDescent="0.25">
      <c r="A432">
        <v>14</v>
      </c>
      <c r="B432" t="s">
        <v>29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3">
        <f t="shared" si="6"/>
        <v>0</v>
      </c>
    </row>
    <row r="433" spans="1:41" x14ac:dyDescent="0.25">
      <c r="A433">
        <v>14</v>
      </c>
      <c r="B433" t="s">
        <v>30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3">
        <f t="shared" si="6"/>
        <v>0</v>
      </c>
    </row>
    <row r="434" spans="1:41" x14ac:dyDescent="0.25">
      <c r="A434">
        <v>14</v>
      </c>
      <c r="B434" t="s">
        <v>31</v>
      </c>
      <c r="C434" s="2">
        <v>10</v>
      </c>
      <c r="D434" s="2">
        <v>10</v>
      </c>
      <c r="E434" s="2">
        <v>0</v>
      </c>
      <c r="F434" s="2">
        <v>0</v>
      </c>
      <c r="G434" s="2">
        <v>0</v>
      </c>
      <c r="H434" s="2">
        <v>0</v>
      </c>
      <c r="I434" s="2">
        <v>10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10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3">
        <f t="shared" si="6"/>
        <v>8808</v>
      </c>
    </row>
    <row r="435" spans="1:41" x14ac:dyDescent="0.25">
      <c r="A435">
        <v>14</v>
      </c>
      <c r="B435" t="s">
        <v>32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3">
        <f t="shared" si="6"/>
        <v>0</v>
      </c>
    </row>
    <row r="436" spans="1:41" x14ac:dyDescent="0.25">
      <c r="A436">
        <v>14</v>
      </c>
      <c r="B436" t="s">
        <v>33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3">
        <f t="shared" si="6"/>
        <v>0</v>
      </c>
    </row>
    <row r="437" spans="1:41" x14ac:dyDescent="0.25">
      <c r="A437">
        <v>14</v>
      </c>
      <c r="B437" t="s">
        <v>34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3">
        <f t="shared" si="6"/>
        <v>0</v>
      </c>
    </row>
    <row r="438" spans="1:41" x14ac:dyDescent="0.25">
      <c r="A438">
        <v>14</v>
      </c>
      <c r="B438" t="s">
        <v>35</v>
      </c>
      <c r="C438" s="2">
        <v>0</v>
      </c>
      <c r="D438" s="2">
        <v>1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1</v>
      </c>
      <c r="AN438" s="2">
        <v>0</v>
      </c>
      <c r="AO438" s="3">
        <f t="shared" si="6"/>
        <v>554.4</v>
      </c>
    </row>
    <row r="439" spans="1:41" x14ac:dyDescent="0.25">
      <c r="A439">
        <v>14</v>
      </c>
      <c r="B439" t="s">
        <v>36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3">
        <f t="shared" si="6"/>
        <v>0</v>
      </c>
    </row>
    <row r="440" spans="1:41" x14ac:dyDescent="0.25">
      <c r="A440">
        <v>14</v>
      </c>
      <c r="B440" t="s">
        <v>37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3">
        <f t="shared" si="6"/>
        <v>0</v>
      </c>
    </row>
    <row r="441" spans="1:41" x14ac:dyDescent="0.25">
      <c r="A441">
        <v>14</v>
      </c>
      <c r="B441" t="s">
        <v>38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3">
        <f t="shared" si="6"/>
        <v>0</v>
      </c>
    </row>
    <row r="442" spans="1:41" x14ac:dyDescent="0.25">
      <c r="A442">
        <v>14</v>
      </c>
      <c r="B442" t="s">
        <v>39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3">
        <f t="shared" si="6"/>
        <v>0</v>
      </c>
    </row>
    <row r="443" spans="1:41" x14ac:dyDescent="0.25">
      <c r="A443">
        <v>15</v>
      </c>
      <c r="B443" t="s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3">
        <f t="shared" si="6"/>
        <v>0</v>
      </c>
    </row>
    <row r="444" spans="1:41" x14ac:dyDescent="0.25">
      <c r="A444">
        <v>15</v>
      </c>
      <c r="B444" t="s">
        <v>1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3">
        <f t="shared" si="6"/>
        <v>0</v>
      </c>
    </row>
    <row r="445" spans="1:41" x14ac:dyDescent="0.25">
      <c r="A445">
        <v>15</v>
      </c>
      <c r="B445" t="s">
        <v>2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3">
        <f t="shared" si="6"/>
        <v>0</v>
      </c>
    </row>
    <row r="446" spans="1:41" x14ac:dyDescent="0.25">
      <c r="A446">
        <v>15</v>
      </c>
      <c r="B446" t="s">
        <v>3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3">
        <f t="shared" si="6"/>
        <v>0</v>
      </c>
    </row>
    <row r="447" spans="1:41" x14ac:dyDescent="0.25">
      <c r="A447">
        <v>15</v>
      </c>
      <c r="B447" t="s">
        <v>4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3">
        <f t="shared" si="6"/>
        <v>0</v>
      </c>
    </row>
    <row r="448" spans="1:41" x14ac:dyDescent="0.25">
      <c r="A448">
        <v>15</v>
      </c>
      <c r="B448" t="s">
        <v>5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3">
        <f t="shared" si="6"/>
        <v>0</v>
      </c>
    </row>
    <row r="449" spans="1:41" x14ac:dyDescent="0.25">
      <c r="A449">
        <v>15</v>
      </c>
      <c r="B449" t="s">
        <v>6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3">
        <f t="shared" si="6"/>
        <v>0</v>
      </c>
    </row>
    <row r="450" spans="1:41" x14ac:dyDescent="0.25">
      <c r="A450">
        <v>15</v>
      </c>
      <c r="B450" t="s">
        <v>7</v>
      </c>
      <c r="C450" s="2">
        <v>2</v>
      </c>
      <c r="D450" s="2">
        <v>2</v>
      </c>
      <c r="E450" s="2">
        <v>0</v>
      </c>
      <c r="F450" s="2">
        <v>0</v>
      </c>
      <c r="G450" s="2">
        <v>0</v>
      </c>
      <c r="H450" s="2">
        <v>1</v>
      </c>
      <c r="I450" s="2">
        <v>2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2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3">
        <f t="shared" si="6"/>
        <v>2091.6</v>
      </c>
    </row>
    <row r="451" spans="1:41" x14ac:dyDescent="0.25">
      <c r="A451">
        <v>15</v>
      </c>
      <c r="B451" t="s">
        <v>8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3">
        <f t="shared" si="6"/>
        <v>0</v>
      </c>
    </row>
    <row r="452" spans="1:41" x14ac:dyDescent="0.25">
      <c r="A452">
        <v>15</v>
      </c>
      <c r="B452" t="s">
        <v>9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3">
        <f t="shared" ref="AO452:AO515" si="7">SUMPRODUCT($C$2:$AN$2,C452:AN452)</f>
        <v>0</v>
      </c>
    </row>
    <row r="453" spans="1:41" x14ac:dyDescent="0.25">
      <c r="A453">
        <v>15</v>
      </c>
      <c r="B453" t="s">
        <v>10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3">
        <f t="shared" si="7"/>
        <v>0</v>
      </c>
    </row>
    <row r="454" spans="1:41" x14ac:dyDescent="0.25">
      <c r="A454">
        <v>15</v>
      </c>
      <c r="B454" t="s">
        <v>11</v>
      </c>
      <c r="C454" s="2">
        <v>3</v>
      </c>
      <c r="D454" s="2">
        <v>2</v>
      </c>
      <c r="E454" s="2">
        <v>0</v>
      </c>
      <c r="F454" s="2">
        <v>0</v>
      </c>
      <c r="G454" s="2">
        <v>0</v>
      </c>
      <c r="H454" s="2">
        <v>1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1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3">
        <f t="shared" si="7"/>
        <v>1507.2</v>
      </c>
    </row>
    <row r="455" spans="1:41" x14ac:dyDescent="0.25">
      <c r="A455">
        <v>15</v>
      </c>
      <c r="B455" t="s">
        <v>12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3">
        <f t="shared" si="7"/>
        <v>0</v>
      </c>
    </row>
    <row r="456" spans="1:41" x14ac:dyDescent="0.25">
      <c r="A456">
        <v>15</v>
      </c>
      <c r="B456" t="s">
        <v>13</v>
      </c>
      <c r="C456" s="2">
        <v>2</v>
      </c>
      <c r="D456" s="2">
        <v>2</v>
      </c>
      <c r="E456" s="2">
        <v>0</v>
      </c>
      <c r="F456" s="2">
        <v>0</v>
      </c>
      <c r="G456" s="2">
        <v>0</v>
      </c>
      <c r="H456" s="2">
        <v>2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2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3">
        <f t="shared" si="7"/>
        <v>1893.6</v>
      </c>
    </row>
    <row r="457" spans="1:41" x14ac:dyDescent="0.25">
      <c r="A457">
        <v>15</v>
      </c>
      <c r="B457" t="s">
        <v>14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3">
        <f t="shared" si="7"/>
        <v>0</v>
      </c>
    </row>
    <row r="458" spans="1:41" x14ac:dyDescent="0.25">
      <c r="A458">
        <v>15</v>
      </c>
      <c r="B458" t="s">
        <v>15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3">
        <f t="shared" si="7"/>
        <v>0</v>
      </c>
    </row>
    <row r="459" spans="1:41" x14ac:dyDescent="0.25">
      <c r="A459">
        <v>15</v>
      </c>
      <c r="B459" t="s">
        <v>16</v>
      </c>
      <c r="C459" s="2">
        <v>34</v>
      </c>
      <c r="D459" s="2">
        <v>7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1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3">
        <f t="shared" si="7"/>
        <v>7612.8</v>
      </c>
    </row>
    <row r="460" spans="1:41" x14ac:dyDescent="0.25">
      <c r="A460">
        <v>15</v>
      </c>
      <c r="B460" t="s">
        <v>17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3">
        <f t="shared" si="7"/>
        <v>0</v>
      </c>
    </row>
    <row r="461" spans="1:41" x14ac:dyDescent="0.25">
      <c r="A461">
        <v>15</v>
      </c>
      <c r="B461" t="s">
        <v>18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3">
        <f t="shared" si="7"/>
        <v>0</v>
      </c>
    </row>
    <row r="462" spans="1:41" x14ac:dyDescent="0.25">
      <c r="A462">
        <v>15</v>
      </c>
      <c r="B462" t="s">
        <v>19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3">
        <f t="shared" si="7"/>
        <v>0</v>
      </c>
    </row>
    <row r="463" spans="1:41" x14ac:dyDescent="0.25">
      <c r="A463">
        <v>15</v>
      </c>
      <c r="B463" t="s">
        <v>20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3">
        <f t="shared" si="7"/>
        <v>0</v>
      </c>
    </row>
    <row r="464" spans="1:41" x14ac:dyDescent="0.25">
      <c r="A464">
        <v>15</v>
      </c>
      <c r="B464" t="s">
        <v>21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3">
        <f t="shared" si="7"/>
        <v>0</v>
      </c>
    </row>
    <row r="465" spans="1:41" x14ac:dyDescent="0.25">
      <c r="A465">
        <v>15</v>
      </c>
      <c r="B465" t="s">
        <v>22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3">
        <f t="shared" si="7"/>
        <v>0</v>
      </c>
    </row>
    <row r="466" spans="1:41" x14ac:dyDescent="0.25">
      <c r="A466">
        <v>15</v>
      </c>
      <c r="B466" t="s">
        <v>23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3">
        <f t="shared" si="7"/>
        <v>0</v>
      </c>
    </row>
    <row r="467" spans="1:41" x14ac:dyDescent="0.25">
      <c r="A467">
        <v>15</v>
      </c>
      <c r="B467" t="s">
        <v>24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3">
        <f t="shared" si="7"/>
        <v>0</v>
      </c>
    </row>
    <row r="468" spans="1:41" x14ac:dyDescent="0.25">
      <c r="A468">
        <v>15</v>
      </c>
      <c r="B468" t="s">
        <v>25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3">
        <f t="shared" si="7"/>
        <v>0</v>
      </c>
    </row>
    <row r="469" spans="1:41" x14ac:dyDescent="0.25">
      <c r="A469">
        <v>15</v>
      </c>
      <c r="B469" t="s">
        <v>26</v>
      </c>
      <c r="C469" s="2">
        <v>300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3">
        <f t="shared" si="7"/>
        <v>50400</v>
      </c>
    </row>
    <row r="470" spans="1:41" x14ac:dyDescent="0.25">
      <c r="A470">
        <v>15</v>
      </c>
      <c r="B470" t="s">
        <v>27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3">
        <f t="shared" si="7"/>
        <v>0</v>
      </c>
    </row>
    <row r="471" spans="1:41" x14ac:dyDescent="0.25">
      <c r="A471">
        <v>15</v>
      </c>
      <c r="B471" t="s">
        <v>28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3">
        <f t="shared" si="7"/>
        <v>0</v>
      </c>
    </row>
    <row r="472" spans="1:41" x14ac:dyDescent="0.25">
      <c r="A472">
        <v>15</v>
      </c>
      <c r="B472" t="s">
        <v>29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3">
        <f t="shared" si="7"/>
        <v>0</v>
      </c>
    </row>
    <row r="473" spans="1:41" x14ac:dyDescent="0.25">
      <c r="A473">
        <v>15</v>
      </c>
      <c r="B473" t="s">
        <v>30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3">
        <f t="shared" si="7"/>
        <v>0</v>
      </c>
    </row>
    <row r="474" spans="1:41" x14ac:dyDescent="0.25">
      <c r="A474">
        <v>15</v>
      </c>
      <c r="B474" t="s">
        <v>31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3">
        <f t="shared" si="7"/>
        <v>0</v>
      </c>
    </row>
    <row r="475" spans="1:41" x14ac:dyDescent="0.25">
      <c r="A475">
        <v>15</v>
      </c>
      <c r="B475" t="s">
        <v>32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3">
        <f t="shared" si="7"/>
        <v>0</v>
      </c>
    </row>
    <row r="476" spans="1:41" x14ac:dyDescent="0.25">
      <c r="A476">
        <v>15</v>
      </c>
      <c r="B476" t="s">
        <v>33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3">
        <f t="shared" si="7"/>
        <v>0</v>
      </c>
    </row>
    <row r="477" spans="1:41" x14ac:dyDescent="0.25">
      <c r="A477">
        <v>15</v>
      </c>
      <c r="B477" t="s">
        <v>34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3">
        <f t="shared" si="7"/>
        <v>0</v>
      </c>
    </row>
    <row r="478" spans="1:41" x14ac:dyDescent="0.25">
      <c r="A478">
        <v>15</v>
      </c>
      <c r="B478" t="s">
        <v>35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3">
        <f t="shared" si="7"/>
        <v>0</v>
      </c>
    </row>
    <row r="479" spans="1:41" x14ac:dyDescent="0.25">
      <c r="A479">
        <v>15</v>
      </c>
      <c r="B479" t="s">
        <v>36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3">
        <f t="shared" si="7"/>
        <v>0</v>
      </c>
    </row>
    <row r="480" spans="1:41" x14ac:dyDescent="0.25">
      <c r="A480">
        <v>15</v>
      </c>
      <c r="B480" t="s">
        <v>37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3">
        <f t="shared" si="7"/>
        <v>0</v>
      </c>
    </row>
    <row r="481" spans="1:41" x14ac:dyDescent="0.25">
      <c r="A481">
        <v>15</v>
      </c>
      <c r="B481" t="s">
        <v>38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3">
        <f t="shared" si="7"/>
        <v>0</v>
      </c>
    </row>
    <row r="482" spans="1:41" x14ac:dyDescent="0.25">
      <c r="A482">
        <v>15</v>
      </c>
      <c r="B482" t="s">
        <v>39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3">
        <f t="shared" si="7"/>
        <v>0</v>
      </c>
    </row>
    <row r="483" spans="1:41" x14ac:dyDescent="0.25">
      <c r="A483">
        <v>16</v>
      </c>
      <c r="B483" t="s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3">
        <f t="shared" si="7"/>
        <v>0</v>
      </c>
    </row>
    <row r="484" spans="1:41" x14ac:dyDescent="0.25">
      <c r="A484">
        <v>16</v>
      </c>
      <c r="B484" t="s">
        <v>1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3">
        <f t="shared" si="7"/>
        <v>0</v>
      </c>
    </row>
    <row r="485" spans="1:41" x14ac:dyDescent="0.25">
      <c r="A485">
        <v>16</v>
      </c>
      <c r="B485" t="s">
        <v>2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3">
        <f t="shared" si="7"/>
        <v>0</v>
      </c>
    </row>
    <row r="486" spans="1:41" x14ac:dyDescent="0.25">
      <c r="A486">
        <v>16</v>
      </c>
      <c r="B486" t="s">
        <v>3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3">
        <f t="shared" si="7"/>
        <v>0</v>
      </c>
    </row>
    <row r="487" spans="1:41" x14ac:dyDescent="0.25">
      <c r="A487">
        <v>16</v>
      </c>
      <c r="B487" t="s">
        <v>4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3">
        <f t="shared" si="7"/>
        <v>0</v>
      </c>
    </row>
    <row r="488" spans="1:41" x14ac:dyDescent="0.25">
      <c r="A488">
        <v>16</v>
      </c>
      <c r="B488" t="s">
        <v>5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3">
        <f t="shared" si="7"/>
        <v>0</v>
      </c>
    </row>
    <row r="489" spans="1:41" x14ac:dyDescent="0.25">
      <c r="A489">
        <v>16</v>
      </c>
      <c r="B489" t="s">
        <v>6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3">
        <f t="shared" si="7"/>
        <v>0</v>
      </c>
    </row>
    <row r="490" spans="1:41" x14ac:dyDescent="0.25">
      <c r="A490">
        <v>16</v>
      </c>
      <c r="B490" t="s">
        <v>7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3">
        <f t="shared" si="7"/>
        <v>0</v>
      </c>
    </row>
    <row r="491" spans="1:41" x14ac:dyDescent="0.25">
      <c r="A491">
        <v>16</v>
      </c>
      <c r="B491" t="s">
        <v>8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3">
        <f t="shared" si="7"/>
        <v>0</v>
      </c>
    </row>
    <row r="492" spans="1:41" x14ac:dyDescent="0.25">
      <c r="A492">
        <v>16</v>
      </c>
      <c r="B492" t="s">
        <v>9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3">
        <f t="shared" si="7"/>
        <v>0</v>
      </c>
    </row>
    <row r="493" spans="1:41" x14ac:dyDescent="0.25">
      <c r="A493">
        <v>16</v>
      </c>
      <c r="B493" t="s">
        <v>10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3">
        <f t="shared" si="7"/>
        <v>0</v>
      </c>
    </row>
    <row r="494" spans="1:41" x14ac:dyDescent="0.25">
      <c r="A494">
        <v>16</v>
      </c>
      <c r="B494" t="s">
        <v>11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3">
        <f t="shared" si="7"/>
        <v>0</v>
      </c>
    </row>
    <row r="495" spans="1:41" x14ac:dyDescent="0.25">
      <c r="A495">
        <v>16</v>
      </c>
      <c r="B495" t="s">
        <v>12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3">
        <f t="shared" si="7"/>
        <v>0</v>
      </c>
    </row>
    <row r="496" spans="1:41" x14ac:dyDescent="0.25">
      <c r="A496">
        <v>16</v>
      </c>
      <c r="B496" t="s">
        <v>13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3">
        <f t="shared" si="7"/>
        <v>0</v>
      </c>
    </row>
    <row r="497" spans="1:41" x14ac:dyDescent="0.25">
      <c r="A497">
        <v>16</v>
      </c>
      <c r="B497" t="s">
        <v>14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3">
        <f t="shared" si="7"/>
        <v>0</v>
      </c>
    </row>
    <row r="498" spans="1:41" x14ac:dyDescent="0.25">
      <c r="A498">
        <v>16</v>
      </c>
      <c r="B498" t="s">
        <v>15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3">
        <f t="shared" si="7"/>
        <v>0</v>
      </c>
    </row>
    <row r="499" spans="1:41" x14ac:dyDescent="0.25">
      <c r="A499">
        <v>16</v>
      </c>
      <c r="B499" t="s">
        <v>16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3">
        <f t="shared" si="7"/>
        <v>0</v>
      </c>
    </row>
    <row r="500" spans="1:41" x14ac:dyDescent="0.25">
      <c r="A500">
        <v>16</v>
      </c>
      <c r="B500" t="s">
        <v>17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3">
        <f t="shared" si="7"/>
        <v>0</v>
      </c>
    </row>
    <row r="501" spans="1:41" x14ac:dyDescent="0.25">
      <c r="A501">
        <v>16</v>
      </c>
      <c r="B501" t="s">
        <v>18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3">
        <f t="shared" si="7"/>
        <v>0</v>
      </c>
    </row>
    <row r="502" spans="1:41" x14ac:dyDescent="0.25">
      <c r="A502">
        <v>16</v>
      </c>
      <c r="B502" t="s">
        <v>19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3">
        <f t="shared" si="7"/>
        <v>0</v>
      </c>
    </row>
    <row r="503" spans="1:41" x14ac:dyDescent="0.25">
      <c r="A503">
        <v>16</v>
      </c>
      <c r="B503" t="s">
        <v>20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3">
        <f t="shared" si="7"/>
        <v>0</v>
      </c>
    </row>
    <row r="504" spans="1:41" x14ac:dyDescent="0.25">
      <c r="A504">
        <v>16</v>
      </c>
      <c r="B504" t="s">
        <v>21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3">
        <f t="shared" si="7"/>
        <v>0</v>
      </c>
    </row>
    <row r="505" spans="1:41" x14ac:dyDescent="0.25">
      <c r="A505">
        <v>16</v>
      </c>
      <c r="B505" t="s">
        <v>22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3">
        <f t="shared" si="7"/>
        <v>0</v>
      </c>
    </row>
    <row r="506" spans="1:41" x14ac:dyDescent="0.25">
      <c r="A506">
        <v>16</v>
      </c>
      <c r="B506" t="s">
        <v>23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3">
        <f t="shared" si="7"/>
        <v>0</v>
      </c>
    </row>
    <row r="507" spans="1:41" x14ac:dyDescent="0.25">
      <c r="A507">
        <v>16</v>
      </c>
      <c r="B507" t="s">
        <v>24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3">
        <f t="shared" si="7"/>
        <v>0</v>
      </c>
    </row>
    <row r="508" spans="1:41" x14ac:dyDescent="0.25">
      <c r="A508">
        <v>16</v>
      </c>
      <c r="B508" t="s">
        <v>25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3">
        <f t="shared" si="7"/>
        <v>0</v>
      </c>
    </row>
    <row r="509" spans="1:41" x14ac:dyDescent="0.25">
      <c r="A509">
        <v>16</v>
      </c>
      <c r="B509" t="s">
        <v>26</v>
      </c>
      <c r="C509" s="2">
        <v>0</v>
      </c>
      <c r="D509" s="2">
        <v>273</v>
      </c>
      <c r="E509" s="2">
        <v>0</v>
      </c>
      <c r="F509" s="2">
        <v>0</v>
      </c>
      <c r="G509" s="2">
        <v>0</v>
      </c>
      <c r="H509" s="2">
        <v>92.800000000000011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24</v>
      </c>
      <c r="X509" s="2">
        <v>0</v>
      </c>
      <c r="Y509" s="2">
        <v>0</v>
      </c>
      <c r="Z509" s="2">
        <v>2.2000000000000002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3">
        <f t="shared" si="7"/>
        <v>97996.800000000017</v>
      </c>
    </row>
    <row r="510" spans="1:41" x14ac:dyDescent="0.25">
      <c r="A510">
        <v>16</v>
      </c>
      <c r="B510" t="s">
        <v>27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3">
        <f t="shared" si="7"/>
        <v>0</v>
      </c>
    </row>
    <row r="511" spans="1:41" x14ac:dyDescent="0.25">
      <c r="A511">
        <v>16</v>
      </c>
      <c r="B511" t="s">
        <v>28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3">
        <f t="shared" si="7"/>
        <v>0</v>
      </c>
    </row>
    <row r="512" spans="1:41" x14ac:dyDescent="0.25">
      <c r="A512">
        <v>16</v>
      </c>
      <c r="B512" t="s">
        <v>29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3">
        <f t="shared" si="7"/>
        <v>0</v>
      </c>
    </row>
    <row r="513" spans="1:41" x14ac:dyDescent="0.25">
      <c r="A513">
        <v>16</v>
      </c>
      <c r="B513" t="s">
        <v>30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3">
        <f t="shared" si="7"/>
        <v>0</v>
      </c>
    </row>
    <row r="514" spans="1:41" x14ac:dyDescent="0.25">
      <c r="A514">
        <v>16</v>
      </c>
      <c r="B514" t="s">
        <v>31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3">
        <f t="shared" si="7"/>
        <v>0</v>
      </c>
    </row>
    <row r="515" spans="1:41" x14ac:dyDescent="0.25">
      <c r="A515">
        <v>16</v>
      </c>
      <c r="B515" t="s">
        <v>32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3">
        <f t="shared" si="7"/>
        <v>0</v>
      </c>
    </row>
    <row r="516" spans="1:41" x14ac:dyDescent="0.25">
      <c r="A516">
        <v>16</v>
      </c>
      <c r="B516" t="s">
        <v>33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3">
        <f t="shared" ref="AO516:AO579" si="8">SUMPRODUCT($C$2:$AN$2,C516:AN516)</f>
        <v>0</v>
      </c>
    </row>
    <row r="517" spans="1:41" x14ac:dyDescent="0.25">
      <c r="A517">
        <v>16</v>
      </c>
      <c r="B517" t="s">
        <v>34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3">
        <f t="shared" si="8"/>
        <v>0</v>
      </c>
    </row>
    <row r="518" spans="1:41" x14ac:dyDescent="0.25">
      <c r="A518">
        <v>16</v>
      </c>
      <c r="B518" t="s">
        <v>35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3">
        <f t="shared" si="8"/>
        <v>0</v>
      </c>
    </row>
    <row r="519" spans="1:41" x14ac:dyDescent="0.25">
      <c r="A519">
        <v>16</v>
      </c>
      <c r="B519" t="s">
        <v>36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3">
        <f t="shared" si="8"/>
        <v>0</v>
      </c>
    </row>
    <row r="520" spans="1:41" x14ac:dyDescent="0.25">
      <c r="A520">
        <v>16</v>
      </c>
      <c r="B520" t="s">
        <v>37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3">
        <f t="shared" si="8"/>
        <v>0</v>
      </c>
    </row>
    <row r="521" spans="1:41" x14ac:dyDescent="0.25">
      <c r="A521">
        <v>16</v>
      </c>
      <c r="B521" t="s">
        <v>38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3">
        <f t="shared" si="8"/>
        <v>0</v>
      </c>
    </row>
    <row r="522" spans="1:41" x14ac:dyDescent="0.25">
      <c r="A522">
        <v>16</v>
      </c>
      <c r="B522" t="s">
        <v>39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3">
        <f t="shared" si="8"/>
        <v>0</v>
      </c>
    </row>
    <row r="523" spans="1:41" x14ac:dyDescent="0.25">
      <c r="A523">
        <v>17</v>
      </c>
      <c r="B523" t="s">
        <v>0</v>
      </c>
      <c r="C523" s="2">
        <v>2</v>
      </c>
      <c r="D523" s="2">
        <v>1</v>
      </c>
      <c r="E523" s="2">
        <v>0</v>
      </c>
      <c r="F523" s="2">
        <v>0</v>
      </c>
      <c r="G523" s="2">
        <v>0</v>
      </c>
      <c r="H523" s="2">
        <v>1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1</v>
      </c>
      <c r="X523" s="2">
        <v>0</v>
      </c>
      <c r="Y523" s="2">
        <v>0</v>
      </c>
      <c r="Z523" s="2">
        <v>1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3">
        <f t="shared" si="8"/>
        <v>1444.8</v>
      </c>
    </row>
    <row r="524" spans="1:41" x14ac:dyDescent="0.25">
      <c r="A524">
        <v>17</v>
      </c>
      <c r="B524" t="s">
        <v>1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3">
        <f t="shared" si="8"/>
        <v>0</v>
      </c>
    </row>
    <row r="525" spans="1:41" x14ac:dyDescent="0.25">
      <c r="A525">
        <v>17</v>
      </c>
      <c r="B525" t="s">
        <v>2</v>
      </c>
      <c r="C525" s="2">
        <v>1</v>
      </c>
      <c r="D525" s="2">
        <v>1</v>
      </c>
      <c r="E525" s="2">
        <v>0</v>
      </c>
      <c r="F525" s="2">
        <v>0</v>
      </c>
      <c r="G525" s="2">
        <v>0</v>
      </c>
      <c r="H525" s="2">
        <v>0.5</v>
      </c>
      <c r="I525" s="2">
        <v>1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0.5</v>
      </c>
      <c r="S525" s="2">
        <v>0</v>
      </c>
      <c r="T525" s="2">
        <v>0</v>
      </c>
      <c r="U525" s="2">
        <v>0</v>
      </c>
      <c r="V525" s="2">
        <v>0</v>
      </c>
      <c r="W525" s="2">
        <v>1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3">
        <f t="shared" si="8"/>
        <v>1232.8</v>
      </c>
    </row>
    <row r="526" spans="1:41" x14ac:dyDescent="0.25">
      <c r="A526">
        <v>17</v>
      </c>
      <c r="B526" t="s">
        <v>3</v>
      </c>
      <c r="C526" s="2">
        <v>5</v>
      </c>
      <c r="D526" s="2">
        <v>5</v>
      </c>
      <c r="E526" s="2">
        <v>0</v>
      </c>
      <c r="F526" s="2">
        <v>0</v>
      </c>
      <c r="G526" s="2">
        <v>0</v>
      </c>
      <c r="H526" s="2">
        <v>8</v>
      </c>
      <c r="I526" s="2">
        <v>15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1</v>
      </c>
      <c r="S526" s="2">
        <v>0</v>
      </c>
      <c r="T526" s="2">
        <v>0</v>
      </c>
      <c r="U526" s="2">
        <v>0</v>
      </c>
      <c r="V526" s="2">
        <v>0</v>
      </c>
      <c r="W526" s="2">
        <v>5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3">
        <f t="shared" si="8"/>
        <v>10058</v>
      </c>
    </row>
    <row r="527" spans="1:41" x14ac:dyDescent="0.25">
      <c r="A527">
        <v>17</v>
      </c>
      <c r="B527" t="s">
        <v>4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3">
        <f t="shared" si="8"/>
        <v>0</v>
      </c>
    </row>
    <row r="528" spans="1:41" x14ac:dyDescent="0.25">
      <c r="A528">
        <v>17</v>
      </c>
      <c r="B528" t="s">
        <v>5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3">
        <f t="shared" si="8"/>
        <v>0</v>
      </c>
    </row>
    <row r="529" spans="1:41" x14ac:dyDescent="0.25">
      <c r="A529">
        <v>17</v>
      </c>
      <c r="B529" t="s">
        <v>6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3">
        <f t="shared" si="8"/>
        <v>0</v>
      </c>
    </row>
    <row r="530" spans="1:41" x14ac:dyDescent="0.25">
      <c r="A530">
        <v>17</v>
      </c>
      <c r="B530" t="s">
        <v>7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3">
        <f t="shared" si="8"/>
        <v>0</v>
      </c>
    </row>
    <row r="531" spans="1:41" x14ac:dyDescent="0.25">
      <c r="A531">
        <v>17</v>
      </c>
      <c r="B531" t="s">
        <v>8</v>
      </c>
      <c r="C531" s="2">
        <v>36</v>
      </c>
      <c r="D531" s="2">
        <v>14</v>
      </c>
      <c r="E531" s="2">
        <v>0</v>
      </c>
      <c r="F531" s="2">
        <v>0</v>
      </c>
      <c r="G531" s="2">
        <v>0</v>
      </c>
      <c r="H531" s="2">
        <v>17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7</v>
      </c>
      <c r="S531" s="2">
        <v>0</v>
      </c>
      <c r="T531" s="2">
        <v>0</v>
      </c>
      <c r="U531" s="2">
        <v>0</v>
      </c>
      <c r="V531" s="2">
        <v>0</v>
      </c>
      <c r="W531" s="2">
        <v>17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3">
        <f t="shared" si="8"/>
        <v>21232.399999999998</v>
      </c>
    </row>
    <row r="532" spans="1:41" x14ac:dyDescent="0.25">
      <c r="A532">
        <v>17</v>
      </c>
      <c r="B532" t="s">
        <v>9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3">
        <f t="shared" si="8"/>
        <v>0</v>
      </c>
    </row>
    <row r="533" spans="1:41" x14ac:dyDescent="0.25">
      <c r="A533">
        <v>17</v>
      </c>
      <c r="B533" t="s">
        <v>10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3">
        <f t="shared" si="8"/>
        <v>0</v>
      </c>
    </row>
    <row r="534" spans="1:41" x14ac:dyDescent="0.25">
      <c r="A534">
        <v>17</v>
      </c>
      <c r="B534" t="s">
        <v>11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3">
        <f t="shared" si="8"/>
        <v>0</v>
      </c>
    </row>
    <row r="535" spans="1:41" x14ac:dyDescent="0.25">
      <c r="A535">
        <v>17</v>
      </c>
      <c r="B535" t="s">
        <v>12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3">
        <f t="shared" si="8"/>
        <v>0</v>
      </c>
    </row>
    <row r="536" spans="1:41" x14ac:dyDescent="0.25">
      <c r="A536">
        <v>17</v>
      </c>
      <c r="B536" t="s">
        <v>13</v>
      </c>
      <c r="C536" s="2">
        <v>8</v>
      </c>
      <c r="D536" s="2">
        <v>7</v>
      </c>
      <c r="E536" s="2">
        <v>0</v>
      </c>
      <c r="F536" s="2">
        <v>0</v>
      </c>
      <c r="G536" s="2">
        <v>0</v>
      </c>
      <c r="H536" s="2">
        <v>4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3</v>
      </c>
      <c r="S536" s="2">
        <v>0</v>
      </c>
      <c r="T536" s="2">
        <v>0</v>
      </c>
      <c r="U536" s="2">
        <v>0</v>
      </c>
      <c r="V536" s="2">
        <v>0</v>
      </c>
      <c r="W536" s="2">
        <v>4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3">
        <f t="shared" si="8"/>
        <v>6254.4000000000005</v>
      </c>
    </row>
    <row r="537" spans="1:41" x14ac:dyDescent="0.25">
      <c r="A537">
        <v>17</v>
      </c>
      <c r="B537" t="s">
        <v>14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3">
        <f t="shared" si="8"/>
        <v>0</v>
      </c>
    </row>
    <row r="538" spans="1:41" x14ac:dyDescent="0.25">
      <c r="A538">
        <v>17</v>
      </c>
      <c r="B538" t="s">
        <v>15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3">
        <f t="shared" si="8"/>
        <v>0</v>
      </c>
    </row>
    <row r="539" spans="1:41" x14ac:dyDescent="0.25">
      <c r="A539">
        <v>17</v>
      </c>
      <c r="B539" t="s">
        <v>16</v>
      </c>
      <c r="C539" s="2">
        <v>4</v>
      </c>
      <c r="D539" s="2">
        <v>2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1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3">
        <f t="shared" si="8"/>
        <v>1494.8</v>
      </c>
    </row>
    <row r="540" spans="1:41" x14ac:dyDescent="0.25">
      <c r="A540">
        <v>17</v>
      </c>
      <c r="B540" t="s">
        <v>17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3">
        <f t="shared" si="8"/>
        <v>0</v>
      </c>
    </row>
    <row r="541" spans="1:41" x14ac:dyDescent="0.25">
      <c r="A541">
        <v>17</v>
      </c>
      <c r="B541" t="s">
        <v>18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3">
        <f t="shared" si="8"/>
        <v>0</v>
      </c>
    </row>
    <row r="542" spans="1:41" x14ac:dyDescent="0.25">
      <c r="A542">
        <v>17</v>
      </c>
      <c r="B542" t="s">
        <v>19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3">
        <f t="shared" si="8"/>
        <v>0</v>
      </c>
    </row>
    <row r="543" spans="1:41" x14ac:dyDescent="0.25">
      <c r="A543">
        <v>17</v>
      </c>
      <c r="B543" t="s">
        <v>20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3">
        <f t="shared" si="8"/>
        <v>0</v>
      </c>
    </row>
    <row r="544" spans="1:41" x14ac:dyDescent="0.25">
      <c r="A544">
        <v>17</v>
      </c>
      <c r="B544" t="s">
        <v>21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3">
        <f t="shared" si="8"/>
        <v>0</v>
      </c>
    </row>
    <row r="545" spans="1:41" x14ac:dyDescent="0.25">
      <c r="A545">
        <v>17</v>
      </c>
      <c r="B545" t="s">
        <v>22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3">
        <f t="shared" si="8"/>
        <v>0</v>
      </c>
    </row>
    <row r="546" spans="1:41" x14ac:dyDescent="0.25">
      <c r="A546">
        <v>17</v>
      </c>
      <c r="B546" t="s">
        <v>23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3">
        <f t="shared" si="8"/>
        <v>0</v>
      </c>
    </row>
    <row r="547" spans="1:41" x14ac:dyDescent="0.25">
      <c r="A547">
        <v>17</v>
      </c>
      <c r="B547" t="s">
        <v>24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3">
        <f t="shared" si="8"/>
        <v>0</v>
      </c>
    </row>
    <row r="548" spans="1:41" x14ac:dyDescent="0.25">
      <c r="A548">
        <v>17</v>
      </c>
      <c r="B548" t="s">
        <v>25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3">
        <f t="shared" si="8"/>
        <v>0</v>
      </c>
    </row>
    <row r="549" spans="1:41" x14ac:dyDescent="0.25">
      <c r="A549">
        <v>17</v>
      </c>
      <c r="B549" t="s">
        <v>26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3">
        <f t="shared" si="8"/>
        <v>0</v>
      </c>
    </row>
    <row r="550" spans="1:41" x14ac:dyDescent="0.25">
      <c r="A550">
        <v>17</v>
      </c>
      <c r="B550" t="s">
        <v>27</v>
      </c>
      <c r="C550" s="2">
        <v>2</v>
      </c>
      <c r="D550" s="2">
        <v>1</v>
      </c>
      <c r="E550" s="2">
        <v>0</v>
      </c>
      <c r="F550" s="2">
        <v>0</v>
      </c>
      <c r="G550" s="2">
        <v>0</v>
      </c>
      <c r="H550" s="2">
        <v>1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1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3">
        <f t="shared" si="8"/>
        <v>1114.8</v>
      </c>
    </row>
    <row r="551" spans="1:41" x14ac:dyDescent="0.25">
      <c r="A551">
        <v>17</v>
      </c>
      <c r="B551" t="s">
        <v>28</v>
      </c>
      <c r="C551" s="2">
        <v>3</v>
      </c>
      <c r="D551" s="2">
        <v>2</v>
      </c>
      <c r="E551" s="2">
        <v>0</v>
      </c>
      <c r="F551" s="2">
        <v>0</v>
      </c>
      <c r="G551" s="2">
        <v>0</v>
      </c>
      <c r="H551" s="2">
        <v>2</v>
      </c>
      <c r="I551" s="2">
        <v>2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1</v>
      </c>
      <c r="X551" s="2">
        <v>0</v>
      </c>
      <c r="Y551" s="2">
        <v>0</v>
      </c>
      <c r="Z551" s="2">
        <v>1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3">
        <f t="shared" si="8"/>
        <v>2695.2000000000003</v>
      </c>
    </row>
    <row r="552" spans="1:41" x14ac:dyDescent="0.25">
      <c r="A552">
        <v>17</v>
      </c>
      <c r="B552" t="s">
        <v>29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3">
        <f t="shared" si="8"/>
        <v>0</v>
      </c>
    </row>
    <row r="553" spans="1:41" x14ac:dyDescent="0.25">
      <c r="A553">
        <v>17</v>
      </c>
      <c r="B553" t="s">
        <v>30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3">
        <f t="shared" si="8"/>
        <v>0</v>
      </c>
    </row>
    <row r="554" spans="1:41" x14ac:dyDescent="0.25">
      <c r="A554">
        <v>17</v>
      </c>
      <c r="B554" t="s">
        <v>31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7</v>
      </c>
      <c r="I554" s="2">
        <v>11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2</v>
      </c>
      <c r="S554" s="2">
        <v>0</v>
      </c>
      <c r="T554" s="2">
        <v>0</v>
      </c>
      <c r="U554" s="2">
        <v>0</v>
      </c>
      <c r="V554" s="2">
        <v>0</v>
      </c>
      <c r="W554" s="2">
        <v>16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3">
        <f t="shared" si="8"/>
        <v>9552.4</v>
      </c>
    </row>
    <row r="555" spans="1:41" x14ac:dyDescent="0.25">
      <c r="A555">
        <v>17</v>
      </c>
      <c r="B555" t="s">
        <v>32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3">
        <f t="shared" si="8"/>
        <v>0</v>
      </c>
    </row>
    <row r="556" spans="1:41" x14ac:dyDescent="0.25">
      <c r="A556">
        <v>17</v>
      </c>
      <c r="B556" t="s">
        <v>33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3">
        <f t="shared" si="8"/>
        <v>0</v>
      </c>
    </row>
    <row r="557" spans="1:41" x14ac:dyDescent="0.25">
      <c r="A557">
        <v>17</v>
      </c>
      <c r="B557" t="s">
        <v>34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3">
        <f t="shared" si="8"/>
        <v>0</v>
      </c>
    </row>
    <row r="558" spans="1:41" x14ac:dyDescent="0.25">
      <c r="A558">
        <v>17</v>
      </c>
      <c r="B558" t="s">
        <v>35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3">
        <f t="shared" si="8"/>
        <v>0</v>
      </c>
    </row>
    <row r="559" spans="1:41" x14ac:dyDescent="0.25">
      <c r="A559">
        <v>17</v>
      </c>
      <c r="B559" t="s">
        <v>36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3">
        <f t="shared" si="8"/>
        <v>0</v>
      </c>
    </row>
    <row r="560" spans="1:41" x14ac:dyDescent="0.25">
      <c r="A560">
        <v>17</v>
      </c>
      <c r="B560" t="s">
        <v>37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3">
        <f t="shared" si="8"/>
        <v>0</v>
      </c>
    </row>
    <row r="561" spans="1:41" x14ac:dyDescent="0.25">
      <c r="A561">
        <v>17</v>
      </c>
      <c r="B561" t="s">
        <v>38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3">
        <f t="shared" si="8"/>
        <v>0</v>
      </c>
    </row>
    <row r="562" spans="1:41" x14ac:dyDescent="0.25">
      <c r="A562">
        <v>17</v>
      </c>
      <c r="B562" t="s">
        <v>39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3">
        <f t="shared" si="8"/>
        <v>0</v>
      </c>
    </row>
    <row r="563" spans="1:41" x14ac:dyDescent="0.25">
      <c r="A563">
        <v>18</v>
      </c>
      <c r="B563" t="s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3">
        <f t="shared" si="8"/>
        <v>0</v>
      </c>
    </row>
    <row r="564" spans="1:41" x14ac:dyDescent="0.25">
      <c r="A564">
        <v>18</v>
      </c>
      <c r="B564" t="s">
        <v>1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3">
        <f t="shared" si="8"/>
        <v>0</v>
      </c>
    </row>
    <row r="565" spans="1:41" x14ac:dyDescent="0.25">
      <c r="A565">
        <v>18</v>
      </c>
      <c r="B565" t="s">
        <v>2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3">
        <f t="shared" si="8"/>
        <v>0</v>
      </c>
    </row>
    <row r="566" spans="1:41" x14ac:dyDescent="0.25">
      <c r="A566">
        <v>18</v>
      </c>
      <c r="B566" t="s">
        <v>3</v>
      </c>
      <c r="C566" s="2">
        <v>10</v>
      </c>
      <c r="D566" s="2">
        <v>5</v>
      </c>
      <c r="E566" s="2">
        <v>0</v>
      </c>
      <c r="F566" s="2">
        <v>0</v>
      </c>
      <c r="G566" s="2">
        <v>0</v>
      </c>
      <c r="H566" s="2">
        <v>5</v>
      </c>
      <c r="I566" s="2">
        <v>10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3">
        <f t="shared" si="8"/>
        <v>7092</v>
      </c>
    </row>
    <row r="567" spans="1:41" x14ac:dyDescent="0.25">
      <c r="A567">
        <v>18</v>
      </c>
      <c r="B567" t="s">
        <v>4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3">
        <f t="shared" si="8"/>
        <v>0</v>
      </c>
    </row>
    <row r="568" spans="1:41" x14ac:dyDescent="0.25">
      <c r="A568">
        <v>18</v>
      </c>
      <c r="B568" t="s">
        <v>5</v>
      </c>
      <c r="C568" s="2">
        <v>3</v>
      </c>
      <c r="D568" s="2">
        <v>3</v>
      </c>
      <c r="E568" s="2">
        <v>0</v>
      </c>
      <c r="F568" s="2">
        <v>0</v>
      </c>
      <c r="G568" s="2">
        <v>0</v>
      </c>
      <c r="H568" s="2">
        <v>2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3">
        <f t="shared" si="8"/>
        <v>1837.2</v>
      </c>
    </row>
    <row r="569" spans="1:41" x14ac:dyDescent="0.25">
      <c r="A569">
        <v>18</v>
      </c>
      <c r="B569" t="s">
        <v>6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3">
        <f t="shared" si="8"/>
        <v>0</v>
      </c>
    </row>
    <row r="570" spans="1:41" x14ac:dyDescent="0.25">
      <c r="A570">
        <v>18</v>
      </c>
      <c r="B570" t="s">
        <v>7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3">
        <f t="shared" si="8"/>
        <v>0</v>
      </c>
    </row>
    <row r="571" spans="1:41" x14ac:dyDescent="0.25">
      <c r="A571">
        <v>18</v>
      </c>
      <c r="B571" t="s">
        <v>8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3">
        <f t="shared" si="8"/>
        <v>0</v>
      </c>
    </row>
    <row r="572" spans="1:41" x14ac:dyDescent="0.25">
      <c r="A572">
        <v>18</v>
      </c>
      <c r="B572" t="s">
        <v>9</v>
      </c>
      <c r="C572" s="2">
        <v>5</v>
      </c>
      <c r="D572" s="2">
        <v>3</v>
      </c>
      <c r="E572" s="2">
        <v>0</v>
      </c>
      <c r="F572" s="2">
        <v>0</v>
      </c>
      <c r="G572" s="2">
        <v>0</v>
      </c>
      <c r="H572" s="2">
        <v>3</v>
      </c>
      <c r="I572" s="2">
        <v>5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1</v>
      </c>
      <c r="S572" s="2">
        <v>0</v>
      </c>
      <c r="T572" s="2">
        <v>0</v>
      </c>
      <c r="U572" s="2">
        <v>0</v>
      </c>
      <c r="V572" s="2">
        <v>0</v>
      </c>
      <c r="W572" s="2">
        <v>2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3">
        <f t="shared" si="8"/>
        <v>4646</v>
      </c>
    </row>
    <row r="573" spans="1:41" x14ac:dyDescent="0.25">
      <c r="A573">
        <v>18</v>
      </c>
      <c r="B573" t="s">
        <v>10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3">
        <f t="shared" si="8"/>
        <v>0</v>
      </c>
    </row>
    <row r="574" spans="1:41" x14ac:dyDescent="0.25">
      <c r="A574">
        <v>18</v>
      </c>
      <c r="B574" t="s">
        <v>11</v>
      </c>
      <c r="C574" s="2">
        <v>3</v>
      </c>
      <c r="D574" s="2">
        <v>2</v>
      </c>
      <c r="E574" s="2">
        <v>0</v>
      </c>
      <c r="F574" s="2">
        <v>0</v>
      </c>
      <c r="G574" s="2">
        <v>0</v>
      </c>
      <c r="H574" s="2">
        <v>1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1</v>
      </c>
      <c r="S574" s="2">
        <v>0</v>
      </c>
      <c r="T574" s="2">
        <v>0</v>
      </c>
      <c r="U574" s="2">
        <v>0</v>
      </c>
      <c r="V574" s="2">
        <v>0</v>
      </c>
      <c r="W574" s="2">
        <v>1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3">
        <f t="shared" si="8"/>
        <v>1881.2</v>
      </c>
    </row>
    <row r="575" spans="1:41" x14ac:dyDescent="0.25">
      <c r="A575">
        <v>18</v>
      </c>
      <c r="B575" t="s">
        <v>12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3">
        <f t="shared" si="8"/>
        <v>0</v>
      </c>
    </row>
    <row r="576" spans="1:41" x14ac:dyDescent="0.25">
      <c r="A576">
        <v>18</v>
      </c>
      <c r="B576" t="s">
        <v>13</v>
      </c>
      <c r="C576" s="2">
        <v>4</v>
      </c>
      <c r="D576" s="2">
        <v>4</v>
      </c>
      <c r="E576" s="2">
        <v>0</v>
      </c>
      <c r="F576" s="2">
        <v>0</v>
      </c>
      <c r="G576" s="2">
        <v>0</v>
      </c>
      <c r="H576" s="2">
        <v>3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1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3">
        <f t="shared" si="8"/>
        <v>2933.6</v>
      </c>
    </row>
    <row r="577" spans="1:41" x14ac:dyDescent="0.25">
      <c r="A577">
        <v>18</v>
      </c>
      <c r="B577" t="s">
        <v>14</v>
      </c>
      <c r="C577" s="2">
        <v>0</v>
      </c>
      <c r="D577" s="2">
        <v>2</v>
      </c>
      <c r="E577" s="2">
        <v>0</v>
      </c>
      <c r="F577" s="2">
        <v>0</v>
      </c>
      <c r="G577" s="2">
        <v>0</v>
      </c>
      <c r="H577" s="2">
        <v>3</v>
      </c>
      <c r="I577" s="2">
        <v>5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2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3">
        <f t="shared" si="8"/>
        <v>3207.6000000000004</v>
      </c>
    </row>
    <row r="578" spans="1:41" x14ac:dyDescent="0.25">
      <c r="A578">
        <v>18</v>
      </c>
      <c r="B578" t="s">
        <v>15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3">
        <f t="shared" si="8"/>
        <v>0</v>
      </c>
    </row>
    <row r="579" spans="1:41" x14ac:dyDescent="0.25">
      <c r="A579">
        <v>18</v>
      </c>
      <c r="B579" t="s">
        <v>16</v>
      </c>
      <c r="C579" s="2">
        <v>6</v>
      </c>
      <c r="D579" s="2">
        <v>4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1.2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3">
        <f t="shared" si="8"/>
        <v>2354.4</v>
      </c>
    </row>
    <row r="580" spans="1:41" x14ac:dyDescent="0.25">
      <c r="A580">
        <v>18</v>
      </c>
      <c r="B580" t="s">
        <v>17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5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3">
        <f t="shared" ref="AO580:AO643" si="9">SUMPRODUCT($C$2:$AN$2,C580:AN580)</f>
        <v>1320</v>
      </c>
    </row>
    <row r="581" spans="1:41" x14ac:dyDescent="0.25">
      <c r="A581">
        <v>18</v>
      </c>
      <c r="B581" t="s">
        <v>18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3">
        <f t="shared" si="9"/>
        <v>0</v>
      </c>
    </row>
    <row r="582" spans="1:41" x14ac:dyDescent="0.25">
      <c r="A582">
        <v>18</v>
      </c>
      <c r="B582" t="s">
        <v>19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3">
        <f t="shared" si="9"/>
        <v>0</v>
      </c>
    </row>
    <row r="583" spans="1:41" x14ac:dyDescent="0.25">
      <c r="A583">
        <v>18</v>
      </c>
      <c r="B583" t="s">
        <v>20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3">
        <f t="shared" si="9"/>
        <v>0</v>
      </c>
    </row>
    <row r="584" spans="1:41" x14ac:dyDescent="0.25">
      <c r="A584">
        <v>18</v>
      </c>
      <c r="B584" t="s">
        <v>21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50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3">
        <f t="shared" si="9"/>
        <v>13200</v>
      </c>
    </row>
    <row r="585" spans="1:41" x14ac:dyDescent="0.25">
      <c r="A585">
        <v>18</v>
      </c>
      <c r="B585" t="s">
        <v>22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3">
        <f t="shared" si="9"/>
        <v>0</v>
      </c>
    </row>
    <row r="586" spans="1:41" x14ac:dyDescent="0.25">
      <c r="A586">
        <v>18</v>
      </c>
      <c r="B586" t="s">
        <v>23</v>
      </c>
      <c r="C586" s="2">
        <v>5</v>
      </c>
      <c r="D586" s="2">
        <v>5</v>
      </c>
      <c r="E586" s="2">
        <v>0</v>
      </c>
      <c r="F586" s="2">
        <v>0</v>
      </c>
      <c r="G586" s="2">
        <v>0</v>
      </c>
      <c r="H586" s="2">
        <v>1</v>
      </c>
      <c r="I586" s="2">
        <v>5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2</v>
      </c>
      <c r="S586" s="2">
        <v>0</v>
      </c>
      <c r="T586" s="2">
        <v>0</v>
      </c>
      <c r="U586" s="2">
        <v>0</v>
      </c>
      <c r="V586" s="2">
        <v>0</v>
      </c>
      <c r="W586" s="2">
        <v>5</v>
      </c>
      <c r="X586" s="2">
        <v>0</v>
      </c>
      <c r="Y586" s="2">
        <v>0</v>
      </c>
      <c r="Z586" s="2">
        <v>1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3">
        <f t="shared" si="9"/>
        <v>5812</v>
      </c>
    </row>
    <row r="587" spans="1:41" x14ac:dyDescent="0.25">
      <c r="A587">
        <v>18</v>
      </c>
      <c r="B587" t="s">
        <v>24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3">
        <f t="shared" si="9"/>
        <v>0</v>
      </c>
    </row>
    <row r="588" spans="1:41" x14ac:dyDescent="0.25">
      <c r="A588">
        <v>18</v>
      </c>
      <c r="B588" t="s">
        <v>25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3">
        <f t="shared" si="9"/>
        <v>0</v>
      </c>
    </row>
    <row r="589" spans="1:41" x14ac:dyDescent="0.25">
      <c r="A589">
        <v>18</v>
      </c>
      <c r="B589" t="s">
        <v>26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3">
        <f t="shared" si="9"/>
        <v>0</v>
      </c>
    </row>
    <row r="590" spans="1:41" x14ac:dyDescent="0.25">
      <c r="A590">
        <v>18</v>
      </c>
      <c r="B590" t="s">
        <v>27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3">
        <f t="shared" si="9"/>
        <v>0</v>
      </c>
    </row>
    <row r="591" spans="1:41" x14ac:dyDescent="0.25">
      <c r="A591">
        <v>18</v>
      </c>
      <c r="B591" t="s">
        <v>28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3">
        <f t="shared" si="9"/>
        <v>0</v>
      </c>
    </row>
    <row r="592" spans="1:41" x14ac:dyDescent="0.25">
      <c r="A592">
        <v>18</v>
      </c>
      <c r="B592" t="s">
        <v>29</v>
      </c>
      <c r="C592" s="2">
        <v>0</v>
      </c>
      <c r="D592" s="2">
        <v>4</v>
      </c>
      <c r="E592" s="2">
        <v>0</v>
      </c>
      <c r="F592" s="2">
        <v>0</v>
      </c>
      <c r="G592" s="2">
        <v>0</v>
      </c>
      <c r="H592" s="2">
        <v>2</v>
      </c>
      <c r="I592" s="2">
        <v>7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3">
        <f t="shared" si="9"/>
        <v>3405.6</v>
      </c>
    </row>
    <row r="593" spans="1:41" x14ac:dyDescent="0.25">
      <c r="A593">
        <v>18</v>
      </c>
      <c r="B593" t="s">
        <v>30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3">
        <f t="shared" si="9"/>
        <v>0</v>
      </c>
    </row>
    <row r="594" spans="1:41" x14ac:dyDescent="0.25">
      <c r="A594">
        <v>18</v>
      </c>
      <c r="B594" t="s">
        <v>31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3">
        <f t="shared" si="9"/>
        <v>0</v>
      </c>
    </row>
    <row r="595" spans="1:41" x14ac:dyDescent="0.25">
      <c r="A595">
        <v>18</v>
      </c>
      <c r="B595" t="s">
        <v>32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3">
        <f t="shared" si="9"/>
        <v>0</v>
      </c>
    </row>
    <row r="596" spans="1:41" x14ac:dyDescent="0.25">
      <c r="A596">
        <v>18</v>
      </c>
      <c r="B596" t="s">
        <v>33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3">
        <f t="shared" si="9"/>
        <v>0</v>
      </c>
    </row>
    <row r="597" spans="1:41" x14ac:dyDescent="0.25">
      <c r="A597">
        <v>18</v>
      </c>
      <c r="B597" t="s">
        <v>34</v>
      </c>
      <c r="C597" s="2">
        <v>5</v>
      </c>
      <c r="D597" s="2">
        <v>5</v>
      </c>
      <c r="E597" s="2">
        <v>0</v>
      </c>
      <c r="F597" s="2">
        <v>0</v>
      </c>
      <c r="G597" s="2">
        <v>0</v>
      </c>
      <c r="H597" s="2">
        <v>6</v>
      </c>
      <c r="I597" s="2">
        <v>15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3">
        <f t="shared" si="9"/>
        <v>7902</v>
      </c>
    </row>
    <row r="598" spans="1:41" x14ac:dyDescent="0.25">
      <c r="A598">
        <v>18</v>
      </c>
      <c r="B598" t="s">
        <v>35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3">
        <f t="shared" si="9"/>
        <v>0</v>
      </c>
    </row>
    <row r="599" spans="1:41" x14ac:dyDescent="0.25">
      <c r="A599">
        <v>18</v>
      </c>
      <c r="B599" t="s">
        <v>36</v>
      </c>
      <c r="C599" s="2">
        <v>3</v>
      </c>
      <c r="D599" s="2">
        <v>2</v>
      </c>
      <c r="E599" s="2">
        <v>0</v>
      </c>
      <c r="F599" s="2">
        <v>0</v>
      </c>
      <c r="G599" s="2">
        <v>0</v>
      </c>
      <c r="H599" s="2">
        <v>2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3">
        <f t="shared" si="9"/>
        <v>1612.8</v>
      </c>
    </row>
    <row r="600" spans="1:41" x14ac:dyDescent="0.25">
      <c r="A600">
        <v>18</v>
      </c>
      <c r="B600" t="s">
        <v>37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3">
        <f t="shared" si="9"/>
        <v>0</v>
      </c>
    </row>
    <row r="601" spans="1:41" x14ac:dyDescent="0.25">
      <c r="A601">
        <v>18</v>
      </c>
      <c r="B601" t="s">
        <v>38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3">
        <f t="shared" si="9"/>
        <v>0</v>
      </c>
    </row>
    <row r="602" spans="1:41" x14ac:dyDescent="0.25">
      <c r="A602">
        <v>18</v>
      </c>
      <c r="B602" t="s">
        <v>39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3">
        <f t="shared" si="9"/>
        <v>0</v>
      </c>
    </row>
    <row r="603" spans="1:41" x14ac:dyDescent="0.25">
      <c r="A603">
        <v>20</v>
      </c>
      <c r="B603" t="s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3">
        <f t="shared" si="9"/>
        <v>0</v>
      </c>
    </row>
    <row r="604" spans="1:41" x14ac:dyDescent="0.25">
      <c r="A604">
        <v>20</v>
      </c>
      <c r="B604" t="s">
        <v>1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3">
        <f t="shared" si="9"/>
        <v>0</v>
      </c>
    </row>
    <row r="605" spans="1:41" x14ac:dyDescent="0.25">
      <c r="A605">
        <v>20</v>
      </c>
      <c r="B605" t="s">
        <v>2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3">
        <f t="shared" si="9"/>
        <v>0</v>
      </c>
    </row>
    <row r="606" spans="1:41" x14ac:dyDescent="0.25">
      <c r="A606">
        <v>20</v>
      </c>
      <c r="B606" t="s">
        <v>3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3">
        <f t="shared" si="9"/>
        <v>0</v>
      </c>
    </row>
    <row r="607" spans="1:41" x14ac:dyDescent="0.25">
      <c r="A607">
        <v>20</v>
      </c>
      <c r="B607" t="s">
        <v>4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3">
        <f t="shared" si="9"/>
        <v>0</v>
      </c>
    </row>
    <row r="608" spans="1:41" x14ac:dyDescent="0.25">
      <c r="A608">
        <v>20</v>
      </c>
      <c r="B608" t="s">
        <v>5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3">
        <f t="shared" si="9"/>
        <v>0</v>
      </c>
    </row>
    <row r="609" spans="1:41" x14ac:dyDescent="0.25">
      <c r="A609">
        <v>20</v>
      </c>
      <c r="B609" t="s">
        <v>6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3">
        <f t="shared" si="9"/>
        <v>0</v>
      </c>
    </row>
    <row r="610" spans="1:41" x14ac:dyDescent="0.25">
      <c r="A610">
        <v>20</v>
      </c>
      <c r="B610" t="s">
        <v>7</v>
      </c>
      <c r="C610" s="2">
        <v>0</v>
      </c>
      <c r="D610" s="2">
        <v>3</v>
      </c>
      <c r="E610" s="2">
        <v>0</v>
      </c>
      <c r="F610" s="2">
        <v>0</v>
      </c>
      <c r="G610" s="2">
        <v>0</v>
      </c>
      <c r="H610" s="2">
        <v>1</v>
      </c>
      <c r="I610" s="2">
        <v>5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1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3">
        <f t="shared" si="9"/>
        <v>2547.6</v>
      </c>
    </row>
    <row r="611" spans="1:41" x14ac:dyDescent="0.25">
      <c r="A611">
        <v>20</v>
      </c>
      <c r="B611" t="s">
        <v>8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3">
        <f t="shared" si="9"/>
        <v>0</v>
      </c>
    </row>
    <row r="612" spans="1:41" x14ac:dyDescent="0.25">
      <c r="A612">
        <v>20</v>
      </c>
      <c r="B612" t="s">
        <v>9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3">
        <f t="shared" si="9"/>
        <v>0</v>
      </c>
    </row>
    <row r="613" spans="1:41" x14ac:dyDescent="0.25">
      <c r="A613">
        <v>20</v>
      </c>
      <c r="B613" t="s">
        <v>10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3">
        <f t="shared" si="9"/>
        <v>0</v>
      </c>
    </row>
    <row r="614" spans="1:41" x14ac:dyDescent="0.25">
      <c r="A614">
        <v>20</v>
      </c>
      <c r="B614" t="s">
        <v>11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3">
        <f t="shared" si="9"/>
        <v>0</v>
      </c>
    </row>
    <row r="615" spans="1:41" x14ac:dyDescent="0.25">
      <c r="A615">
        <v>20</v>
      </c>
      <c r="B615" t="s">
        <v>12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3">
        <f t="shared" si="9"/>
        <v>0</v>
      </c>
    </row>
    <row r="616" spans="1:41" x14ac:dyDescent="0.25">
      <c r="A616">
        <v>20</v>
      </c>
      <c r="B616" t="s">
        <v>13</v>
      </c>
      <c r="C616" s="2">
        <v>9</v>
      </c>
      <c r="D616" s="2">
        <v>4</v>
      </c>
      <c r="E616" s="2">
        <v>0</v>
      </c>
      <c r="F616" s="2">
        <v>0</v>
      </c>
      <c r="G616" s="2">
        <v>0</v>
      </c>
      <c r="H616" s="2">
        <v>5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1</v>
      </c>
      <c r="S616" s="2">
        <v>0</v>
      </c>
      <c r="T616" s="2">
        <v>0</v>
      </c>
      <c r="U616" s="2">
        <v>0</v>
      </c>
      <c r="V616" s="2">
        <v>0</v>
      </c>
      <c r="W616" s="2">
        <v>4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3">
        <f t="shared" si="9"/>
        <v>5331.2000000000007</v>
      </c>
    </row>
    <row r="617" spans="1:41" x14ac:dyDescent="0.25">
      <c r="A617">
        <v>20</v>
      </c>
      <c r="B617" t="s">
        <v>14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3">
        <f t="shared" si="9"/>
        <v>0</v>
      </c>
    </row>
    <row r="618" spans="1:41" x14ac:dyDescent="0.25">
      <c r="A618">
        <v>20</v>
      </c>
      <c r="B618" t="s">
        <v>15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3">
        <f t="shared" si="9"/>
        <v>0</v>
      </c>
    </row>
    <row r="619" spans="1:41" x14ac:dyDescent="0.25">
      <c r="A619">
        <v>20</v>
      </c>
      <c r="B619" t="s">
        <v>16</v>
      </c>
      <c r="C619" s="2">
        <v>30</v>
      </c>
      <c r="D619" s="2">
        <v>19</v>
      </c>
      <c r="E619" s="2">
        <v>0</v>
      </c>
      <c r="F619" s="2">
        <v>0</v>
      </c>
      <c r="G619" s="2">
        <v>0</v>
      </c>
      <c r="H619" s="2">
        <v>1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5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3">
        <f t="shared" si="9"/>
        <v>11503.6</v>
      </c>
    </row>
    <row r="620" spans="1:41" x14ac:dyDescent="0.25">
      <c r="A620">
        <v>20</v>
      </c>
      <c r="B620" t="s">
        <v>17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3">
        <f t="shared" si="9"/>
        <v>0</v>
      </c>
    </row>
    <row r="621" spans="1:41" x14ac:dyDescent="0.25">
      <c r="A621">
        <v>20</v>
      </c>
      <c r="B621" t="s">
        <v>18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3">
        <f t="shared" si="9"/>
        <v>0</v>
      </c>
    </row>
    <row r="622" spans="1:41" x14ac:dyDescent="0.25">
      <c r="A622">
        <v>20</v>
      </c>
      <c r="B622" t="s">
        <v>19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3">
        <f t="shared" si="9"/>
        <v>0</v>
      </c>
    </row>
    <row r="623" spans="1:41" x14ac:dyDescent="0.25">
      <c r="A623">
        <v>20</v>
      </c>
      <c r="B623" t="s">
        <v>20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3">
        <f t="shared" si="9"/>
        <v>0</v>
      </c>
    </row>
    <row r="624" spans="1:41" x14ac:dyDescent="0.25">
      <c r="A624">
        <v>20</v>
      </c>
      <c r="B624" t="s">
        <v>21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3">
        <f t="shared" si="9"/>
        <v>0</v>
      </c>
    </row>
    <row r="625" spans="1:41" x14ac:dyDescent="0.25">
      <c r="A625">
        <v>20</v>
      </c>
      <c r="B625" t="s">
        <v>22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3">
        <f t="shared" si="9"/>
        <v>0</v>
      </c>
    </row>
    <row r="626" spans="1:41" x14ac:dyDescent="0.25">
      <c r="A626">
        <v>20</v>
      </c>
      <c r="B626" t="s">
        <v>23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3">
        <f t="shared" si="9"/>
        <v>0</v>
      </c>
    </row>
    <row r="627" spans="1:41" x14ac:dyDescent="0.25">
      <c r="A627">
        <v>20</v>
      </c>
      <c r="B627" t="s">
        <v>24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3">
        <f t="shared" si="9"/>
        <v>0</v>
      </c>
    </row>
    <row r="628" spans="1:41" x14ac:dyDescent="0.25">
      <c r="A628">
        <v>20</v>
      </c>
      <c r="B628" t="s">
        <v>25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3">
        <f t="shared" si="9"/>
        <v>0</v>
      </c>
    </row>
    <row r="629" spans="1:41" x14ac:dyDescent="0.25">
      <c r="A629">
        <v>20</v>
      </c>
      <c r="B629" t="s">
        <v>26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3">
        <f t="shared" si="9"/>
        <v>0</v>
      </c>
    </row>
    <row r="630" spans="1:41" x14ac:dyDescent="0.25">
      <c r="A630">
        <v>20</v>
      </c>
      <c r="B630" t="s">
        <v>27</v>
      </c>
      <c r="C630" s="2">
        <v>2</v>
      </c>
      <c r="D630" s="2">
        <v>0</v>
      </c>
      <c r="E630" s="2">
        <v>0</v>
      </c>
      <c r="F630" s="2">
        <v>0</v>
      </c>
      <c r="G630" s="2">
        <v>0</v>
      </c>
      <c r="H630" s="2">
        <v>2</v>
      </c>
      <c r="I630" s="2">
        <v>2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3">
        <f t="shared" si="9"/>
        <v>1524</v>
      </c>
    </row>
    <row r="631" spans="1:41" x14ac:dyDescent="0.25">
      <c r="A631">
        <v>20</v>
      </c>
      <c r="B631" t="s">
        <v>28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3">
        <f t="shared" si="9"/>
        <v>0</v>
      </c>
    </row>
    <row r="632" spans="1:41" x14ac:dyDescent="0.25">
      <c r="A632">
        <v>20</v>
      </c>
      <c r="B632" t="s">
        <v>29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3">
        <f t="shared" si="9"/>
        <v>0</v>
      </c>
    </row>
    <row r="633" spans="1:41" x14ac:dyDescent="0.25">
      <c r="A633">
        <v>20</v>
      </c>
      <c r="B633" t="s">
        <v>30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3">
        <f t="shared" si="9"/>
        <v>0</v>
      </c>
    </row>
    <row r="634" spans="1:41" x14ac:dyDescent="0.25">
      <c r="A634">
        <v>20</v>
      </c>
      <c r="B634" t="s">
        <v>31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3">
        <f t="shared" si="9"/>
        <v>0</v>
      </c>
    </row>
    <row r="635" spans="1:41" x14ac:dyDescent="0.25">
      <c r="A635">
        <v>20</v>
      </c>
      <c r="B635" t="s">
        <v>32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3">
        <f t="shared" si="9"/>
        <v>0</v>
      </c>
    </row>
    <row r="636" spans="1:41" x14ac:dyDescent="0.25">
      <c r="A636">
        <v>20</v>
      </c>
      <c r="B636" t="s">
        <v>33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3">
        <f t="shared" si="9"/>
        <v>0</v>
      </c>
    </row>
    <row r="637" spans="1:41" x14ac:dyDescent="0.25">
      <c r="A637">
        <v>20</v>
      </c>
      <c r="B637" t="s">
        <v>34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3">
        <f t="shared" si="9"/>
        <v>0</v>
      </c>
    </row>
    <row r="638" spans="1:41" x14ac:dyDescent="0.25">
      <c r="A638">
        <v>20</v>
      </c>
      <c r="B638" t="s">
        <v>35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3">
        <f t="shared" si="9"/>
        <v>0</v>
      </c>
    </row>
    <row r="639" spans="1:41" x14ac:dyDescent="0.25">
      <c r="A639">
        <v>20</v>
      </c>
      <c r="B639" t="s">
        <v>36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3">
        <f t="shared" si="9"/>
        <v>0</v>
      </c>
    </row>
    <row r="640" spans="1:41" x14ac:dyDescent="0.25">
      <c r="A640">
        <v>20</v>
      </c>
      <c r="B640" t="s">
        <v>37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3">
        <f t="shared" si="9"/>
        <v>0</v>
      </c>
    </row>
    <row r="641" spans="1:41" x14ac:dyDescent="0.25">
      <c r="A641">
        <v>20</v>
      </c>
      <c r="B641" t="s">
        <v>38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3">
        <f t="shared" si="9"/>
        <v>0</v>
      </c>
    </row>
    <row r="642" spans="1:41" x14ac:dyDescent="0.25">
      <c r="A642">
        <v>20</v>
      </c>
      <c r="B642" t="s">
        <v>39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3">
        <f t="shared" si="9"/>
        <v>0</v>
      </c>
    </row>
    <row r="643" spans="1:41" x14ac:dyDescent="0.25">
      <c r="A643">
        <v>21</v>
      </c>
      <c r="B643" t="s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3">
        <f t="shared" si="9"/>
        <v>0</v>
      </c>
    </row>
    <row r="644" spans="1:41" x14ac:dyDescent="0.25">
      <c r="A644">
        <v>21</v>
      </c>
      <c r="B644" t="s">
        <v>1</v>
      </c>
      <c r="C644" s="2">
        <v>1</v>
      </c>
      <c r="D644" s="2">
        <v>1</v>
      </c>
      <c r="E644" s="2">
        <v>0</v>
      </c>
      <c r="F644" s="2">
        <v>0</v>
      </c>
      <c r="G644" s="2">
        <v>0</v>
      </c>
      <c r="H644" s="2">
        <v>0.5</v>
      </c>
      <c r="I644" s="2">
        <v>1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0.5</v>
      </c>
      <c r="S644" s="2">
        <v>0</v>
      </c>
      <c r="T644" s="2">
        <v>0</v>
      </c>
      <c r="U644" s="2">
        <v>0</v>
      </c>
      <c r="V644" s="2">
        <v>0</v>
      </c>
      <c r="W644" s="2">
        <v>1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3">
        <f t="shared" ref="AO644:AO707" si="10">SUMPRODUCT($C$2:$AN$2,C644:AN644)</f>
        <v>1232.8</v>
      </c>
    </row>
    <row r="645" spans="1:41" x14ac:dyDescent="0.25">
      <c r="A645">
        <v>21</v>
      </c>
      <c r="B645" t="s">
        <v>2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3">
        <f t="shared" si="10"/>
        <v>0</v>
      </c>
    </row>
    <row r="646" spans="1:41" x14ac:dyDescent="0.25">
      <c r="A646">
        <v>21</v>
      </c>
      <c r="B646" t="s">
        <v>3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3">
        <f t="shared" si="10"/>
        <v>0</v>
      </c>
    </row>
    <row r="647" spans="1:41" x14ac:dyDescent="0.25">
      <c r="A647">
        <v>21</v>
      </c>
      <c r="B647" t="s">
        <v>4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3">
        <f t="shared" si="10"/>
        <v>0</v>
      </c>
    </row>
    <row r="648" spans="1:41" x14ac:dyDescent="0.25">
      <c r="A648">
        <v>21</v>
      </c>
      <c r="B648" t="s">
        <v>5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3">
        <f t="shared" si="10"/>
        <v>0</v>
      </c>
    </row>
    <row r="649" spans="1:41" x14ac:dyDescent="0.25">
      <c r="A649">
        <v>21</v>
      </c>
      <c r="B649" t="s">
        <v>6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3">
        <f t="shared" si="10"/>
        <v>0</v>
      </c>
    </row>
    <row r="650" spans="1:41" x14ac:dyDescent="0.25">
      <c r="A650">
        <v>21</v>
      </c>
      <c r="B650" t="s">
        <v>7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3">
        <f t="shared" si="10"/>
        <v>0</v>
      </c>
    </row>
    <row r="651" spans="1:41" x14ac:dyDescent="0.25">
      <c r="A651">
        <v>21</v>
      </c>
      <c r="B651" t="s">
        <v>8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3">
        <f t="shared" si="10"/>
        <v>0</v>
      </c>
    </row>
    <row r="652" spans="1:41" x14ac:dyDescent="0.25">
      <c r="A652">
        <v>21</v>
      </c>
      <c r="B652" t="s">
        <v>9</v>
      </c>
      <c r="C652" s="2">
        <v>2</v>
      </c>
      <c r="D652" s="2">
        <v>2</v>
      </c>
      <c r="E652" s="2">
        <v>0</v>
      </c>
      <c r="F652" s="2">
        <v>0</v>
      </c>
      <c r="G652" s="2">
        <v>0</v>
      </c>
      <c r="H652" s="2">
        <v>2</v>
      </c>
      <c r="I652" s="2">
        <v>2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3">
        <f t="shared" si="10"/>
        <v>1972.8</v>
      </c>
    </row>
    <row r="653" spans="1:41" x14ac:dyDescent="0.25">
      <c r="A653">
        <v>21</v>
      </c>
      <c r="B653" t="s">
        <v>10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3">
        <f t="shared" si="10"/>
        <v>0</v>
      </c>
    </row>
    <row r="654" spans="1:41" x14ac:dyDescent="0.25">
      <c r="A654">
        <v>21</v>
      </c>
      <c r="B654" t="s">
        <v>11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3">
        <f t="shared" si="10"/>
        <v>0</v>
      </c>
    </row>
    <row r="655" spans="1:41" x14ac:dyDescent="0.25">
      <c r="A655">
        <v>21</v>
      </c>
      <c r="B655" t="s">
        <v>12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3">
        <f t="shared" si="10"/>
        <v>0</v>
      </c>
    </row>
    <row r="656" spans="1:41" x14ac:dyDescent="0.25">
      <c r="A656">
        <v>21</v>
      </c>
      <c r="B656" t="s">
        <v>13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3">
        <f t="shared" si="10"/>
        <v>0</v>
      </c>
    </row>
    <row r="657" spans="1:41" x14ac:dyDescent="0.25">
      <c r="A657">
        <v>21</v>
      </c>
      <c r="B657" t="s">
        <v>14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3">
        <f t="shared" si="10"/>
        <v>0</v>
      </c>
    </row>
    <row r="658" spans="1:41" x14ac:dyDescent="0.25">
      <c r="A658">
        <v>21</v>
      </c>
      <c r="B658" t="s">
        <v>15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3">
        <f t="shared" si="10"/>
        <v>0</v>
      </c>
    </row>
    <row r="659" spans="1:41" x14ac:dyDescent="0.25">
      <c r="A659">
        <v>21</v>
      </c>
      <c r="B659" t="s">
        <v>16</v>
      </c>
      <c r="C659" s="2">
        <v>4</v>
      </c>
      <c r="D659" s="2">
        <v>4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3">
        <f t="shared" si="10"/>
        <v>1569.6</v>
      </c>
    </row>
    <row r="660" spans="1:41" x14ac:dyDescent="0.25">
      <c r="A660">
        <v>21</v>
      </c>
      <c r="B660" t="s">
        <v>17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3">
        <f t="shared" si="10"/>
        <v>0</v>
      </c>
    </row>
    <row r="661" spans="1:41" x14ac:dyDescent="0.25">
      <c r="A661">
        <v>21</v>
      </c>
      <c r="B661" t="s">
        <v>18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3">
        <f t="shared" si="10"/>
        <v>0</v>
      </c>
    </row>
    <row r="662" spans="1:41" x14ac:dyDescent="0.25">
      <c r="A662">
        <v>21</v>
      </c>
      <c r="B662" t="s">
        <v>19</v>
      </c>
      <c r="C662" s="2">
        <v>0</v>
      </c>
      <c r="D662" s="2">
        <v>2</v>
      </c>
      <c r="E662" s="2">
        <v>0</v>
      </c>
      <c r="F662" s="2">
        <v>0</v>
      </c>
      <c r="G662" s="2">
        <v>0</v>
      </c>
      <c r="H662" s="2">
        <v>1</v>
      </c>
      <c r="I662" s="2">
        <v>1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1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3">
        <f t="shared" si="10"/>
        <v>1267.2</v>
      </c>
    </row>
    <row r="663" spans="1:41" x14ac:dyDescent="0.25">
      <c r="A663">
        <v>21</v>
      </c>
      <c r="B663" t="s">
        <v>20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3">
        <f t="shared" si="10"/>
        <v>0</v>
      </c>
    </row>
    <row r="664" spans="1:41" x14ac:dyDescent="0.25">
      <c r="A664">
        <v>21</v>
      </c>
      <c r="B664" t="s">
        <v>21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3">
        <f t="shared" si="10"/>
        <v>0</v>
      </c>
    </row>
    <row r="665" spans="1:41" x14ac:dyDescent="0.25">
      <c r="A665">
        <v>21</v>
      </c>
      <c r="B665" t="s">
        <v>22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3">
        <f t="shared" si="10"/>
        <v>0</v>
      </c>
    </row>
    <row r="666" spans="1:41" x14ac:dyDescent="0.25">
      <c r="A666">
        <v>21</v>
      </c>
      <c r="B666" t="s">
        <v>23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3">
        <f t="shared" si="10"/>
        <v>0</v>
      </c>
    </row>
    <row r="667" spans="1:41" x14ac:dyDescent="0.25">
      <c r="A667">
        <v>21</v>
      </c>
      <c r="B667" t="s">
        <v>24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3">
        <f t="shared" si="10"/>
        <v>0</v>
      </c>
    </row>
    <row r="668" spans="1:41" x14ac:dyDescent="0.25">
      <c r="A668">
        <v>21</v>
      </c>
      <c r="B668" t="s">
        <v>25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3">
        <f t="shared" si="10"/>
        <v>0</v>
      </c>
    </row>
    <row r="669" spans="1:41" x14ac:dyDescent="0.25">
      <c r="A669">
        <v>21</v>
      </c>
      <c r="B669" t="s">
        <v>26</v>
      </c>
      <c r="C669" s="2">
        <v>406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3">
        <f t="shared" si="10"/>
        <v>68208</v>
      </c>
    </row>
    <row r="670" spans="1:41" x14ac:dyDescent="0.25">
      <c r="A670">
        <v>21</v>
      </c>
      <c r="B670" t="s">
        <v>27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3">
        <f t="shared" si="10"/>
        <v>0</v>
      </c>
    </row>
    <row r="671" spans="1:41" x14ac:dyDescent="0.25">
      <c r="A671">
        <v>21</v>
      </c>
      <c r="B671" t="s">
        <v>28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3">
        <f t="shared" si="10"/>
        <v>0</v>
      </c>
    </row>
    <row r="672" spans="1:41" x14ac:dyDescent="0.25">
      <c r="A672">
        <v>21</v>
      </c>
      <c r="B672" t="s">
        <v>29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3">
        <f t="shared" si="10"/>
        <v>0</v>
      </c>
    </row>
    <row r="673" spans="1:41" x14ac:dyDescent="0.25">
      <c r="A673">
        <v>21</v>
      </c>
      <c r="B673" t="s">
        <v>30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3">
        <f t="shared" si="10"/>
        <v>0</v>
      </c>
    </row>
    <row r="674" spans="1:41" x14ac:dyDescent="0.25">
      <c r="A674">
        <v>21</v>
      </c>
      <c r="B674" t="s">
        <v>31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3">
        <f t="shared" si="10"/>
        <v>0</v>
      </c>
    </row>
    <row r="675" spans="1:41" x14ac:dyDescent="0.25">
      <c r="A675">
        <v>21</v>
      </c>
      <c r="B675" t="s">
        <v>32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3">
        <f t="shared" si="10"/>
        <v>0</v>
      </c>
    </row>
    <row r="676" spans="1:41" x14ac:dyDescent="0.25">
      <c r="A676">
        <v>21</v>
      </c>
      <c r="B676" t="s">
        <v>33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3">
        <f t="shared" si="10"/>
        <v>0</v>
      </c>
    </row>
    <row r="677" spans="1:41" x14ac:dyDescent="0.25">
      <c r="A677">
        <v>21</v>
      </c>
      <c r="B677" t="s">
        <v>34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3">
        <f t="shared" si="10"/>
        <v>0</v>
      </c>
    </row>
    <row r="678" spans="1:41" x14ac:dyDescent="0.25">
      <c r="A678">
        <v>21</v>
      </c>
      <c r="B678" t="s">
        <v>35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3">
        <f t="shared" si="10"/>
        <v>0</v>
      </c>
    </row>
    <row r="679" spans="1:41" x14ac:dyDescent="0.25">
      <c r="A679">
        <v>21</v>
      </c>
      <c r="B679" t="s">
        <v>36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3">
        <f t="shared" si="10"/>
        <v>0</v>
      </c>
    </row>
    <row r="680" spans="1:41" x14ac:dyDescent="0.25">
      <c r="A680">
        <v>21</v>
      </c>
      <c r="B680" t="s">
        <v>37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3">
        <f t="shared" si="10"/>
        <v>0</v>
      </c>
    </row>
    <row r="681" spans="1:41" x14ac:dyDescent="0.25">
      <c r="A681">
        <v>21</v>
      </c>
      <c r="B681" t="s">
        <v>38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3">
        <f t="shared" si="10"/>
        <v>0</v>
      </c>
    </row>
    <row r="682" spans="1:41" x14ac:dyDescent="0.25">
      <c r="A682">
        <v>21</v>
      </c>
      <c r="B682" t="s">
        <v>39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3">
        <f t="shared" si="10"/>
        <v>0</v>
      </c>
    </row>
    <row r="683" spans="1:41" x14ac:dyDescent="0.25">
      <c r="A683">
        <v>22</v>
      </c>
      <c r="B683" t="s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3">
        <f t="shared" si="10"/>
        <v>0</v>
      </c>
    </row>
    <row r="684" spans="1:41" x14ac:dyDescent="0.25">
      <c r="A684">
        <v>22</v>
      </c>
      <c r="B684" t="s">
        <v>1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3">
        <f t="shared" si="10"/>
        <v>0</v>
      </c>
    </row>
    <row r="685" spans="1:41" x14ac:dyDescent="0.25">
      <c r="A685">
        <v>22</v>
      </c>
      <c r="B685" t="s">
        <v>2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3">
        <f t="shared" si="10"/>
        <v>0</v>
      </c>
    </row>
    <row r="686" spans="1:41" x14ac:dyDescent="0.25">
      <c r="A686">
        <v>22</v>
      </c>
      <c r="B686" t="s">
        <v>3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3">
        <f t="shared" si="10"/>
        <v>0</v>
      </c>
    </row>
    <row r="687" spans="1:41" x14ac:dyDescent="0.25">
      <c r="A687">
        <v>22</v>
      </c>
      <c r="B687" t="s">
        <v>4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3">
        <f t="shared" si="10"/>
        <v>0</v>
      </c>
    </row>
    <row r="688" spans="1:41" x14ac:dyDescent="0.25">
      <c r="A688">
        <v>22</v>
      </c>
      <c r="B688" t="s">
        <v>5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3">
        <f t="shared" si="10"/>
        <v>0</v>
      </c>
    </row>
    <row r="689" spans="1:41" x14ac:dyDescent="0.25">
      <c r="A689">
        <v>22</v>
      </c>
      <c r="B689" t="s">
        <v>6</v>
      </c>
      <c r="C689" s="2">
        <v>0</v>
      </c>
      <c r="D689" s="2">
        <v>2</v>
      </c>
      <c r="E689" s="2">
        <v>0</v>
      </c>
      <c r="F689" s="2">
        <v>0</v>
      </c>
      <c r="G689" s="2">
        <v>0</v>
      </c>
      <c r="H689" s="2">
        <v>1</v>
      </c>
      <c r="I689" s="2">
        <v>2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1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3">
        <f t="shared" si="10"/>
        <v>1531.2</v>
      </c>
    </row>
    <row r="690" spans="1:41" x14ac:dyDescent="0.25">
      <c r="A690">
        <v>22</v>
      </c>
      <c r="B690" t="s">
        <v>7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3">
        <f t="shared" si="10"/>
        <v>0</v>
      </c>
    </row>
    <row r="691" spans="1:41" x14ac:dyDescent="0.25">
      <c r="A691">
        <v>22</v>
      </c>
      <c r="B691" t="s">
        <v>8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23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3">
        <f t="shared" si="10"/>
        <v>7590</v>
      </c>
    </row>
    <row r="692" spans="1:41" x14ac:dyDescent="0.25">
      <c r="A692">
        <v>22</v>
      </c>
      <c r="B692" t="s">
        <v>9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3">
        <f t="shared" si="10"/>
        <v>0</v>
      </c>
    </row>
    <row r="693" spans="1:41" x14ac:dyDescent="0.25">
      <c r="A693">
        <v>22</v>
      </c>
      <c r="B693" t="s">
        <v>10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3">
        <f t="shared" si="10"/>
        <v>0</v>
      </c>
    </row>
    <row r="694" spans="1:41" x14ac:dyDescent="0.25">
      <c r="A694">
        <v>22</v>
      </c>
      <c r="B694" t="s">
        <v>11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3">
        <f t="shared" si="10"/>
        <v>0</v>
      </c>
    </row>
    <row r="695" spans="1:41" x14ac:dyDescent="0.25">
      <c r="A695">
        <v>22</v>
      </c>
      <c r="B695" t="s">
        <v>12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3">
        <f t="shared" si="10"/>
        <v>0</v>
      </c>
    </row>
    <row r="696" spans="1:41" x14ac:dyDescent="0.25">
      <c r="A696">
        <v>22</v>
      </c>
      <c r="B696" t="s">
        <v>13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3">
        <f t="shared" si="10"/>
        <v>0</v>
      </c>
    </row>
    <row r="697" spans="1:41" x14ac:dyDescent="0.25">
      <c r="A697">
        <v>22</v>
      </c>
      <c r="B697" t="s">
        <v>14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3">
        <f t="shared" si="10"/>
        <v>0</v>
      </c>
    </row>
    <row r="698" spans="1:41" x14ac:dyDescent="0.25">
      <c r="A698">
        <v>22</v>
      </c>
      <c r="B698" t="s">
        <v>15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3">
        <f t="shared" si="10"/>
        <v>0</v>
      </c>
    </row>
    <row r="699" spans="1:41" x14ac:dyDescent="0.25">
      <c r="A699">
        <v>22</v>
      </c>
      <c r="B699" t="s">
        <v>16</v>
      </c>
      <c r="C699" s="2">
        <v>250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3">
        <f t="shared" si="10"/>
        <v>42000</v>
      </c>
    </row>
    <row r="700" spans="1:41" x14ac:dyDescent="0.25">
      <c r="A700">
        <v>22</v>
      </c>
      <c r="B700" t="s">
        <v>17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3">
        <f t="shared" si="10"/>
        <v>0</v>
      </c>
    </row>
    <row r="701" spans="1:41" x14ac:dyDescent="0.25">
      <c r="A701">
        <v>22</v>
      </c>
      <c r="B701" t="s">
        <v>18</v>
      </c>
      <c r="C701" s="2">
        <v>0</v>
      </c>
      <c r="D701" s="2">
        <v>1</v>
      </c>
      <c r="E701" s="2">
        <v>0</v>
      </c>
      <c r="F701" s="2">
        <v>0</v>
      </c>
      <c r="G701" s="2">
        <v>0</v>
      </c>
      <c r="H701" s="2">
        <v>1</v>
      </c>
      <c r="I701" s="2">
        <v>2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3">
        <f t="shared" si="10"/>
        <v>1082.4000000000001</v>
      </c>
    </row>
    <row r="702" spans="1:41" x14ac:dyDescent="0.25">
      <c r="A702">
        <v>22</v>
      </c>
      <c r="B702" t="s">
        <v>19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3">
        <f t="shared" si="10"/>
        <v>0</v>
      </c>
    </row>
    <row r="703" spans="1:41" x14ac:dyDescent="0.25">
      <c r="A703">
        <v>22</v>
      </c>
      <c r="B703" t="s">
        <v>20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3">
        <f t="shared" si="10"/>
        <v>0</v>
      </c>
    </row>
    <row r="704" spans="1:41" x14ac:dyDescent="0.25">
      <c r="A704">
        <v>22</v>
      </c>
      <c r="B704" t="s">
        <v>21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103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3">
        <f t="shared" si="10"/>
        <v>27192</v>
      </c>
    </row>
    <row r="705" spans="1:41" x14ac:dyDescent="0.25">
      <c r="A705">
        <v>22</v>
      </c>
      <c r="B705" t="s">
        <v>22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3">
        <f t="shared" si="10"/>
        <v>0</v>
      </c>
    </row>
    <row r="706" spans="1:41" x14ac:dyDescent="0.25">
      <c r="A706">
        <v>22</v>
      </c>
      <c r="B706" t="s">
        <v>23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3">
        <f t="shared" si="10"/>
        <v>0</v>
      </c>
    </row>
    <row r="707" spans="1:41" x14ac:dyDescent="0.25">
      <c r="A707">
        <v>22</v>
      </c>
      <c r="B707" t="s">
        <v>24</v>
      </c>
      <c r="C707" s="2">
        <v>2</v>
      </c>
      <c r="D707" s="2">
        <v>4</v>
      </c>
      <c r="E707" s="2">
        <v>0</v>
      </c>
      <c r="F707" s="2">
        <v>0</v>
      </c>
      <c r="G707" s="2">
        <v>0</v>
      </c>
      <c r="H707" s="2">
        <v>1</v>
      </c>
      <c r="I707" s="2">
        <v>6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0.5</v>
      </c>
      <c r="S707" s="2">
        <v>0</v>
      </c>
      <c r="T707" s="2">
        <v>0</v>
      </c>
      <c r="U707" s="2">
        <v>0</v>
      </c>
      <c r="V707" s="2">
        <v>0</v>
      </c>
      <c r="W707" s="2">
        <v>2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3">
        <f t="shared" si="10"/>
        <v>3783.4</v>
      </c>
    </row>
    <row r="708" spans="1:41" x14ac:dyDescent="0.25">
      <c r="A708">
        <v>22</v>
      </c>
      <c r="B708" t="s">
        <v>25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3">
        <f t="shared" ref="AO708:AO771" si="11">SUMPRODUCT($C$2:$AN$2,C708:AN708)</f>
        <v>0</v>
      </c>
    </row>
    <row r="709" spans="1:41" x14ac:dyDescent="0.25">
      <c r="A709">
        <v>22</v>
      </c>
      <c r="B709" t="s">
        <v>26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3">
        <f t="shared" si="11"/>
        <v>0</v>
      </c>
    </row>
    <row r="710" spans="1:41" x14ac:dyDescent="0.25">
      <c r="A710">
        <v>22</v>
      </c>
      <c r="B710" t="s">
        <v>27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3">
        <f t="shared" si="11"/>
        <v>0</v>
      </c>
    </row>
    <row r="711" spans="1:41" x14ac:dyDescent="0.25">
      <c r="A711">
        <v>22</v>
      </c>
      <c r="B711" t="s">
        <v>28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3">
        <f t="shared" si="11"/>
        <v>0</v>
      </c>
    </row>
    <row r="712" spans="1:41" x14ac:dyDescent="0.25">
      <c r="A712">
        <v>22</v>
      </c>
      <c r="B712" t="s">
        <v>29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3">
        <f t="shared" si="11"/>
        <v>0</v>
      </c>
    </row>
    <row r="713" spans="1:41" x14ac:dyDescent="0.25">
      <c r="A713">
        <v>22</v>
      </c>
      <c r="B713" t="s">
        <v>30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3">
        <f t="shared" si="11"/>
        <v>0</v>
      </c>
    </row>
    <row r="714" spans="1:41" x14ac:dyDescent="0.25">
      <c r="A714">
        <v>22</v>
      </c>
      <c r="B714" t="s">
        <v>31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3">
        <f t="shared" si="11"/>
        <v>0</v>
      </c>
    </row>
    <row r="715" spans="1:41" x14ac:dyDescent="0.25">
      <c r="A715">
        <v>22</v>
      </c>
      <c r="B715" t="s">
        <v>32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3">
        <f t="shared" si="11"/>
        <v>0</v>
      </c>
    </row>
    <row r="716" spans="1:41" x14ac:dyDescent="0.25">
      <c r="A716">
        <v>22</v>
      </c>
      <c r="B716" t="s">
        <v>33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3">
        <f t="shared" si="11"/>
        <v>0</v>
      </c>
    </row>
    <row r="717" spans="1:41" x14ac:dyDescent="0.25">
      <c r="A717">
        <v>22</v>
      </c>
      <c r="B717" t="s">
        <v>34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3">
        <f t="shared" si="11"/>
        <v>0</v>
      </c>
    </row>
    <row r="718" spans="1:41" x14ac:dyDescent="0.25">
      <c r="A718">
        <v>22</v>
      </c>
      <c r="B718" t="s">
        <v>35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3">
        <f t="shared" si="11"/>
        <v>0</v>
      </c>
    </row>
    <row r="719" spans="1:41" x14ac:dyDescent="0.25">
      <c r="A719">
        <v>22</v>
      </c>
      <c r="B719" t="s">
        <v>36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3">
        <f t="shared" si="11"/>
        <v>0</v>
      </c>
    </row>
    <row r="720" spans="1:41" x14ac:dyDescent="0.25">
      <c r="A720">
        <v>22</v>
      </c>
      <c r="B720" t="s">
        <v>37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3">
        <f t="shared" si="11"/>
        <v>0</v>
      </c>
    </row>
    <row r="721" spans="1:41" x14ac:dyDescent="0.25">
      <c r="A721">
        <v>22</v>
      </c>
      <c r="B721" t="s">
        <v>38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3">
        <f t="shared" si="11"/>
        <v>0</v>
      </c>
    </row>
    <row r="722" spans="1:41" x14ac:dyDescent="0.25">
      <c r="A722">
        <v>22</v>
      </c>
      <c r="B722" t="s">
        <v>39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3">
        <f t="shared" si="11"/>
        <v>0</v>
      </c>
    </row>
    <row r="723" spans="1:41" x14ac:dyDescent="0.25">
      <c r="A723">
        <v>23</v>
      </c>
      <c r="B723" t="s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3">
        <f t="shared" si="11"/>
        <v>0</v>
      </c>
    </row>
    <row r="724" spans="1:41" x14ac:dyDescent="0.25">
      <c r="A724">
        <v>23</v>
      </c>
      <c r="B724" t="s">
        <v>1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3">
        <f t="shared" si="11"/>
        <v>0</v>
      </c>
    </row>
    <row r="725" spans="1:41" x14ac:dyDescent="0.25">
      <c r="A725">
        <v>23</v>
      </c>
      <c r="B725" t="s">
        <v>2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3">
        <f t="shared" si="11"/>
        <v>0</v>
      </c>
    </row>
    <row r="726" spans="1:41" x14ac:dyDescent="0.25">
      <c r="A726">
        <v>23</v>
      </c>
      <c r="B726" t="s">
        <v>3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3">
        <f t="shared" si="11"/>
        <v>0</v>
      </c>
    </row>
    <row r="727" spans="1:41" x14ac:dyDescent="0.25">
      <c r="A727">
        <v>23</v>
      </c>
      <c r="B727" t="s">
        <v>4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3">
        <f t="shared" si="11"/>
        <v>0</v>
      </c>
    </row>
    <row r="728" spans="1:41" x14ac:dyDescent="0.25">
      <c r="A728">
        <v>23</v>
      </c>
      <c r="B728" t="s">
        <v>5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3">
        <f t="shared" si="11"/>
        <v>0</v>
      </c>
    </row>
    <row r="729" spans="1:41" x14ac:dyDescent="0.25">
      <c r="A729">
        <v>23</v>
      </c>
      <c r="B729" t="s">
        <v>6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3">
        <f t="shared" si="11"/>
        <v>0</v>
      </c>
    </row>
    <row r="730" spans="1:41" x14ac:dyDescent="0.25">
      <c r="A730">
        <v>23</v>
      </c>
      <c r="B730" t="s">
        <v>7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3">
        <f t="shared" si="11"/>
        <v>0</v>
      </c>
    </row>
    <row r="731" spans="1:41" x14ac:dyDescent="0.25">
      <c r="A731">
        <v>23</v>
      </c>
      <c r="B731" t="s">
        <v>8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3">
        <f t="shared" si="11"/>
        <v>0</v>
      </c>
    </row>
    <row r="732" spans="1:41" x14ac:dyDescent="0.25">
      <c r="A732">
        <v>23</v>
      </c>
      <c r="B732" t="s">
        <v>9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3">
        <f t="shared" si="11"/>
        <v>0</v>
      </c>
    </row>
    <row r="733" spans="1:41" x14ac:dyDescent="0.25">
      <c r="A733">
        <v>23</v>
      </c>
      <c r="B733" t="s">
        <v>10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3">
        <f t="shared" si="11"/>
        <v>0</v>
      </c>
    </row>
    <row r="734" spans="1:41" x14ac:dyDescent="0.25">
      <c r="A734">
        <v>23</v>
      </c>
      <c r="B734" t="s">
        <v>11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3">
        <f t="shared" si="11"/>
        <v>0</v>
      </c>
    </row>
    <row r="735" spans="1:41" x14ac:dyDescent="0.25">
      <c r="A735">
        <v>23</v>
      </c>
      <c r="B735" t="s">
        <v>12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3">
        <f t="shared" si="11"/>
        <v>0</v>
      </c>
    </row>
    <row r="736" spans="1:41" x14ac:dyDescent="0.25">
      <c r="A736">
        <v>23</v>
      </c>
      <c r="B736" t="s">
        <v>13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3">
        <f t="shared" si="11"/>
        <v>0</v>
      </c>
    </row>
    <row r="737" spans="1:41" x14ac:dyDescent="0.25">
      <c r="A737">
        <v>23</v>
      </c>
      <c r="B737" t="s">
        <v>14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3">
        <f t="shared" si="11"/>
        <v>0</v>
      </c>
    </row>
    <row r="738" spans="1:41" x14ac:dyDescent="0.25">
      <c r="A738">
        <v>23</v>
      </c>
      <c r="B738" t="s">
        <v>15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3">
        <f t="shared" si="11"/>
        <v>0</v>
      </c>
    </row>
    <row r="739" spans="1:41" x14ac:dyDescent="0.25">
      <c r="A739">
        <v>23</v>
      </c>
      <c r="B739" t="s">
        <v>16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3">
        <f t="shared" si="11"/>
        <v>0</v>
      </c>
    </row>
    <row r="740" spans="1:41" x14ac:dyDescent="0.25">
      <c r="A740">
        <v>23</v>
      </c>
      <c r="B740" t="s">
        <v>17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3">
        <f t="shared" si="11"/>
        <v>0</v>
      </c>
    </row>
    <row r="741" spans="1:41" x14ac:dyDescent="0.25">
      <c r="A741">
        <v>23</v>
      </c>
      <c r="B741" t="s">
        <v>18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3">
        <f t="shared" si="11"/>
        <v>0</v>
      </c>
    </row>
    <row r="742" spans="1:41" x14ac:dyDescent="0.25">
      <c r="A742">
        <v>23</v>
      </c>
      <c r="B742" t="s">
        <v>19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3">
        <f t="shared" si="11"/>
        <v>0</v>
      </c>
    </row>
    <row r="743" spans="1:41" x14ac:dyDescent="0.25">
      <c r="A743">
        <v>23</v>
      </c>
      <c r="B743" t="s">
        <v>20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3">
        <f t="shared" si="11"/>
        <v>0</v>
      </c>
    </row>
    <row r="744" spans="1:41" x14ac:dyDescent="0.25">
      <c r="A744">
        <v>23</v>
      </c>
      <c r="B744" t="s">
        <v>21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3">
        <f t="shared" si="11"/>
        <v>0</v>
      </c>
    </row>
    <row r="745" spans="1:41" x14ac:dyDescent="0.25">
      <c r="A745">
        <v>23</v>
      </c>
      <c r="B745" t="s">
        <v>22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3">
        <f t="shared" si="11"/>
        <v>0</v>
      </c>
    </row>
    <row r="746" spans="1:41" x14ac:dyDescent="0.25">
      <c r="A746">
        <v>23</v>
      </c>
      <c r="B746" t="s">
        <v>23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3">
        <f t="shared" si="11"/>
        <v>0</v>
      </c>
    </row>
    <row r="747" spans="1:41" x14ac:dyDescent="0.25">
      <c r="A747">
        <v>23</v>
      </c>
      <c r="B747" t="s">
        <v>24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3">
        <f t="shared" si="11"/>
        <v>0</v>
      </c>
    </row>
    <row r="748" spans="1:41" x14ac:dyDescent="0.25">
      <c r="A748">
        <v>23</v>
      </c>
      <c r="B748" t="s">
        <v>25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3">
        <f t="shared" si="11"/>
        <v>0</v>
      </c>
    </row>
    <row r="749" spans="1:41" x14ac:dyDescent="0.25">
      <c r="A749">
        <v>23</v>
      </c>
      <c r="B749" t="s">
        <v>26</v>
      </c>
      <c r="C749" s="2">
        <v>0</v>
      </c>
      <c r="D749" s="2">
        <v>245</v>
      </c>
      <c r="E749" s="2">
        <v>0</v>
      </c>
      <c r="F749" s="2">
        <v>0</v>
      </c>
      <c r="G749" s="2">
        <v>0</v>
      </c>
      <c r="H749" s="2">
        <v>75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3">
        <f t="shared" si="11"/>
        <v>79728</v>
      </c>
    </row>
    <row r="750" spans="1:41" x14ac:dyDescent="0.25">
      <c r="A750">
        <v>23</v>
      </c>
      <c r="B750" t="s">
        <v>27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3">
        <f t="shared" si="11"/>
        <v>0</v>
      </c>
    </row>
    <row r="751" spans="1:41" x14ac:dyDescent="0.25">
      <c r="A751">
        <v>23</v>
      </c>
      <c r="B751" t="s">
        <v>28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3">
        <f t="shared" si="11"/>
        <v>0</v>
      </c>
    </row>
    <row r="752" spans="1:41" x14ac:dyDescent="0.25">
      <c r="A752">
        <v>23</v>
      </c>
      <c r="B752" t="s">
        <v>29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3">
        <f t="shared" si="11"/>
        <v>0</v>
      </c>
    </row>
    <row r="753" spans="1:41" x14ac:dyDescent="0.25">
      <c r="A753">
        <v>23</v>
      </c>
      <c r="B753" t="s">
        <v>30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3">
        <f t="shared" si="11"/>
        <v>0</v>
      </c>
    </row>
    <row r="754" spans="1:41" x14ac:dyDescent="0.25">
      <c r="A754">
        <v>23</v>
      </c>
      <c r="B754" t="s">
        <v>31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3">
        <f t="shared" si="11"/>
        <v>0</v>
      </c>
    </row>
    <row r="755" spans="1:41" x14ac:dyDescent="0.25">
      <c r="A755">
        <v>23</v>
      </c>
      <c r="B755" t="s">
        <v>32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3">
        <f t="shared" si="11"/>
        <v>0</v>
      </c>
    </row>
    <row r="756" spans="1:41" x14ac:dyDescent="0.25">
      <c r="A756">
        <v>23</v>
      </c>
      <c r="B756" t="s">
        <v>33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3">
        <f t="shared" si="11"/>
        <v>0</v>
      </c>
    </row>
    <row r="757" spans="1:41" x14ac:dyDescent="0.25">
      <c r="A757">
        <v>23</v>
      </c>
      <c r="B757" t="s">
        <v>34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3">
        <f t="shared" si="11"/>
        <v>0</v>
      </c>
    </row>
    <row r="758" spans="1:41" x14ac:dyDescent="0.25">
      <c r="A758">
        <v>23</v>
      </c>
      <c r="B758" t="s">
        <v>35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3">
        <f t="shared" si="11"/>
        <v>0</v>
      </c>
    </row>
    <row r="759" spans="1:41" x14ac:dyDescent="0.25">
      <c r="A759">
        <v>23</v>
      </c>
      <c r="B759" t="s">
        <v>36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3">
        <f t="shared" si="11"/>
        <v>0</v>
      </c>
    </row>
    <row r="760" spans="1:41" x14ac:dyDescent="0.25">
      <c r="A760">
        <v>23</v>
      </c>
      <c r="B760" t="s">
        <v>37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3">
        <f t="shared" si="11"/>
        <v>0</v>
      </c>
    </row>
    <row r="761" spans="1:41" x14ac:dyDescent="0.25">
      <c r="A761">
        <v>23</v>
      </c>
      <c r="B761" t="s">
        <v>38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3">
        <f t="shared" si="11"/>
        <v>0</v>
      </c>
    </row>
    <row r="762" spans="1:41" x14ac:dyDescent="0.25">
      <c r="A762">
        <v>23</v>
      </c>
      <c r="B762" t="s">
        <v>39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3">
        <f t="shared" si="11"/>
        <v>0</v>
      </c>
    </row>
    <row r="763" spans="1:41" x14ac:dyDescent="0.25">
      <c r="A763">
        <v>24</v>
      </c>
      <c r="B763" t="s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3">
        <f t="shared" si="11"/>
        <v>0</v>
      </c>
    </row>
    <row r="764" spans="1:41" x14ac:dyDescent="0.25">
      <c r="A764">
        <v>24</v>
      </c>
      <c r="B764" t="s">
        <v>1</v>
      </c>
      <c r="C764" s="2">
        <v>2</v>
      </c>
      <c r="D764" s="2">
        <v>0</v>
      </c>
      <c r="E764" s="2">
        <v>0</v>
      </c>
      <c r="F764" s="2">
        <v>0</v>
      </c>
      <c r="G764" s="2">
        <v>0</v>
      </c>
      <c r="H764" s="2">
        <v>2</v>
      </c>
      <c r="I764" s="2">
        <v>2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1</v>
      </c>
      <c r="S764" s="2">
        <v>0</v>
      </c>
      <c r="T764" s="2">
        <v>0</v>
      </c>
      <c r="U764" s="2">
        <v>0</v>
      </c>
      <c r="V764" s="2">
        <v>0</v>
      </c>
      <c r="W764" s="2">
        <v>2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3">
        <f t="shared" si="11"/>
        <v>2346.8000000000002</v>
      </c>
    </row>
    <row r="765" spans="1:41" x14ac:dyDescent="0.25">
      <c r="A765">
        <v>24</v>
      </c>
      <c r="B765" t="s">
        <v>2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3">
        <f t="shared" si="11"/>
        <v>0</v>
      </c>
    </row>
    <row r="766" spans="1:41" x14ac:dyDescent="0.25">
      <c r="A766">
        <v>24</v>
      </c>
      <c r="B766" t="s">
        <v>3</v>
      </c>
      <c r="C766" s="2">
        <v>15</v>
      </c>
      <c r="D766" s="2">
        <v>0</v>
      </c>
      <c r="E766" s="2">
        <v>0</v>
      </c>
      <c r="F766" s="2">
        <v>0</v>
      </c>
      <c r="G766" s="2">
        <v>0</v>
      </c>
      <c r="H766" s="2">
        <v>7</v>
      </c>
      <c r="I766" s="2">
        <v>10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3">
        <f t="shared" si="11"/>
        <v>7470</v>
      </c>
    </row>
    <row r="767" spans="1:41" x14ac:dyDescent="0.25">
      <c r="A767">
        <v>24</v>
      </c>
      <c r="B767" t="s">
        <v>4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3">
        <f t="shared" si="11"/>
        <v>0</v>
      </c>
    </row>
    <row r="768" spans="1:41" x14ac:dyDescent="0.25">
      <c r="A768">
        <v>24</v>
      </c>
      <c r="B768" t="s">
        <v>5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3">
        <f t="shared" si="11"/>
        <v>0</v>
      </c>
    </row>
    <row r="769" spans="1:41" x14ac:dyDescent="0.25">
      <c r="A769">
        <v>24</v>
      </c>
      <c r="B769" t="s">
        <v>6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3">
        <f t="shared" si="11"/>
        <v>0</v>
      </c>
    </row>
    <row r="770" spans="1:41" x14ac:dyDescent="0.25">
      <c r="A770">
        <v>24</v>
      </c>
      <c r="B770" t="s">
        <v>7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3">
        <f t="shared" si="11"/>
        <v>0</v>
      </c>
    </row>
    <row r="771" spans="1:41" x14ac:dyDescent="0.25">
      <c r="A771">
        <v>24</v>
      </c>
      <c r="B771" t="s">
        <v>8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3">
        <f t="shared" si="11"/>
        <v>0</v>
      </c>
    </row>
    <row r="772" spans="1:41" x14ac:dyDescent="0.25">
      <c r="A772">
        <v>24</v>
      </c>
      <c r="B772" t="s">
        <v>9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3">
        <f t="shared" ref="AO772:AO835" si="12">SUMPRODUCT($C$2:$AN$2,C772:AN772)</f>
        <v>0</v>
      </c>
    </row>
    <row r="773" spans="1:41" x14ac:dyDescent="0.25">
      <c r="A773">
        <v>24</v>
      </c>
      <c r="B773" t="s">
        <v>10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3">
        <f t="shared" si="12"/>
        <v>0</v>
      </c>
    </row>
    <row r="774" spans="1:41" x14ac:dyDescent="0.25">
      <c r="A774">
        <v>24</v>
      </c>
      <c r="B774" t="s">
        <v>11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3">
        <f t="shared" si="12"/>
        <v>0</v>
      </c>
    </row>
    <row r="775" spans="1:41" x14ac:dyDescent="0.25">
      <c r="A775">
        <v>24</v>
      </c>
      <c r="B775" t="s">
        <v>12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3">
        <f t="shared" si="12"/>
        <v>0</v>
      </c>
    </row>
    <row r="776" spans="1:41" x14ac:dyDescent="0.25">
      <c r="A776">
        <v>24</v>
      </c>
      <c r="B776" t="s">
        <v>13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3">
        <f t="shared" si="12"/>
        <v>0</v>
      </c>
    </row>
    <row r="777" spans="1:41" x14ac:dyDescent="0.25">
      <c r="A777">
        <v>24</v>
      </c>
      <c r="B777" t="s">
        <v>14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3">
        <f t="shared" si="12"/>
        <v>0</v>
      </c>
    </row>
    <row r="778" spans="1:41" x14ac:dyDescent="0.25">
      <c r="A778">
        <v>24</v>
      </c>
      <c r="B778" t="s">
        <v>15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3">
        <f t="shared" si="12"/>
        <v>0</v>
      </c>
    </row>
    <row r="779" spans="1:41" x14ac:dyDescent="0.25">
      <c r="A779">
        <v>24</v>
      </c>
      <c r="B779" t="s">
        <v>16</v>
      </c>
      <c r="C779" s="2">
        <v>51</v>
      </c>
      <c r="D779" s="2">
        <v>12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6.2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3">
        <f t="shared" si="12"/>
        <v>13579.599999999999</v>
      </c>
    </row>
    <row r="780" spans="1:41" x14ac:dyDescent="0.25">
      <c r="A780">
        <v>24</v>
      </c>
      <c r="B780" t="s">
        <v>17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5</v>
      </c>
      <c r="I780" s="2">
        <v>7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5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3">
        <f t="shared" si="12"/>
        <v>5148</v>
      </c>
    </row>
    <row r="781" spans="1:41" x14ac:dyDescent="0.25">
      <c r="A781">
        <v>24</v>
      </c>
      <c r="B781" t="s">
        <v>18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3">
        <f t="shared" si="12"/>
        <v>0</v>
      </c>
    </row>
    <row r="782" spans="1:41" x14ac:dyDescent="0.25">
      <c r="A782">
        <v>24</v>
      </c>
      <c r="B782" t="s">
        <v>19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3">
        <f t="shared" si="12"/>
        <v>0</v>
      </c>
    </row>
    <row r="783" spans="1:41" x14ac:dyDescent="0.25">
      <c r="A783">
        <v>24</v>
      </c>
      <c r="B783" t="s">
        <v>20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3">
        <f t="shared" si="12"/>
        <v>0</v>
      </c>
    </row>
    <row r="784" spans="1:41" x14ac:dyDescent="0.25">
      <c r="A784">
        <v>24</v>
      </c>
      <c r="B784" t="s">
        <v>21</v>
      </c>
      <c r="C784" s="2">
        <v>0</v>
      </c>
      <c r="D784" s="2">
        <v>47</v>
      </c>
      <c r="E784" s="2">
        <v>0</v>
      </c>
      <c r="F784" s="2">
        <v>0</v>
      </c>
      <c r="G784" s="2">
        <v>0</v>
      </c>
      <c r="H784" s="2">
        <v>52</v>
      </c>
      <c r="I784" s="2">
        <v>29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12</v>
      </c>
      <c r="S784" s="2">
        <v>0</v>
      </c>
      <c r="T784" s="2">
        <v>0</v>
      </c>
      <c r="U784" s="2">
        <v>0</v>
      </c>
      <c r="V784" s="2">
        <v>0</v>
      </c>
      <c r="W784" s="2">
        <v>37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3">
        <f t="shared" si="12"/>
        <v>48153.600000000006</v>
      </c>
    </row>
    <row r="785" spans="1:41" x14ac:dyDescent="0.25">
      <c r="A785">
        <v>24</v>
      </c>
      <c r="B785" t="s">
        <v>22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3">
        <f t="shared" si="12"/>
        <v>0</v>
      </c>
    </row>
    <row r="786" spans="1:41" x14ac:dyDescent="0.25">
      <c r="A786">
        <v>24</v>
      </c>
      <c r="B786" t="s">
        <v>23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3">
        <f t="shared" si="12"/>
        <v>0</v>
      </c>
    </row>
    <row r="787" spans="1:41" x14ac:dyDescent="0.25">
      <c r="A787">
        <v>24</v>
      </c>
      <c r="B787" t="s">
        <v>24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3">
        <f t="shared" si="12"/>
        <v>0</v>
      </c>
    </row>
    <row r="788" spans="1:41" x14ac:dyDescent="0.25">
      <c r="A788">
        <v>24</v>
      </c>
      <c r="B788" t="s">
        <v>25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3">
        <f t="shared" si="12"/>
        <v>0</v>
      </c>
    </row>
    <row r="789" spans="1:41" x14ac:dyDescent="0.25">
      <c r="A789">
        <v>24</v>
      </c>
      <c r="B789" t="s">
        <v>26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3">
        <f t="shared" si="12"/>
        <v>0</v>
      </c>
    </row>
    <row r="790" spans="1:41" x14ac:dyDescent="0.25">
      <c r="A790">
        <v>24</v>
      </c>
      <c r="B790" t="s">
        <v>27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3">
        <f t="shared" si="12"/>
        <v>0</v>
      </c>
    </row>
    <row r="791" spans="1:41" x14ac:dyDescent="0.25">
      <c r="A791">
        <v>24</v>
      </c>
      <c r="B791" t="s">
        <v>28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3">
        <f t="shared" si="12"/>
        <v>0</v>
      </c>
    </row>
    <row r="792" spans="1:41" x14ac:dyDescent="0.25">
      <c r="A792">
        <v>24</v>
      </c>
      <c r="B792" t="s">
        <v>29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3">
        <f t="shared" si="12"/>
        <v>0</v>
      </c>
    </row>
    <row r="793" spans="1:41" x14ac:dyDescent="0.25">
      <c r="A793">
        <v>24</v>
      </c>
      <c r="B793" t="s">
        <v>30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3">
        <f t="shared" si="12"/>
        <v>0</v>
      </c>
    </row>
    <row r="794" spans="1:41" x14ac:dyDescent="0.25">
      <c r="A794">
        <v>24</v>
      </c>
      <c r="B794" t="s">
        <v>31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3">
        <f t="shared" si="12"/>
        <v>0</v>
      </c>
    </row>
    <row r="795" spans="1:41" x14ac:dyDescent="0.25">
      <c r="A795">
        <v>24</v>
      </c>
      <c r="B795" t="s">
        <v>32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1</v>
      </c>
      <c r="I795" s="2">
        <v>1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3">
        <f t="shared" si="12"/>
        <v>594</v>
      </c>
    </row>
    <row r="796" spans="1:41" x14ac:dyDescent="0.25">
      <c r="A796">
        <v>24</v>
      </c>
      <c r="B796" t="s">
        <v>33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3">
        <f t="shared" si="12"/>
        <v>0</v>
      </c>
    </row>
    <row r="797" spans="1:41" x14ac:dyDescent="0.25">
      <c r="A797">
        <v>24</v>
      </c>
      <c r="B797" t="s">
        <v>34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3">
        <f t="shared" si="12"/>
        <v>0</v>
      </c>
    </row>
    <row r="798" spans="1:41" x14ac:dyDescent="0.25">
      <c r="A798">
        <v>24</v>
      </c>
      <c r="B798" t="s">
        <v>35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3">
        <f t="shared" si="12"/>
        <v>0</v>
      </c>
    </row>
    <row r="799" spans="1:41" x14ac:dyDescent="0.25">
      <c r="A799">
        <v>24</v>
      </c>
      <c r="B799" t="s">
        <v>36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3">
        <f t="shared" si="12"/>
        <v>0</v>
      </c>
    </row>
    <row r="800" spans="1:41" x14ac:dyDescent="0.25">
      <c r="A800">
        <v>24</v>
      </c>
      <c r="B800" t="s">
        <v>37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3">
        <f t="shared" si="12"/>
        <v>0</v>
      </c>
    </row>
    <row r="801" spans="1:41" x14ac:dyDescent="0.25">
      <c r="A801">
        <v>24</v>
      </c>
      <c r="B801" t="s">
        <v>38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3">
        <f t="shared" si="12"/>
        <v>0</v>
      </c>
    </row>
    <row r="802" spans="1:41" x14ac:dyDescent="0.25">
      <c r="A802">
        <v>24</v>
      </c>
      <c r="B802" t="s">
        <v>39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3">
        <f t="shared" si="12"/>
        <v>0</v>
      </c>
    </row>
    <row r="803" spans="1:41" x14ac:dyDescent="0.25">
      <c r="A803">
        <v>25</v>
      </c>
      <c r="B803" t="s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3">
        <f t="shared" si="12"/>
        <v>0</v>
      </c>
    </row>
    <row r="804" spans="1:41" x14ac:dyDescent="0.25">
      <c r="A804">
        <v>25</v>
      </c>
      <c r="B804" t="s">
        <v>1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3">
        <f t="shared" si="12"/>
        <v>0</v>
      </c>
    </row>
    <row r="805" spans="1:41" x14ac:dyDescent="0.25">
      <c r="A805">
        <v>25</v>
      </c>
      <c r="B805" t="s">
        <v>2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3">
        <f t="shared" si="12"/>
        <v>0</v>
      </c>
    </row>
    <row r="806" spans="1:41" x14ac:dyDescent="0.25">
      <c r="A806">
        <v>25</v>
      </c>
      <c r="B806" t="s">
        <v>3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3">
        <f t="shared" si="12"/>
        <v>0</v>
      </c>
    </row>
    <row r="807" spans="1:41" x14ac:dyDescent="0.25">
      <c r="A807">
        <v>25</v>
      </c>
      <c r="B807" t="s">
        <v>4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3">
        <f t="shared" si="12"/>
        <v>0</v>
      </c>
    </row>
    <row r="808" spans="1:41" x14ac:dyDescent="0.25">
      <c r="A808">
        <v>25</v>
      </c>
      <c r="B808" t="s">
        <v>5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3">
        <f t="shared" si="12"/>
        <v>0</v>
      </c>
    </row>
    <row r="809" spans="1:41" x14ac:dyDescent="0.25">
      <c r="A809">
        <v>25</v>
      </c>
      <c r="B809" t="s">
        <v>6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3">
        <f t="shared" si="12"/>
        <v>0</v>
      </c>
    </row>
    <row r="810" spans="1:41" x14ac:dyDescent="0.25">
      <c r="A810">
        <v>25</v>
      </c>
      <c r="B810" t="s">
        <v>7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3">
        <f t="shared" si="12"/>
        <v>0</v>
      </c>
    </row>
    <row r="811" spans="1:41" x14ac:dyDescent="0.25">
      <c r="A811">
        <v>25</v>
      </c>
      <c r="B811" t="s">
        <v>8</v>
      </c>
      <c r="C811" s="2">
        <v>15</v>
      </c>
      <c r="D811" s="2">
        <v>0</v>
      </c>
      <c r="E811" s="2">
        <v>0</v>
      </c>
      <c r="F811" s="2">
        <v>0</v>
      </c>
      <c r="G811" s="2">
        <v>0</v>
      </c>
      <c r="H811" s="2">
        <v>5</v>
      </c>
      <c r="I811" s="2">
        <v>10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5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3">
        <f t="shared" si="12"/>
        <v>7932</v>
      </c>
    </row>
    <row r="812" spans="1:41" x14ac:dyDescent="0.25">
      <c r="A812">
        <v>25</v>
      </c>
      <c r="B812" t="s">
        <v>9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2</v>
      </c>
      <c r="J812" s="2">
        <v>0</v>
      </c>
      <c r="K812" s="2">
        <v>2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1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3">
        <f t="shared" si="12"/>
        <v>1620.8</v>
      </c>
    </row>
    <row r="813" spans="1:41" x14ac:dyDescent="0.25">
      <c r="A813">
        <v>25</v>
      </c>
      <c r="B813" t="s">
        <v>10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3">
        <f t="shared" si="12"/>
        <v>0</v>
      </c>
    </row>
    <row r="814" spans="1:41" x14ac:dyDescent="0.25">
      <c r="A814">
        <v>25</v>
      </c>
      <c r="B814" t="s">
        <v>11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3">
        <f t="shared" si="12"/>
        <v>0</v>
      </c>
    </row>
    <row r="815" spans="1:41" x14ac:dyDescent="0.25">
      <c r="A815">
        <v>25</v>
      </c>
      <c r="B815" t="s">
        <v>12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3">
        <f t="shared" si="12"/>
        <v>0</v>
      </c>
    </row>
    <row r="816" spans="1:41" x14ac:dyDescent="0.25">
      <c r="A816">
        <v>25</v>
      </c>
      <c r="B816" t="s">
        <v>13</v>
      </c>
      <c r="C816" s="2">
        <v>13</v>
      </c>
      <c r="D816" s="2">
        <v>0</v>
      </c>
      <c r="E816" s="2">
        <v>0</v>
      </c>
      <c r="F816" s="2">
        <v>0</v>
      </c>
      <c r="G816" s="2">
        <v>0</v>
      </c>
      <c r="H816" s="2">
        <v>2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1</v>
      </c>
      <c r="S816" s="2">
        <v>0</v>
      </c>
      <c r="T816" s="2">
        <v>0</v>
      </c>
      <c r="U816" s="2">
        <v>0</v>
      </c>
      <c r="V816" s="2">
        <v>0</v>
      </c>
      <c r="W816" s="2">
        <v>3</v>
      </c>
      <c r="X816" s="2">
        <v>0</v>
      </c>
      <c r="Y816" s="2">
        <v>0</v>
      </c>
      <c r="Z816" s="2">
        <v>1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3">
        <f t="shared" si="12"/>
        <v>4221.2</v>
      </c>
    </row>
    <row r="817" spans="1:41" x14ac:dyDescent="0.25">
      <c r="A817">
        <v>25</v>
      </c>
      <c r="B817" t="s">
        <v>14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3">
        <f t="shared" si="12"/>
        <v>0</v>
      </c>
    </row>
    <row r="818" spans="1:41" x14ac:dyDescent="0.25">
      <c r="A818">
        <v>25</v>
      </c>
      <c r="B818" t="s">
        <v>15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3">
        <f t="shared" si="12"/>
        <v>0</v>
      </c>
    </row>
    <row r="819" spans="1:41" x14ac:dyDescent="0.25">
      <c r="A819">
        <v>25</v>
      </c>
      <c r="B819" t="s">
        <v>16</v>
      </c>
      <c r="C819" s="2">
        <v>100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3">
        <f t="shared" si="12"/>
        <v>16800</v>
      </c>
    </row>
    <row r="820" spans="1:41" x14ac:dyDescent="0.25">
      <c r="A820">
        <v>25</v>
      </c>
      <c r="B820" t="s">
        <v>17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3">
        <f t="shared" si="12"/>
        <v>0</v>
      </c>
    </row>
    <row r="821" spans="1:41" x14ac:dyDescent="0.25">
      <c r="A821">
        <v>25</v>
      </c>
      <c r="B821" t="s">
        <v>18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3">
        <f t="shared" si="12"/>
        <v>0</v>
      </c>
    </row>
    <row r="822" spans="1:41" x14ac:dyDescent="0.25">
      <c r="A822">
        <v>25</v>
      </c>
      <c r="B822" t="s">
        <v>19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3">
        <f t="shared" si="12"/>
        <v>0</v>
      </c>
    </row>
    <row r="823" spans="1:41" x14ac:dyDescent="0.25">
      <c r="A823">
        <v>25</v>
      </c>
      <c r="B823" t="s">
        <v>20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3">
        <f t="shared" si="12"/>
        <v>0</v>
      </c>
    </row>
    <row r="824" spans="1:41" x14ac:dyDescent="0.25">
      <c r="A824">
        <v>25</v>
      </c>
      <c r="B824" t="s">
        <v>21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3">
        <f t="shared" si="12"/>
        <v>0</v>
      </c>
    </row>
    <row r="825" spans="1:41" x14ac:dyDescent="0.25">
      <c r="A825">
        <v>25</v>
      </c>
      <c r="B825" t="s">
        <v>22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3">
        <f t="shared" si="12"/>
        <v>0</v>
      </c>
    </row>
    <row r="826" spans="1:41" x14ac:dyDescent="0.25">
      <c r="A826">
        <v>25</v>
      </c>
      <c r="B826" t="s">
        <v>23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3">
        <f t="shared" si="12"/>
        <v>0</v>
      </c>
    </row>
    <row r="827" spans="1:41" x14ac:dyDescent="0.25">
      <c r="A827">
        <v>25</v>
      </c>
      <c r="B827" t="s">
        <v>24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3">
        <f t="shared" si="12"/>
        <v>0</v>
      </c>
    </row>
    <row r="828" spans="1:41" x14ac:dyDescent="0.25">
      <c r="A828">
        <v>25</v>
      </c>
      <c r="B828" t="s">
        <v>25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3">
        <f t="shared" si="12"/>
        <v>0</v>
      </c>
    </row>
    <row r="829" spans="1:41" x14ac:dyDescent="0.25">
      <c r="A829">
        <v>25</v>
      </c>
      <c r="B829" t="s">
        <v>26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3">
        <f t="shared" si="12"/>
        <v>0</v>
      </c>
    </row>
    <row r="830" spans="1:41" x14ac:dyDescent="0.25">
      <c r="A830">
        <v>25</v>
      </c>
      <c r="B830" t="s">
        <v>27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3">
        <f t="shared" si="12"/>
        <v>0</v>
      </c>
    </row>
    <row r="831" spans="1:41" x14ac:dyDescent="0.25">
      <c r="A831">
        <v>25</v>
      </c>
      <c r="B831" t="s">
        <v>28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3">
        <f t="shared" si="12"/>
        <v>0</v>
      </c>
    </row>
    <row r="832" spans="1:41" x14ac:dyDescent="0.25">
      <c r="A832">
        <v>25</v>
      </c>
      <c r="B832" t="s">
        <v>29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3">
        <f t="shared" si="12"/>
        <v>0</v>
      </c>
    </row>
    <row r="833" spans="1:41" x14ac:dyDescent="0.25">
      <c r="A833">
        <v>25</v>
      </c>
      <c r="B833" t="s">
        <v>30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3">
        <f t="shared" si="12"/>
        <v>0</v>
      </c>
    </row>
    <row r="834" spans="1:41" x14ac:dyDescent="0.25">
      <c r="A834">
        <v>25</v>
      </c>
      <c r="B834" t="s">
        <v>31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7</v>
      </c>
      <c r="I834" s="2">
        <v>11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5</v>
      </c>
      <c r="S834" s="2">
        <v>0</v>
      </c>
      <c r="T834" s="2">
        <v>0</v>
      </c>
      <c r="U834" s="2">
        <v>0</v>
      </c>
      <c r="V834" s="2">
        <v>0</v>
      </c>
      <c r="W834" s="2">
        <v>16</v>
      </c>
      <c r="X834" s="2">
        <v>0</v>
      </c>
      <c r="Y834" s="2">
        <v>0</v>
      </c>
      <c r="Z834" s="2">
        <v>3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3">
        <f t="shared" si="12"/>
        <v>11664.4</v>
      </c>
    </row>
    <row r="835" spans="1:41" x14ac:dyDescent="0.25">
      <c r="A835">
        <v>25</v>
      </c>
      <c r="B835" t="s">
        <v>32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3">
        <f t="shared" si="12"/>
        <v>0</v>
      </c>
    </row>
    <row r="836" spans="1:41" x14ac:dyDescent="0.25">
      <c r="A836">
        <v>25</v>
      </c>
      <c r="B836" t="s">
        <v>33</v>
      </c>
      <c r="C836" s="2">
        <v>1</v>
      </c>
      <c r="D836" s="2">
        <v>1</v>
      </c>
      <c r="E836" s="2">
        <v>0</v>
      </c>
      <c r="F836" s="2">
        <v>0</v>
      </c>
      <c r="G836" s="2">
        <v>0</v>
      </c>
      <c r="H836" s="2">
        <v>1</v>
      </c>
      <c r="I836" s="2">
        <v>1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1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3">
        <f t="shared" ref="AO836:AO899" si="13">SUMPRODUCT($C$2:$AN$2,C836:AN836)</f>
        <v>1210.8</v>
      </c>
    </row>
    <row r="837" spans="1:41" x14ac:dyDescent="0.25">
      <c r="A837">
        <v>25</v>
      </c>
      <c r="B837" t="s">
        <v>34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3">
        <f t="shared" si="13"/>
        <v>0</v>
      </c>
    </row>
    <row r="838" spans="1:41" x14ac:dyDescent="0.25">
      <c r="A838">
        <v>25</v>
      </c>
      <c r="B838" t="s">
        <v>35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3">
        <f t="shared" si="13"/>
        <v>0</v>
      </c>
    </row>
    <row r="839" spans="1:41" x14ac:dyDescent="0.25">
      <c r="A839">
        <v>25</v>
      </c>
      <c r="B839" t="s">
        <v>36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3">
        <f t="shared" si="13"/>
        <v>0</v>
      </c>
    </row>
    <row r="840" spans="1:41" x14ac:dyDescent="0.25">
      <c r="A840">
        <v>25</v>
      </c>
      <c r="B840" t="s">
        <v>37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3">
        <f t="shared" si="13"/>
        <v>0</v>
      </c>
    </row>
    <row r="841" spans="1:41" x14ac:dyDescent="0.25">
      <c r="A841">
        <v>25</v>
      </c>
      <c r="B841" t="s">
        <v>38</v>
      </c>
      <c r="C841" s="2">
        <v>25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5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5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3">
        <f t="shared" si="13"/>
        <v>6642</v>
      </c>
    </row>
    <row r="842" spans="1:41" x14ac:dyDescent="0.25">
      <c r="A842">
        <v>25</v>
      </c>
      <c r="B842" t="s">
        <v>39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3">
        <f t="shared" si="13"/>
        <v>0</v>
      </c>
    </row>
    <row r="843" spans="1:41" x14ac:dyDescent="0.25">
      <c r="A843">
        <v>27</v>
      </c>
      <c r="B843" t="s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3">
        <f t="shared" si="13"/>
        <v>0</v>
      </c>
    </row>
    <row r="844" spans="1:41" x14ac:dyDescent="0.25">
      <c r="A844">
        <v>27</v>
      </c>
      <c r="B844" t="s">
        <v>1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3">
        <f t="shared" si="13"/>
        <v>0</v>
      </c>
    </row>
    <row r="845" spans="1:41" x14ac:dyDescent="0.25">
      <c r="A845">
        <v>27</v>
      </c>
      <c r="B845" t="s">
        <v>2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3">
        <f t="shared" si="13"/>
        <v>0</v>
      </c>
    </row>
    <row r="846" spans="1:41" x14ac:dyDescent="0.25">
      <c r="A846">
        <v>27</v>
      </c>
      <c r="B846" t="s">
        <v>3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10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3">
        <f t="shared" si="13"/>
        <v>2640</v>
      </c>
    </row>
    <row r="847" spans="1:41" x14ac:dyDescent="0.25">
      <c r="A847">
        <v>27</v>
      </c>
      <c r="B847" t="s">
        <v>4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3">
        <f t="shared" si="13"/>
        <v>0</v>
      </c>
    </row>
    <row r="848" spans="1:41" x14ac:dyDescent="0.25">
      <c r="A848">
        <v>27</v>
      </c>
      <c r="B848" t="s">
        <v>5</v>
      </c>
      <c r="C848" s="2">
        <v>3</v>
      </c>
      <c r="D848" s="2">
        <v>2</v>
      </c>
      <c r="E848" s="2">
        <v>0</v>
      </c>
      <c r="F848" s="2">
        <v>0</v>
      </c>
      <c r="G848" s="2">
        <v>0</v>
      </c>
      <c r="H848" s="2">
        <v>1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2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3">
        <f t="shared" si="13"/>
        <v>1731.6</v>
      </c>
    </row>
    <row r="849" spans="1:41" x14ac:dyDescent="0.25">
      <c r="A849">
        <v>27</v>
      </c>
      <c r="B849" t="s">
        <v>6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3">
        <f t="shared" si="13"/>
        <v>0</v>
      </c>
    </row>
    <row r="850" spans="1:41" x14ac:dyDescent="0.25">
      <c r="A850">
        <v>27</v>
      </c>
      <c r="B850" t="s">
        <v>7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3">
        <f t="shared" si="13"/>
        <v>0</v>
      </c>
    </row>
    <row r="851" spans="1:41" x14ac:dyDescent="0.25">
      <c r="A851">
        <v>27</v>
      </c>
      <c r="B851" t="s">
        <v>8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3">
        <f t="shared" si="13"/>
        <v>0</v>
      </c>
    </row>
    <row r="852" spans="1:41" x14ac:dyDescent="0.25">
      <c r="A852">
        <v>27</v>
      </c>
      <c r="B852" t="s">
        <v>9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3">
        <f t="shared" si="13"/>
        <v>0</v>
      </c>
    </row>
    <row r="853" spans="1:41" x14ac:dyDescent="0.25">
      <c r="A853">
        <v>27</v>
      </c>
      <c r="B853" t="s">
        <v>10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3">
        <f t="shared" si="13"/>
        <v>0</v>
      </c>
    </row>
    <row r="854" spans="1:41" x14ac:dyDescent="0.25">
      <c r="A854">
        <v>27</v>
      </c>
      <c r="B854" t="s">
        <v>11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3">
        <f t="shared" si="13"/>
        <v>0</v>
      </c>
    </row>
    <row r="855" spans="1:41" x14ac:dyDescent="0.25">
      <c r="A855">
        <v>27</v>
      </c>
      <c r="B855" t="s">
        <v>12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3</v>
      </c>
      <c r="I855" s="2">
        <v>5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2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3">
        <f t="shared" si="13"/>
        <v>2970</v>
      </c>
    </row>
    <row r="856" spans="1:41" x14ac:dyDescent="0.25">
      <c r="A856">
        <v>27</v>
      </c>
      <c r="B856" t="s">
        <v>13</v>
      </c>
      <c r="C856" s="2">
        <v>2</v>
      </c>
      <c r="D856" s="2">
        <v>5</v>
      </c>
      <c r="E856" s="2">
        <v>0</v>
      </c>
      <c r="F856" s="2">
        <v>0</v>
      </c>
      <c r="G856" s="2">
        <v>0</v>
      </c>
      <c r="H856" s="2">
        <v>1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2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3">
        <f t="shared" si="13"/>
        <v>2536</v>
      </c>
    </row>
    <row r="857" spans="1:41" x14ac:dyDescent="0.25">
      <c r="A857">
        <v>27</v>
      </c>
      <c r="B857" t="s">
        <v>14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3">
        <f t="shared" si="13"/>
        <v>0</v>
      </c>
    </row>
    <row r="858" spans="1:41" x14ac:dyDescent="0.25">
      <c r="A858">
        <v>27</v>
      </c>
      <c r="B858" t="s">
        <v>15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3">
        <f t="shared" si="13"/>
        <v>0</v>
      </c>
    </row>
    <row r="859" spans="1:41" x14ac:dyDescent="0.25">
      <c r="A859">
        <v>27</v>
      </c>
      <c r="B859" t="s">
        <v>16</v>
      </c>
      <c r="C859" s="2">
        <v>24</v>
      </c>
      <c r="D859" s="2">
        <v>8</v>
      </c>
      <c r="E859" s="2">
        <v>0</v>
      </c>
      <c r="F859" s="2">
        <v>0</v>
      </c>
      <c r="G859" s="2">
        <v>0</v>
      </c>
      <c r="H859" s="2">
        <v>2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1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3">
        <f t="shared" si="13"/>
        <v>6817.2</v>
      </c>
    </row>
    <row r="860" spans="1:41" x14ac:dyDescent="0.25">
      <c r="A860">
        <v>27</v>
      </c>
      <c r="B860" t="s">
        <v>17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3">
        <f t="shared" si="13"/>
        <v>0</v>
      </c>
    </row>
    <row r="861" spans="1:41" x14ac:dyDescent="0.25">
      <c r="A861">
        <v>27</v>
      </c>
      <c r="B861" t="s">
        <v>18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3">
        <f t="shared" si="13"/>
        <v>0</v>
      </c>
    </row>
    <row r="862" spans="1:41" x14ac:dyDescent="0.25">
      <c r="A862">
        <v>27</v>
      </c>
      <c r="B862" t="s">
        <v>19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2</v>
      </c>
      <c r="I862" s="2">
        <v>2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2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3">
        <f t="shared" si="13"/>
        <v>1848</v>
      </c>
    </row>
    <row r="863" spans="1:41" x14ac:dyDescent="0.25">
      <c r="A863">
        <v>27</v>
      </c>
      <c r="B863" t="s">
        <v>20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3">
        <f t="shared" si="13"/>
        <v>0</v>
      </c>
    </row>
    <row r="864" spans="1:41" x14ac:dyDescent="0.25">
      <c r="A864">
        <v>27</v>
      </c>
      <c r="B864" t="s">
        <v>21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3">
        <f t="shared" si="13"/>
        <v>0</v>
      </c>
    </row>
    <row r="865" spans="1:41" x14ac:dyDescent="0.25">
      <c r="A865">
        <v>27</v>
      </c>
      <c r="B865" t="s">
        <v>22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3">
        <f t="shared" si="13"/>
        <v>0</v>
      </c>
    </row>
    <row r="866" spans="1:41" x14ac:dyDescent="0.25">
      <c r="A866">
        <v>27</v>
      </c>
      <c r="B866" t="s">
        <v>23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3">
        <f t="shared" si="13"/>
        <v>0</v>
      </c>
    </row>
    <row r="867" spans="1:41" x14ac:dyDescent="0.25">
      <c r="A867">
        <v>27</v>
      </c>
      <c r="B867" t="s">
        <v>24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3">
        <f t="shared" si="13"/>
        <v>0</v>
      </c>
    </row>
    <row r="868" spans="1:41" x14ac:dyDescent="0.25">
      <c r="A868">
        <v>27</v>
      </c>
      <c r="B868" t="s">
        <v>25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3">
        <f t="shared" si="13"/>
        <v>0</v>
      </c>
    </row>
    <row r="869" spans="1:41" x14ac:dyDescent="0.25">
      <c r="A869">
        <v>27</v>
      </c>
      <c r="B869" t="s">
        <v>26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3">
        <f t="shared" si="13"/>
        <v>0</v>
      </c>
    </row>
    <row r="870" spans="1:41" x14ac:dyDescent="0.25">
      <c r="A870">
        <v>27</v>
      </c>
      <c r="B870" t="s">
        <v>27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3">
        <f t="shared" si="13"/>
        <v>0</v>
      </c>
    </row>
    <row r="871" spans="1:41" x14ac:dyDescent="0.25">
      <c r="A871">
        <v>27</v>
      </c>
      <c r="B871" t="s">
        <v>28</v>
      </c>
      <c r="C871" s="2">
        <v>0</v>
      </c>
      <c r="D871" s="2">
        <v>1</v>
      </c>
      <c r="E871" s="2">
        <v>0</v>
      </c>
      <c r="F871" s="2">
        <v>0</v>
      </c>
      <c r="G871" s="2">
        <v>0</v>
      </c>
      <c r="H871" s="2">
        <v>1</v>
      </c>
      <c r="I871" s="2">
        <v>2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1</v>
      </c>
      <c r="X871" s="2">
        <v>0</v>
      </c>
      <c r="Y871" s="2">
        <v>0</v>
      </c>
      <c r="Z871" s="2">
        <v>1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3">
        <f t="shared" si="13"/>
        <v>1636.8000000000002</v>
      </c>
    </row>
    <row r="872" spans="1:41" x14ac:dyDescent="0.25">
      <c r="A872">
        <v>27</v>
      </c>
      <c r="B872" t="s">
        <v>29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3">
        <f t="shared" si="13"/>
        <v>0</v>
      </c>
    </row>
    <row r="873" spans="1:41" x14ac:dyDescent="0.25">
      <c r="A873">
        <v>27</v>
      </c>
      <c r="B873" t="s">
        <v>30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3">
        <f t="shared" si="13"/>
        <v>0</v>
      </c>
    </row>
    <row r="874" spans="1:41" x14ac:dyDescent="0.25">
      <c r="A874">
        <v>27</v>
      </c>
      <c r="B874" t="s">
        <v>31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3">
        <f t="shared" si="13"/>
        <v>0</v>
      </c>
    </row>
    <row r="875" spans="1:41" x14ac:dyDescent="0.25">
      <c r="A875">
        <v>27</v>
      </c>
      <c r="B875" t="s">
        <v>32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3">
        <f t="shared" si="13"/>
        <v>0</v>
      </c>
    </row>
    <row r="876" spans="1:41" x14ac:dyDescent="0.25">
      <c r="A876">
        <v>27</v>
      </c>
      <c r="B876" t="s">
        <v>33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3">
        <f t="shared" si="13"/>
        <v>0</v>
      </c>
    </row>
    <row r="877" spans="1:41" x14ac:dyDescent="0.25">
      <c r="A877">
        <v>27</v>
      </c>
      <c r="B877" t="s">
        <v>34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3">
        <f t="shared" si="13"/>
        <v>0</v>
      </c>
    </row>
    <row r="878" spans="1:41" x14ac:dyDescent="0.25">
      <c r="A878">
        <v>27</v>
      </c>
      <c r="B878" t="s">
        <v>35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3">
        <f t="shared" si="13"/>
        <v>0</v>
      </c>
    </row>
    <row r="879" spans="1:41" x14ac:dyDescent="0.25">
      <c r="A879">
        <v>27</v>
      </c>
      <c r="B879" t="s">
        <v>36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3">
        <f t="shared" si="13"/>
        <v>0</v>
      </c>
    </row>
    <row r="880" spans="1:41" x14ac:dyDescent="0.25">
      <c r="A880">
        <v>27</v>
      </c>
      <c r="B880" t="s">
        <v>37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3">
        <f t="shared" si="13"/>
        <v>0</v>
      </c>
    </row>
    <row r="881" spans="1:41" x14ac:dyDescent="0.25">
      <c r="A881">
        <v>27</v>
      </c>
      <c r="B881" t="s">
        <v>38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3">
        <f t="shared" si="13"/>
        <v>0</v>
      </c>
    </row>
    <row r="882" spans="1:41" x14ac:dyDescent="0.25">
      <c r="A882">
        <v>27</v>
      </c>
      <c r="B882" t="s">
        <v>39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3">
        <f t="shared" si="13"/>
        <v>0</v>
      </c>
    </row>
    <row r="883" spans="1:41" x14ac:dyDescent="0.25">
      <c r="A883">
        <v>28</v>
      </c>
      <c r="B883" t="s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3">
        <f t="shared" si="13"/>
        <v>0</v>
      </c>
    </row>
    <row r="884" spans="1:41" x14ac:dyDescent="0.25">
      <c r="A884">
        <v>28</v>
      </c>
      <c r="B884" t="s">
        <v>1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3">
        <f t="shared" si="13"/>
        <v>0</v>
      </c>
    </row>
    <row r="885" spans="1:41" x14ac:dyDescent="0.25">
      <c r="A885">
        <v>28</v>
      </c>
      <c r="B885" t="s">
        <v>2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3">
        <f t="shared" si="13"/>
        <v>0</v>
      </c>
    </row>
    <row r="886" spans="1:41" x14ac:dyDescent="0.25">
      <c r="A886">
        <v>28</v>
      </c>
      <c r="B886" t="s">
        <v>3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3">
        <f t="shared" si="13"/>
        <v>0</v>
      </c>
    </row>
    <row r="887" spans="1:41" x14ac:dyDescent="0.25">
      <c r="A887">
        <v>28</v>
      </c>
      <c r="B887" t="s">
        <v>4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3">
        <f t="shared" si="13"/>
        <v>0</v>
      </c>
    </row>
    <row r="888" spans="1:41" x14ac:dyDescent="0.25">
      <c r="A888">
        <v>28</v>
      </c>
      <c r="B888" t="s">
        <v>5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3">
        <f t="shared" si="13"/>
        <v>0</v>
      </c>
    </row>
    <row r="889" spans="1:41" x14ac:dyDescent="0.25">
      <c r="A889">
        <v>28</v>
      </c>
      <c r="B889" t="s">
        <v>6</v>
      </c>
      <c r="C889" s="2">
        <v>5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3">
        <f t="shared" si="13"/>
        <v>840</v>
      </c>
    </row>
    <row r="890" spans="1:41" x14ac:dyDescent="0.25">
      <c r="A890">
        <v>28</v>
      </c>
      <c r="B890" t="s">
        <v>7</v>
      </c>
      <c r="C890" s="2">
        <v>17</v>
      </c>
      <c r="D890" s="2">
        <v>0</v>
      </c>
      <c r="E890" s="2">
        <v>0</v>
      </c>
      <c r="F890" s="2">
        <v>0</v>
      </c>
      <c r="G890" s="2">
        <v>0</v>
      </c>
      <c r="H890" s="2">
        <v>1</v>
      </c>
      <c r="I890" s="2">
        <v>4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2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3">
        <f t="shared" si="13"/>
        <v>4690.8</v>
      </c>
    </row>
    <row r="891" spans="1:41" x14ac:dyDescent="0.25">
      <c r="A891">
        <v>28</v>
      </c>
      <c r="B891" t="s">
        <v>8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3">
        <f t="shared" si="13"/>
        <v>0</v>
      </c>
    </row>
    <row r="892" spans="1:41" x14ac:dyDescent="0.25">
      <c r="A892">
        <v>28</v>
      </c>
      <c r="B892" t="s">
        <v>9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3">
        <f t="shared" si="13"/>
        <v>0</v>
      </c>
    </row>
    <row r="893" spans="1:41" x14ac:dyDescent="0.25">
      <c r="A893">
        <v>28</v>
      </c>
      <c r="B893" t="s">
        <v>10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3">
        <f t="shared" si="13"/>
        <v>0</v>
      </c>
    </row>
    <row r="894" spans="1:41" x14ac:dyDescent="0.25">
      <c r="A894">
        <v>28</v>
      </c>
      <c r="B894" t="s">
        <v>11</v>
      </c>
      <c r="C894" s="2">
        <v>2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1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3">
        <f t="shared" si="13"/>
        <v>600</v>
      </c>
    </row>
    <row r="895" spans="1:41" x14ac:dyDescent="0.25">
      <c r="A895">
        <v>28</v>
      </c>
      <c r="B895" t="s">
        <v>12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3">
        <f t="shared" si="13"/>
        <v>0</v>
      </c>
    </row>
    <row r="896" spans="1:41" x14ac:dyDescent="0.25">
      <c r="A896">
        <v>28</v>
      </c>
      <c r="B896" t="s">
        <v>13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3">
        <f t="shared" si="13"/>
        <v>0</v>
      </c>
    </row>
    <row r="897" spans="1:41" x14ac:dyDescent="0.25">
      <c r="A897">
        <v>28</v>
      </c>
      <c r="B897" t="s">
        <v>14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3">
        <f t="shared" si="13"/>
        <v>0</v>
      </c>
    </row>
    <row r="898" spans="1:41" x14ac:dyDescent="0.25">
      <c r="A898">
        <v>28</v>
      </c>
      <c r="B898" t="s">
        <v>15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3">
        <f t="shared" si="13"/>
        <v>0</v>
      </c>
    </row>
    <row r="899" spans="1:41" x14ac:dyDescent="0.25">
      <c r="A899">
        <v>28</v>
      </c>
      <c r="B899" t="s">
        <v>16</v>
      </c>
      <c r="C899" s="2">
        <v>250</v>
      </c>
      <c r="D899" s="2">
        <v>4</v>
      </c>
      <c r="E899" s="2">
        <v>0</v>
      </c>
      <c r="F899" s="2">
        <v>0</v>
      </c>
      <c r="G899" s="2">
        <v>0</v>
      </c>
      <c r="H899" s="2">
        <v>0</v>
      </c>
      <c r="I899" s="2">
        <v>2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3">
        <f t="shared" si="13"/>
        <v>43425.599999999999</v>
      </c>
    </row>
    <row r="900" spans="1:41" x14ac:dyDescent="0.25">
      <c r="A900">
        <v>28</v>
      </c>
      <c r="B900" t="s">
        <v>17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3">
        <f t="shared" ref="AO900:AO963" si="14">SUMPRODUCT($C$2:$AN$2,C900:AN900)</f>
        <v>0</v>
      </c>
    </row>
    <row r="901" spans="1:41" x14ac:dyDescent="0.25">
      <c r="A901">
        <v>28</v>
      </c>
      <c r="B901" t="s">
        <v>18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3">
        <f t="shared" si="14"/>
        <v>0</v>
      </c>
    </row>
    <row r="902" spans="1:41" x14ac:dyDescent="0.25">
      <c r="A902">
        <v>28</v>
      </c>
      <c r="B902" t="s">
        <v>19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3">
        <f t="shared" si="14"/>
        <v>0</v>
      </c>
    </row>
    <row r="903" spans="1:41" x14ac:dyDescent="0.25">
      <c r="A903">
        <v>28</v>
      </c>
      <c r="B903" t="s">
        <v>20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  <c r="AO903" s="3">
        <f t="shared" si="14"/>
        <v>0</v>
      </c>
    </row>
    <row r="904" spans="1:41" x14ac:dyDescent="0.25">
      <c r="A904">
        <v>28</v>
      </c>
      <c r="B904" t="s">
        <v>21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3">
        <f t="shared" si="14"/>
        <v>0</v>
      </c>
    </row>
    <row r="905" spans="1:41" x14ac:dyDescent="0.25">
      <c r="A905">
        <v>28</v>
      </c>
      <c r="B905" t="s">
        <v>22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3">
        <f t="shared" si="14"/>
        <v>0</v>
      </c>
    </row>
    <row r="906" spans="1:41" x14ac:dyDescent="0.25">
      <c r="A906">
        <v>28</v>
      </c>
      <c r="B906" t="s">
        <v>23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  <c r="AO906" s="3">
        <f t="shared" si="14"/>
        <v>0</v>
      </c>
    </row>
    <row r="907" spans="1:41" x14ac:dyDescent="0.25">
      <c r="A907">
        <v>28</v>
      </c>
      <c r="B907" t="s">
        <v>24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3">
        <f t="shared" si="14"/>
        <v>0</v>
      </c>
    </row>
    <row r="908" spans="1:41" x14ac:dyDescent="0.25">
      <c r="A908">
        <v>28</v>
      </c>
      <c r="B908" t="s">
        <v>25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3">
        <f t="shared" si="14"/>
        <v>0</v>
      </c>
    </row>
    <row r="909" spans="1:41" x14ac:dyDescent="0.25">
      <c r="A909">
        <v>28</v>
      </c>
      <c r="B909" t="s">
        <v>26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3">
        <f t="shared" si="14"/>
        <v>0</v>
      </c>
    </row>
    <row r="910" spans="1:41" x14ac:dyDescent="0.25">
      <c r="A910">
        <v>28</v>
      </c>
      <c r="B910" t="s">
        <v>27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3">
        <f t="shared" si="14"/>
        <v>0</v>
      </c>
    </row>
    <row r="911" spans="1:41" x14ac:dyDescent="0.25">
      <c r="A911">
        <v>28</v>
      </c>
      <c r="B911" t="s">
        <v>28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3">
        <f t="shared" si="14"/>
        <v>0</v>
      </c>
    </row>
    <row r="912" spans="1:41" x14ac:dyDescent="0.25">
      <c r="A912">
        <v>28</v>
      </c>
      <c r="B912" t="s">
        <v>29</v>
      </c>
      <c r="C912" s="2">
        <v>10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3">
        <f t="shared" si="14"/>
        <v>1680</v>
      </c>
    </row>
    <row r="913" spans="1:41" x14ac:dyDescent="0.25">
      <c r="A913">
        <v>28</v>
      </c>
      <c r="B913" t="s">
        <v>30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3">
        <f t="shared" si="14"/>
        <v>0</v>
      </c>
    </row>
    <row r="914" spans="1:41" x14ac:dyDescent="0.25">
      <c r="A914">
        <v>28</v>
      </c>
      <c r="B914" t="s">
        <v>31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3">
        <f t="shared" si="14"/>
        <v>0</v>
      </c>
    </row>
    <row r="915" spans="1:41" x14ac:dyDescent="0.25">
      <c r="A915">
        <v>28</v>
      </c>
      <c r="B915" t="s">
        <v>32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3">
        <f t="shared" si="14"/>
        <v>0</v>
      </c>
    </row>
    <row r="916" spans="1:41" x14ac:dyDescent="0.25">
      <c r="A916">
        <v>28</v>
      </c>
      <c r="B916" t="s">
        <v>33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3">
        <f t="shared" si="14"/>
        <v>0</v>
      </c>
    </row>
    <row r="917" spans="1:41" x14ac:dyDescent="0.25">
      <c r="A917">
        <v>28</v>
      </c>
      <c r="B917" t="s">
        <v>34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3">
        <f t="shared" si="14"/>
        <v>0</v>
      </c>
    </row>
    <row r="918" spans="1:41" x14ac:dyDescent="0.25">
      <c r="A918">
        <v>28</v>
      </c>
      <c r="B918" t="s">
        <v>35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3">
        <f t="shared" si="14"/>
        <v>0</v>
      </c>
    </row>
    <row r="919" spans="1:41" x14ac:dyDescent="0.25">
      <c r="A919">
        <v>28</v>
      </c>
      <c r="B919" t="s">
        <v>36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3">
        <f t="shared" si="14"/>
        <v>0</v>
      </c>
    </row>
    <row r="920" spans="1:41" x14ac:dyDescent="0.25">
      <c r="A920">
        <v>28</v>
      </c>
      <c r="B920" t="s">
        <v>37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3">
        <f t="shared" si="14"/>
        <v>0</v>
      </c>
    </row>
    <row r="921" spans="1:41" x14ac:dyDescent="0.25">
      <c r="A921">
        <v>28</v>
      </c>
      <c r="B921" t="s">
        <v>38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3">
        <f t="shared" si="14"/>
        <v>0</v>
      </c>
    </row>
    <row r="922" spans="1:41" x14ac:dyDescent="0.25">
      <c r="A922">
        <v>28</v>
      </c>
      <c r="B922" t="s">
        <v>39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3">
        <f t="shared" si="14"/>
        <v>0</v>
      </c>
    </row>
    <row r="923" spans="1:41" x14ac:dyDescent="0.25">
      <c r="A923">
        <v>29</v>
      </c>
      <c r="B923" t="s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3">
        <f t="shared" si="14"/>
        <v>0</v>
      </c>
    </row>
    <row r="924" spans="1:41" x14ac:dyDescent="0.25">
      <c r="A924">
        <v>29</v>
      </c>
      <c r="B924" t="s">
        <v>1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3">
        <f t="shared" si="14"/>
        <v>0</v>
      </c>
    </row>
    <row r="925" spans="1:41" x14ac:dyDescent="0.25">
      <c r="A925">
        <v>29</v>
      </c>
      <c r="B925" t="s">
        <v>2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3">
        <f t="shared" si="14"/>
        <v>0</v>
      </c>
    </row>
    <row r="926" spans="1:41" x14ac:dyDescent="0.25">
      <c r="A926">
        <v>29</v>
      </c>
      <c r="B926" t="s">
        <v>3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3">
        <f t="shared" si="14"/>
        <v>0</v>
      </c>
    </row>
    <row r="927" spans="1:41" x14ac:dyDescent="0.25">
      <c r="A927">
        <v>29</v>
      </c>
      <c r="B927" t="s">
        <v>4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3">
        <f t="shared" si="14"/>
        <v>0</v>
      </c>
    </row>
    <row r="928" spans="1:41" x14ac:dyDescent="0.25">
      <c r="A928">
        <v>29</v>
      </c>
      <c r="B928" t="s">
        <v>5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3">
        <f t="shared" si="14"/>
        <v>0</v>
      </c>
    </row>
    <row r="929" spans="1:41" x14ac:dyDescent="0.25">
      <c r="A929">
        <v>29</v>
      </c>
      <c r="B929" t="s">
        <v>6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3">
        <f t="shared" si="14"/>
        <v>0</v>
      </c>
    </row>
    <row r="930" spans="1:41" x14ac:dyDescent="0.25">
      <c r="A930">
        <v>29</v>
      </c>
      <c r="B930" t="s">
        <v>7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3">
        <f t="shared" si="14"/>
        <v>0</v>
      </c>
    </row>
    <row r="931" spans="1:41" x14ac:dyDescent="0.25">
      <c r="A931">
        <v>29</v>
      </c>
      <c r="B931" t="s">
        <v>8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3">
        <f t="shared" si="14"/>
        <v>0</v>
      </c>
    </row>
    <row r="932" spans="1:41" x14ac:dyDescent="0.25">
      <c r="A932">
        <v>29</v>
      </c>
      <c r="B932" t="s">
        <v>9</v>
      </c>
      <c r="C932" s="2">
        <v>15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3">
        <f t="shared" si="14"/>
        <v>2520</v>
      </c>
    </row>
    <row r="933" spans="1:41" x14ac:dyDescent="0.25">
      <c r="A933">
        <v>29</v>
      </c>
      <c r="B933" t="s">
        <v>10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3">
        <f t="shared" si="14"/>
        <v>0</v>
      </c>
    </row>
    <row r="934" spans="1:41" x14ac:dyDescent="0.25">
      <c r="A934">
        <v>29</v>
      </c>
      <c r="B934" t="s">
        <v>11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3">
        <f t="shared" si="14"/>
        <v>0</v>
      </c>
    </row>
    <row r="935" spans="1:41" x14ac:dyDescent="0.25">
      <c r="A935">
        <v>29</v>
      </c>
      <c r="B935" t="s">
        <v>12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3">
        <f t="shared" si="14"/>
        <v>0</v>
      </c>
    </row>
    <row r="936" spans="1:41" x14ac:dyDescent="0.25">
      <c r="A936">
        <v>29</v>
      </c>
      <c r="B936" t="s">
        <v>13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3">
        <f t="shared" si="14"/>
        <v>0</v>
      </c>
    </row>
    <row r="937" spans="1:41" x14ac:dyDescent="0.25">
      <c r="A937">
        <v>29</v>
      </c>
      <c r="B937" t="s">
        <v>14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3">
        <f t="shared" si="14"/>
        <v>0</v>
      </c>
    </row>
    <row r="938" spans="1:41" x14ac:dyDescent="0.25">
      <c r="A938">
        <v>29</v>
      </c>
      <c r="B938" t="s">
        <v>15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3">
        <f t="shared" si="14"/>
        <v>0</v>
      </c>
    </row>
    <row r="939" spans="1:41" x14ac:dyDescent="0.25">
      <c r="A939">
        <v>29</v>
      </c>
      <c r="B939" t="s">
        <v>16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3">
        <f t="shared" si="14"/>
        <v>0</v>
      </c>
    </row>
    <row r="940" spans="1:41" x14ac:dyDescent="0.25">
      <c r="A940">
        <v>29</v>
      </c>
      <c r="B940" t="s">
        <v>17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3">
        <f t="shared" si="14"/>
        <v>0</v>
      </c>
    </row>
    <row r="941" spans="1:41" x14ac:dyDescent="0.25">
      <c r="A941">
        <v>29</v>
      </c>
      <c r="B941" t="s">
        <v>18</v>
      </c>
      <c r="C941" s="2">
        <v>5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3">
        <f t="shared" si="14"/>
        <v>840</v>
      </c>
    </row>
    <row r="942" spans="1:41" x14ac:dyDescent="0.25">
      <c r="A942">
        <v>29</v>
      </c>
      <c r="B942" t="s">
        <v>19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3">
        <f t="shared" si="14"/>
        <v>0</v>
      </c>
    </row>
    <row r="943" spans="1:41" x14ac:dyDescent="0.25">
      <c r="A943">
        <v>29</v>
      </c>
      <c r="B943" t="s">
        <v>20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3">
        <f t="shared" si="14"/>
        <v>0</v>
      </c>
    </row>
    <row r="944" spans="1:41" x14ac:dyDescent="0.25">
      <c r="A944">
        <v>29</v>
      </c>
      <c r="B944" t="s">
        <v>21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3">
        <f t="shared" si="14"/>
        <v>0</v>
      </c>
    </row>
    <row r="945" spans="1:41" x14ac:dyDescent="0.25">
      <c r="A945">
        <v>29</v>
      </c>
      <c r="B945" t="s">
        <v>22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3">
        <f t="shared" si="14"/>
        <v>0</v>
      </c>
    </row>
    <row r="946" spans="1:41" x14ac:dyDescent="0.25">
      <c r="A946">
        <v>29</v>
      </c>
      <c r="B946" t="s">
        <v>23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3">
        <f t="shared" si="14"/>
        <v>0</v>
      </c>
    </row>
    <row r="947" spans="1:41" x14ac:dyDescent="0.25">
      <c r="A947">
        <v>29</v>
      </c>
      <c r="B947" t="s">
        <v>24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3">
        <f t="shared" si="14"/>
        <v>0</v>
      </c>
    </row>
    <row r="948" spans="1:41" x14ac:dyDescent="0.25">
      <c r="A948">
        <v>29</v>
      </c>
      <c r="B948" t="s">
        <v>25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3">
        <f t="shared" si="14"/>
        <v>0</v>
      </c>
    </row>
    <row r="949" spans="1:41" x14ac:dyDescent="0.25">
      <c r="A949">
        <v>29</v>
      </c>
      <c r="B949" t="s">
        <v>26</v>
      </c>
      <c r="C949" s="2">
        <v>0</v>
      </c>
      <c r="D949" s="2">
        <v>20</v>
      </c>
      <c r="E949" s="2">
        <v>0</v>
      </c>
      <c r="F949" s="2">
        <v>0</v>
      </c>
      <c r="G949" s="2">
        <v>0</v>
      </c>
      <c r="H949" s="2">
        <v>88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5.5</v>
      </c>
      <c r="X949" s="2">
        <v>0</v>
      </c>
      <c r="Y949" s="2">
        <v>0</v>
      </c>
      <c r="Z949" s="2">
        <v>11.8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3">
        <f t="shared" si="14"/>
        <v>38656.199999999997</v>
      </c>
    </row>
    <row r="950" spans="1:41" x14ac:dyDescent="0.25">
      <c r="A950">
        <v>29</v>
      </c>
      <c r="B950" t="s">
        <v>27</v>
      </c>
      <c r="C950" s="2">
        <v>10</v>
      </c>
      <c r="D950" s="2">
        <v>0</v>
      </c>
      <c r="E950" s="2">
        <v>0</v>
      </c>
      <c r="F950" s="2">
        <v>0</v>
      </c>
      <c r="G950" s="2">
        <v>0</v>
      </c>
      <c r="H950" s="2">
        <v>5</v>
      </c>
      <c r="I950" s="2">
        <v>2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1</v>
      </c>
      <c r="S950" s="2">
        <v>0</v>
      </c>
      <c r="T950" s="2">
        <v>0</v>
      </c>
      <c r="U950" s="2">
        <v>0</v>
      </c>
      <c r="V950" s="2">
        <v>0</v>
      </c>
      <c r="W950" s="2">
        <v>2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3">
        <f t="shared" si="14"/>
        <v>4680.8</v>
      </c>
    </row>
    <row r="951" spans="1:41" x14ac:dyDescent="0.25">
      <c r="A951">
        <v>29</v>
      </c>
      <c r="B951" t="s">
        <v>28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3">
        <f t="shared" si="14"/>
        <v>0</v>
      </c>
    </row>
    <row r="952" spans="1:41" x14ac:dyDescent="0.25">
      <c r="A952">
        <v>29</v>
      </c>
      <c r="B952" t="s">
        <v>29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3">
        <f t="shared" si="14"/>
        <v>0</v>
      </c>
    </row>
    <row r="953" spans="1:41" x14ac:dyDescent="0.25">
      <c r="A953">
        <v>29</v>
      </c>
      <c r="B953" t="s">
        <v>30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3">
        <f t="shared" si="14"/>
        <v>0</v>
      </c>
    </row>
    <row r="954" spans="1:41" x14ac:dyDescent="0.25">
      <c r="A954">
        <v>29</v>
      </c>
      <c r="B954" t="s">
        <v>31</v>
      </c>
      <c r="C954" s="2">
        <v>20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3">
        <f t="shared" si="14"/>
        <v>3360</v>
      </c>
    </row>
    <row r="955" spans="1:41" x14ac:dyDescent="0.25">
      <c r="A955">
        <v>29</v>
      </c>
      <c r="B955" t="s">
        <v>32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3">
        <f t="shared" si="14"/>
        <v>0</v>
      </c>
    </row>
    <row r="956" spans="1:41" x14ac:dyDescent="0.25">
      <c r="A956">
        <v>29</v>
      </c>
      <c r="B956" t="s">
        <v>33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3">
        <f t="shared" si="14"/>
        <v>0</v>
      </c>
    </row>
    <row r="957" spans="1:41" x14ac:dyDescent="0.25">
      <c r="A957">
        <v>29</v>
      </c>
      <c r="B957" t="s">
        <v>34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3">
        <f t="shared" si="14"/>
        <v>0</v>
      </c>
    </row>
    <row r="958" spans="1:41" x14ac:dyDescent="0.25">
      <c r="A958">
        <v>29</v>
      </c>
      <c r="B958" t="s">
        <v>35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3">
        <f t="shared" si="14"/>
        <v>0</v>
      </c>
    </row>
    <row r="959" spans="1:41" x14ac:dyDescent="0.25">
      <c r="A959">
        <v>29</v>
      </c>
      <c r="B959" t="s">
        <v>36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  <c r="AO959" s="3">
        <f t="shared" si="14"/>
        <v>0</v>
      </c>
    </row>
    <row r="960" spans="1:41" x14ac:dyDescent="0.25">
      <c r="A960">
        <v>29</v>
      </c>
      <c r="B960" t="s">
        <v>37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  <c r="AO960" s="3">
        <f t="shared" si="14"/>
        <v>0</v>
      </c>
    </row>
    <row r="961" spans="1:41" x14ac:dyDescent="0.25">
      <c r="A961">
        <v>29</v>
      </c>
      <c r="B961" t="s">
        <v>38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s="3">
        <f t="shared" si="14"/>
        <v>0</v>
      </c>
    </row>
    <row r="962" spans="1:41" x14ac:dyDescent="0.25">
      <c r="A962">
        <v>29</v>
      </c>
      <c r="B962" t="s">
        <v>39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3">
        <f t="shared" si="14"/>
        <v>0</v>
      </c>
    </row>
    <row r="963" spans="1:41" x14ac:dyDescent="0.25">
      <c r="A963">
        <v>30</v>
      </c>
      <c r="B963" t="s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  <c r="AO963" s="3">
        <f t="shared" si="14"/>
        <v>0</v>
      </c>
    </row>
    <row r="964" spans="1:41" x14ac:dyDescent="0.25">
      <c r="A964">
        <v>30</v>
      </c>
      <c r="B964" t="s">
        <v>1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3">
        <f t="shared" ref="AO964:AO1027" si="15">SUMPRODUCT($C$2:$AN$2,C964:AN964)</f>
        <v>0</v>
      </c>
    </row>
    <row r="965" spans="1:41" x14ac:dyDescent="0.25">
      <c r="A965">
        <v>30</v>
      </c>
      <c r="B965" t="s">
        <v>2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3">
        <f t="shared" si="15"/>
        <v>0</v>
      </c>
    </row>
    <row r="966" spans="1:41" x14ac:dyDescent="0.25">
      <c r="A966">
        <v>30</v>
      </c>
      <c r="B966" t="s">
        <v>3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15</v>
      </c>
      <c r="I966" s="2">
        <v>10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10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3">
        <f t="shared" si="15"/>
        <v>10890</v>
      </c>
    </row>
    <row r="967" spans="1:41" x14ac:dyDescent="0.25">
      <c r="A967">
        <v>30</v>
      </c>
      <c r="B967" t="s">
        <v>4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3">
        <f t="shared" si="15"/>
        <v>0</v>
      </c>
    </row>
    <row r="968" spans="1:41" x14ac:dyDescent="0.25">
      <c r="A968">
        <v>30</v>
      </c>
      <c r="B968" t="s">
        <v>5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3">
        <f t="shared" si="15"/>
        <v>0</v>
      </c>
    </row>
    <row r="969" spans="1:41" x14ac:dyDescent="0.25">
      <c r="A969">
        <v>30</v>
      </c>
      <c r="B969" t="s">
        <v>6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3">
        <f t="shared" si="15"/>
        <v>0</v>
      </c>
    </row>
    <row r="970" spans="1:41" x14ac:dyDescent="0.25">
      <c r="A970">
        <v>30</v>
      </c>
      <c r="B970" t="s">
        <v>7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3">
        <f t="shared" si="15"/>
        <v>0</v>
      </c>
    </row>
    <row r="971" spans="1:41" x14ac:dyDescent="0.25">
      <c r="A971">
        <v>30</v>
      </c>
      <c r="B971" t="s">
        <v>8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3">
        <f t="shared" si="15"/>
        <v>0</v>
      </c>
    </row>
    <row r="972" spans="1:41" x14ac:dyDescent="0.25">
      <c r="A972">
        <v>30</v>
      </c>
      <c r="B972" t="s">
        <v>9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3">
        <f t="shared" si="15"/>
        <v>0</v>
      </c>
    </row>
    <row r="973" spans="1:41" x14ac:dyDescent="0.25">
      <c r="A973">
        <v>30</v>
      </c>
      <c r="B973" t="s">
        <v>10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3">
        <f t="shared" si="15"/>
        <v>0</v>
      </c>
    </row>
    <row r="974" spans="1:41" x14ac:dyDescent="0.25">
      <c r="A974">
        <v>30</v>
      </c>
      <c r="B974" t="s">
        <v>11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3">
        <f t="shared" si="15"/>
        <v>0</v>
      </c>
    </row>
    <row r="975" spans="1:41" x14ac:dyDescent="0.25">
      <c r="A975">
        <v>30</v>
      </c>
      <c r="B975" t="s">
        <v>12</v>
      </c>
      <c r="C975" s="2">
        <v>5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3">
        <f t="shared" si="15"/>
        <v>840</v>
      </c>
    </row>
    <row r="976" spans="1:41" x14ac:dyDescent="0.25">
      <c r="A976">
        <v>30</v>
      </c>
      <c r="B976" t="s">
        <v>13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3">
        <f t="shared" si="15"/>
        <v>0</v>
      </c>
    </row>
    <row r="977" spans="1:41" x14ac:dyDescent="0.25">
      <c r="A977">
        <v>30</v>
      </c>
      <c r="B977" t="s">
        <v>14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3">
        <f t="shared" si="15"/>
        <v>0</v>
      </c>
    </row>
    <row r="978" spans="1:41" x14ac:dyDescent="0.25">
      <c r="A978">
        <v>30</v>
      </c>
      <c r="B978" t="s">
        <v>15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3">
        <f t="shared" si="15"/>
        <v>0</v>
      </c>
    </row>
    <row r="979" spans="1:41" x14ac:dyDescent="0.25">
      <c r="A979">
        <v>30</v>
      </c>
      <c r="B979" t="s">
        <v>16</v>
      </c>
      <c r="C979" s="2">
        <v>173</v>
      </c>
      <c r="D979" s="2">
        <v>4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3">
        <f t="shared" si="15"/>
        <v>29961.599999999999</v>
      </c>
    </row>
    <row r="980" spans="1:41" x14ac:dyDescent="0.25">
      <c r="A980">
        <v>30</v>
      </c>
      <c r="B980" t="s">
        <v>17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3">
        <f t="shared" si="15"/>
        <v>0</v>
      </c>
    </row>
    <row r="981" spans="1:41" x14ac:dyDescent="0.25">
      <c r="A981">
        <v>30</v>
      </c>
      <c r="B981" t="s">
        <v>18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3">
        <f t="shared" si="15"/>
        <v>0</v>
      </c>
    </row>
    <row r="982" spans="1:41" x14ac:dyDescent="0.25">
      <c r="A982">
        <v>30</v>
      </c>
      <c r="B982" t="s">
        <v>19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3">
        <f t="shared" si="15"/>
        <v>0</v>
      </c>
    </row>
    <row r="983" spans="1:41" x14ac:dyDescent="0.25">
      <c r="A983">
        <v>30</v>
      </c>
      <c r="B983" t="s">
        <v>20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3">
        <f t="shared" si="15"/>
        <v>0</v>
      </c>
    </row>
    <row r="984" spans="1:41" x14ac:dyDescent="0.25">
      <c r="A984">
        <v>30</v>
      </c>
      <c r="B984" t="s">
        <v>21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3">
        <f t="shared" si="15"/>
        <v>0</v>
      </c>
    </row>
    <row r="985" spans="1:41" x14ac:dyDescent="0.25">
      <c r="A985">
        <v>30</v>
      </c>
      <c r="B985" t="s">
        <v>22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3">
        <f t="shared" si="15"/>
        <v>0</v>
      </c>
    </row>
    <row r="986" spans="1:41" x14ac:dyDescent="0.25">
      <c r="A986">
        <v>30</v>
      </c>
      <c r="B986" t="s">
        <v>23</v>
      </c>
      <c r="C986" s="2">
        <v>10</v>
      </c>
      <c r="D986" s="2">
        <v>0</v>
      </c>
      <c r="E986" s="2">
        <v>0</v>
      </c>
      <c r="F986" s="2">
        <v>0</v>
      </c>
      <c r="G986" s="2">
        <v>0</v>
      </c>
      <c r="H986" s="2">
        <v>5</v>
      </c>
      <c r="I986" s="2">
        <v>5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10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3">
        <f t="shared" si="15"/>
        <v>6894</v>
      </c>
    </row>
    <row r="987" spans="1:41" x14ac:dyDescent="0.25">
      <c r="A987">
        <v>30</v>
      </c>
      <c r="B987" t="s">
        <v>24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3">
        <f t="shared" si="15"/>
        <v>0</v>
      </c>
    </row>
    <row r="988" spans="1:41" x14ac:dyDescent="0.25">
      <c r="A988">
        <v>30</v>
      </c>
      <c r="B988" t="s">
        <v>25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3">
        <f t="shared" si="15"/>
        <v>0</v>
      </c>
    </row>
    <row r="989" spans="1:41" x14ac:dyDescent="0.25">
      <c r="A989">
        <v>30</v>
      </c>
      <c r="B989" t="s">
        <v>26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3">
        <f t="shared" si="15"/>
        <v>0</v>
      </c>
    </row>
    <row r="990" spans="1:41" x14ac:dyDescent="0.25">
      <c r="A990">
        <v>30</v>
      </c>
      <c r="B990" t="s">
        <v>27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3">
        <f t="shared" si="15"/>
        <v>0</v>
      </c>
    </row>
    <row r="991" spans="1:41" x14ac:dyDescent="0.25">
      <c r="A991">
        <v>30</v>
      </c>
      <c r="B991" t="s">
        <v>28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3">
        <f t="shared" si="15"/>
        <v>0</v>
      </c>
    </row>
    <row r="992" spans="1:41" x14ac:dyDescent="0.25">
      <c r="A992">
        <v>30</v>
      </c>
      <c r="B992" t="s">
        <v>29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3">
        <f t="shared" si="15"/>
        <v>0</v>
      </c>
    </row>
    <row r="993" spans="1:41" x14ac:dyDescent="0.25">
      <c r="A993">
        <v>30</v>
      </c>
      <c r="B993" t="s">
        <v>30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3">
        <f t="shared" si="15"/>
        <v>0</v>
      </c>
    </row>
    <row r="994" spans="1:41" x14ac:dyDescent="0.25">
      <c r="A994">
        <v>30</v>
      </c>
      <c r="B994" t="s">
        <v>31</v>
      </c>
      <c r="C994" s="2">
        <v>30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3">
        <f t="shared" si="15"/>
        <v>5040</v>
      </c>
    </row>
    <row r="995" spans="1:41" x14ac:dyDescent="0.25">
      <c r="A995">
        <v>30</v>
      </c>
      <c r="B995" t="s">
        <v>32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3">
        <f t="shared" si="15"/>
        <v>0</v>
      </c>
    </row>
    <row r="996" spans="1:41" x14ac:dyDescent="0.25">
      <c r="A996">
        <v>30</v>
      </c>
      <c r="B996" t="s">
        <v>33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3">
        <f t="shared" si="15"/>
        <v>0</v>
      </c>
    </row>
    <row r="997" spans="1:41" x14ac:dyDescent="0.25">
      <c r="A997">
        <v>30</v>
      </c>
      <c r="B997" t="s">
        <v>34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3">
        <f t="shared" si="15"/>
        <v>0</v>
      </c>
    </row>
    <row r="998" spans="1:41" x14ac:dyDescent="0.25">
      <c r="A998">
        <v>30</v>
      </c>
      <c r="B998" t="s">
        <v>35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3">
        <f t="shared" si="15"/>
        <v>0</v>
      </c>
    </row>
    <row r="999" spans="1:41" x14ac:dyDescent="0.25">
      <c r="A999">
        <v>30</v>
      </c>
      <c r="B999" t="s">
        <v>36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3">
        <f t="shared" si="15"/>
        <v>0</v>
      </c>
    </row>
    <row r="1000" spans="1:41" x14ac:dyDescent="0.25">
      <c r="A1000">
        <v>30</v>
      </c>
      <c r="B1000" t="s">
        <v>37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3">
        <f t="shared" si="15"/>
        <v>0</v>
      </c>
    </row>
    <row r="1001" spans="1:41" x14ac:dyDescent="0.25">
      <c r="A1001">
        <v>30</v>
      </c>
      <c r="B1001" t="s">
        <v>38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3">
        <f t="shared" si="15"/>
        <v>0</v>
      </c>
    </row>
    <row r="1002" spans="1:41" x14ac:dyDescent="0.25">
      <c r="A1002">
        <v>30</v>
      </c>
      <c r="B1002" t="s">
        <v>39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3">
        <f t="shared" si="15"/>
        <v>0</v>
      </c>
    </row>
    <row r="1003" spans="1:41" x14ac:dyDescent="0.25">
      <c r="A1003">
        <v>31</v>
      </c>
      <c r="B1003" t="s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3">
        <f t="shared" si="15"/>
        <v>0</v>
      </c>
    </row>
    <row r="1004" spans="1:41" x14ac:dyDescent="0.25">
      <c r="A1004">
        <v>31</v>
      </c>
      <c r="B1004" t="s">
        <v>1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3">
        <f t="shared" si="15"/>
        <v>0</v>
      </c>
    </row>
    <row r="1005" spans="1:41" x14ac:dyDescent="0.25">
      <c r="A1005">
        <v>31</v>
      </c>
      <c r="B1005" t="s">
        <v>2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3">
        <f t="shared" si="15"/>
        <v>0</v>
      </c>
    </row>
    <row r="1006" spans="1:41" x14ac:dyDescent="0.25">
      <c r="A1006">
        <v>31</v>
      </c>
      <c r="B1006" t="s">
        <v>3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3">
        <f t="shared" si="15"/>
        <v>0</v>
      </c>
    </row>
    <row r="1007" spans="1:41" x14ac:dyDescent="0.25">
      <c r="A1007">
        <v>31</v>
      </c>
      <c r="B1007" t="s">
        <v>4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3">
        <f t="shared" si="15"/>
        <v>0</v>
      </c>
    </row>
    <row r="1008" spans="1:41" x14ac:dyDescent="0.25">
      <c r="A1008">
        <v>31</v>
      </c>
      <c r="B1008" t="s">
        <v>5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3">
        <f t="shared" si="15"/>
        <v>0</v>
      </c>
    </row>
    <row r="1009" spans="1:41" x14ac:dyDescent="0.25">
      <c r="A1009">
        <v>31</v>
      </c>
      <c r="B1009" t="s">
        <v>6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3">
        <f t="shared" si="15"/>
        <v>0</v>
      </c>
    </row>
    <row r="1010" spans="1:41" x14ac:dyDescent="0.25">
      <c r="A1010">
        <v>31</v>
      </c>
      <c r="B1010" t="s">
        <v>7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1</v>
      </c>
      <c r="I1010" s="2">
        <v>1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0.5</v>
      </c>
      <c r="S1010" s="2">
        <v>0</v>
      </c>
      <c r="T1010" s="2">
        <v>0</v>
      </c>
      <c r="U1010" s="2">
        <v>0</v>
      </c>
      <c r="V1010" s="2">
        <v>0</v>
      </c>
      <c r="W1010" s="2">
        <v>1</v>
      </c>
      <c r="X1010" s="2">
        <v>0</v>
      </c>
      <c r="Y1010" s="2">
        <v>0</v>
      </c>
      <c r="Z1010" s="2">
        <v>1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3">
        <f t="shared" si="15"/>
        <v>1335.4</v>
      </c>
    </row>
    <row r="1011" spans="1:41" x14ac:dyDescent="0.25">
      <c r="A1011">
        <v>31</v>
      </c>
      <c r="B1011" t="s">
        <v>8</v>
      </c>
      <c r="C1011" s="2">
        <v>7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23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4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3">
        <f t="shared" si="15"/>
        <v>8145.6</v>
      </c>
    </row>
    <row r="1012" spans="1:41" x14ac:dyDescent="0.25">
      <c r="A1012">
        <v>31</v>
      </c>
      <c r="B1012" t="s">
        <v>9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3">
        <f t="shared" si="15"/>
        <v>0</v>
      </c>
    </row>
    <row r="1013" spans="1:41" x14ac:dyDescent="0.25">
      <c r="A1013">
        <v>31</v>
      </c>
      <c r="B1013" t="s">
        <v>10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3">
        <f t="shared" si="15"/>
        <v>0</v>
      </c>
    </row>
    <row r="1014" spans="1:41" x14ac:dyDescent="0.25">
      <c r="A1014">
        <v>31</v>
      </c>
      <c r="B1014" t="s">
        <v>11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3">
        <f t="shared" si="15"/>
        <v>0</v>
      </c>
    </row>
    <row r="1015" spans="1:41" x14ac:dyDescent="0.25">
      <c r="A1015">
        <v>31</v>
      </c>
      <c r="B1015" t="s">
        <v>12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s="3">
        <f t="shared" si="15"/>
        <v>0</v>
      </c>
    </row>
    <row r="1016" spans="1:41" x14ac:dyDescent="0.25">
      <c r="A1016">
        <v>31</v>
      </c>
      <c r="B1016" t="s">
        <v>13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3">
        <f t="shared" si="15"/>
        <v>0</v>
      </c>
    </row>
    <row r="1017" spans="1:41" x14ac:dyDescent="0.25">
      <c r="A1017">
        <v>31</v>
      </c>
      <c r="B1017" t="s">
        <v>14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3">
        <f t="shared" si="15"/>
        <v>0</v>
      </c>
    </row>
    <row r="1018" spans="1:41" x14ac:dyDescent="0.25">
      <c r="A1018">
        <v>31</v>
      </c>
      <c r="B1018" t="s">
        <v>15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3">
        <f t="shared" si="15"/>
        <v>0</v>
      </c>
    </row>
    <row r="1019" spans="1:41" x14ac:dyDescent="0.25">
      <c r="A1019">
        <v>31</v>
      </c>
      <c r="B1019" t="s">
        <v>16</v>
      </c>
      <c r="C1019" s="2">
        <v>13</v>
      </c>
      <c r="D1019" s="2">
        <v>14</v>
      </c>
      <c r="E1019" s="2">
        <v>0</v>
      </c>
      <c r="F1019" s="2">
        <v>0</v>
      </c>
      <c r="G1019" s="2">
        <v>0</v>
      </c>
      <c r="H1019" s="2">
        <v>1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3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3">
        <f t="shared" si="15"/>
        <v>6777.6</v>
      </c>
    </row>
    <row r="1020" spans="1:41" x14ac:dyDescent="0.25">
      <c r="A1020">
        <v>31</v>
      </c>
      <c r="B1020" t="s">
        <v>17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3">
        <f t="shared" si="15"/>
        <v>0</v>
      </c>
    </row>
    <row r="1021" spans="1:41" x14ac:dyDescent="0.25">
      <c r="A1021">
        <v>31</v>
      </c>
      <c r="B1021" t="s">
        <v>18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3">
        <f t="shared" si="15"/>
        <v>0</v>
      </c>
    </row>
    <row r="1022" spans="1:41" x14ac:dyDescent="0.25">
      <c r="A1022">
        <v>31</v>
      </c>
      <c r="B1022" t="s">
        <v>19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3">
        <f t="shared" si="15"/>
        <v>0</v>
      </c>
    </row>
    <row r="1023" spans="1:41" x14ac:dyDescent="0.25">
      <c r="A1023">
        <v>31</v>
      </c>
      <c r="B1023" t="s">
        <v>20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3">
        <f t="shared" si="15"/>
        <v>0</v>
      </c>
    </row>
    <row r="1024" spans="1:41" x14ac:dyDescent="0.25">
      <c r="A1024">
        <v>31</v>
      </c>
      <c r="B1024" t="s">
        <v>21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3">
        <f t="shared" si="15"/>
        <v>0</v>
      </c>
    </row>
    <row r="1025" spans="1:41" x14ac:dyDescent="0.25">
      <c r="A1025">
        <v>31</v>
      </c>
      <c r="B1025" t="s">
        <v>22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3">
        <f t="shared" si="15"/>
        <v>0</v>
      </c>
    </row>
    <row r="1026" spans="1:41" x14ac:dyDescent="0.25">
      <c r="A1026">
        <v>31</v>
      </c>
      <c r="B1026" t="s">
        <v>23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5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5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3">
        <f t="shared" si="15"/>
        <v>3300</v>
      </c>
    </row>
    <row r="1027" spans="1:41" x14ac:dyDescent="0.25">
      <c r="A1027">
        <v>31</v>
      </c>
      <c r="B1027" t="s">
        <v>24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3">
        <f t="shared" si="15"/>
        <v>0</v>
      </c>
    </row>
    <row r="1028" spans="1:41" x14ac:dyDescent="0.25">
      <c r="A1028">
        <v>31</v>
      </c>
      <c r="B1028" t="s">
        <v>25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3">
        <f t="shared" ref="AO1028:AO1042" si="16">SUMPRODUCT($C$2:$AN$2,C1028:AN1028)</f>
        <v>0</v>
      </c>
    </row>
    <row r="1029" spans="1:41" x14ac:dyDescent="0.25">
      <c r="A1029">
        <v>31</v>
      </c>
      <c r="B1029" t="s">
        <v>26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3">
        <f t="shared" si="16"/>
        <v>0</v>
      </c>
    </row>
    <row r="1030" spans="1:41" x14ac:dyDescent="0.25">
      <c r="A1030">
        <v>31</v>
      </c>
      <c r="B1030" t="s">
        <v>27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3">
        <f t="shared" si="16"/>
        <v>0</v>
      </c>
    </row>
    <row r="1031" spans="1:41" x14ac:dyDescent="0.25">
      <c r="A1031">
        <v>31</v>
      </c>
      <c r="B1031" t="s">
        <v>28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3">
        <f t="shared" si="16"/>
        <v>0</v>
      </c>
    </row>
    <row r="1032" spans="1:41" x14ac:dyDescent="0.25">
      <c r="A1032">
        <v>31</v>
      </c>
      <c r="B1032" t="s">
        <v>29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3">
        <f t="shared" si="16"/>
        <v>0</v>
      </c>
    </row>
    <row r="1033" spans="1:41" x14ac:dyDescent="0.25">
      <c r="A1033">
        <v>31</v>
      </c>
      <c r="B1033" t="s">
        <v>30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3">
        <f t="shared" si="16"/>
        <v>0</v>
      </c>
    </row>
    <row r="1034" spans="1:41" x14ac:dyDescent="0.25">
      <c r="A1034">
        <v>31</v>
      </c>
      <c r="B1034" t="s">
        <v>31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3">
        <f t="shared" si="16"/>
        <v>0</v>
      </c>
    </row>
    <row r="1035" spans="1:41" x14ac:dyDescent="0.25">
      <c r="A1035">
        <v>31</v>
      </c>
      <c r="B1035" t="s">
        <v>32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3">
        <f t="shared" si="16"/>
        <v>0</v>
      </c>
    </row>
    <row r="1036" spans="1:41" x14ac:dyDescent="0.25">
      <c r="A1036">
        <v>31</v>
      </c>
      <c r="B1036" t="s">
        <v>33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3">
        <f t="shared" si="16"/>
        <v>0</v>
      </c>
    </row>
    <row r="1037" spans="1:41" x14ac:dyDescent="0.25">
      <c r="A1037">
        <v>31</v>
      </c>
      <c r="B1037" t="s">
        <v>34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3">
        <f t="shared" si="16"/>
        <v>0</v>
      </c>
    </row>
    <row r="1038" spans="1:41" x14ac:dyDescent="0.25">
      <c r="A1038">
        <v>31</v>
      </c>
      <c r="B1038" t="s">
        <v>35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3">
        <f t="shared" si="16"/>
        <v>0</v>
      </c>
    </row>
    <row r="1039" spans="1:41" x14ac:dyDescent="0.25">
      <c r="A1039">
        <v>31</v>
      </c>
      <c r="B1039" t="s">
        <v>36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3">
        <f t="shared" si="16"/>
        <v>0</v>
      </c>
    </row>
    <row r="1040" spans="1:41" x14ac:dyDescent="0.25">
      <c r="A1040">
        <v>31</v>
      </c>
      <c r="B1040" t="s">
        <v>37</v>
      </c>
      <c r="C1040" s="2">
        <v>2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3">
        <f t="shared" si="16"/>
        <v>336</v>
      </c>
    </row>
    <row r="1041" spans="1:41" x14ac:dyDescent="0.25">
      <c r="A1041">
        <v>31</v>
      </c>
      <c r="B1041" t="s">
        <v>38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3">
        <f t="shared" si="16"/>
        <v>0</v>
      </c>
    </row>
    <row r="1042" spans="1:41" x14ac:dyDescent="0.25">
      <c r="A1042">
        <v>31</v>
      </c>
      <c r="B1042" t="s">
        <v>39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3">
        <f t="shared" si="16"/>
        <v>0</v>
      </c>
    </row>
  </sheetData>
  <autoFilter ref="A2:AO104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" sqref="C1:K1"/>
    </sheetView>
  </sheetViews>
  <sheetFormatPr defaultRowHeight="15" x14ac:dyDescent="0.25"/>
  <cols>
    <col min="2" max="2" width="16" bestFit="1" customWidth="1"/>
    <col min="3" max="3" width="10.42578125" style="2" customWidth="1"/>
    <col min="4" max="4" width="12.140625" style="2" customWidth="1"/>
    <col min="5" max="11" width="8.7109375" style="2" customWidth="1"/>
  </cols>
  <sheetData>
    <row r="1" spans="1:11" x14ac:dyDescent="0.25">
      <c r="C1" s="1">
        <v>168</v>
      </c>
      <c r="D1" s="1">
        <v>224.4</v>
      </c>
      <c r="E1" s="1">
        <v>330</v>
      </c>
      <c r="F1" s="1">
        <v>264</v>
      </c>
      <c r="G1" s="1">
        <v>359.4</v>
      </c>
      <c r="H1" s="1">
        <v>374</v>
      </c>
      <c r="I1" s="1">
        <v>224.4</v>
      </c>
      <c r="J1" s="1">
        <v>330</v>
      </c>
      <c r="K1" s="1">
        <v>330</v>
      </c>
    </row>
    <row r="2" spans="1:11" ht="60" x14ac:dyDescent="0.25">
      <c r="A2" t="s">
        <v>80</v>
      </c>
      <c r="B2" t="s">
        <v>79</v>
      </c>
      <c r="C2" s="1" t="s">
        <v>40</v>
      </c>
      <c r="D2" s="1" t="s">
        <v>41</v>
      </c>
      <c r="E2" s="1" t="s">
        <v>45</v>
      </c>
      <c r="F2" s="1" t="s">
        <v>46</v>
      </c>
      <c r="G2" s="1" t="s">
        <v>48</v>
      </c>
      <c r="H2" s="1" t="s">
        <v>55</v>
      </c>
      <c r="I2" s="1" t="s">
        <v>60</v>
      </c>
      <c r="J2" s="1" t="s">
        <v>63</v>
      </c>
      <c r="K2" s="1" t="s">
        <v>76</v>
      </c>
    </row>
    <row r="3" spans="1:11" x14ac:dyDescent="0.25">
      <c r="A3">
        <v>2</v>
      </c>
      <c r="B3" t="s">
        <v>2</v>
      </c>
      <c r="C3" s="2">
        <v>1</v>
      </c>
      <c r="D3" s="2">
        <v>1</v>
      </c>
      <c r="E3" s="2">
        <v>0.5</v>
      </c>
      <c r="F3" s="2">
        <v>1</v>
      </c>
      <c r="G3" s="2">
        <v>0</v>
      </c>
      <c r="H3" s="2">
        <v>0</v>
      </c>
      <c r="I3" s="2">
        <v>0</v>
      </c>
      <c r="J3" s="2">
        <v>0.5</v>
      </c>
      <c r="K3" s="2">
        <v>0</v>
      </c>
    </row>
    <row r="4" spans="1:11" x14ac:dyDescent="0.25">
      <c r="A4">
        <v>2</v>
      </c>
      <c r="B4" t="s">
        <v>11</v>
      </c>
      <c r="C4" s="2">
        <v>0</v>
      </c>
      <c r="D4" s="2">
        <v>0</v>
      </c>
      <c r="E4" s="2">
        <v>2</v>
      </c>
      <c r="F4" s="2">
        <v>2</v>
      </c>
      <c r="G4" s="2">
        <v>0</v>
      </c>
      <c r="H4" s="2">
        <v>1</v>
      </c>
      <c r="I4" s="2">
        <v>2</v>
      </c>
      <c r="J4" s="2">
        <v>1</v>
      </c>
      <c r="K4" s="2">
        <v>0</v>
      </c>
    </row>
    <row r="5" spans="1:11" x14ac:dyDescent="0.25">
      <c r="A5">
        <v>2</v>
      </c>
      <c r="B5" t="s">
        <v>12</v>
      </c>
      <c r="C5" s="2">
        <v>0</v>
      </c>
      <c r="D5" s="2">
        <v>2</v>
      </c>
      <c r="E5" s="2">
        <v>1</v>
      </c>
      <c r="F5" s="2">
        <v>5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>
        <v>2</v>
      </c>
      <c r="B6" t="s">
        <v>13</v>
      </c>
      <c r="C6" s="2">
        <v>2</v>
      </c>
      <c r="D6" s="2">
        <v>4</v>
      </c>
      <c r="E6" s="2">
        <v>3</v>
      </c>
      <c r="F6" s="2">
        <v>0</v>
      </c>
      <c r="G6" s="2">
        <v>0</v>
      </c>
      <c r="H6" s="2">
        <v>2</v>
      </c>
      <c r="I6" s="2">
        <v>4</v>
      </c>
      <c r="J6" s="2">
        <v>1</v>
      </c>
      <c r="K6" s="2">
        <v>0</v>
      </c>
    </row>
    <row r="7" spans="1:11" x14ac:dyDescent="0.25">
      <c r="A7">
        <v>2</v>
      </c>
      <c r="B7" t="s">
        <v>16</v>
      </c>
      <c r="C7" s="2">
        <v>10</v>
      </c>
      <c r="D7" s="2">
        <v>14</v>
      </c>
      <c r="E7" s="2">
        <v>1</v>
      </c>
      <c r="F7" s="2">
        <v>0</v>
      </c>
      <c r="G7" s="2">
        <v>0</v>
      </c>
      <c r="H7" s="2">
        <v>2.5</v>
      </c>
      <c r="I7" s="2">
        <v>0</v>
      </c>
      <c r="J7" s="2">
        <v>0</v>
      </c>
      <c r="K7" s="2">
        <v>0</v>
      </c>
    </row>
    <row r="8" spans="1:11" x14ac:dyDescent="0.25">
      <c r="A8">
        <v>2</v>
      </c>
      <c r="B8" t="s">
        <v>26</v>
      </c>
      <c r="C8" s="2">
        <v>0</v>
      </c>
      <c r="D8" s="2">
        <v>102</v>
      </c>
      <c r="E8" s="2">
        <v>52.999999999999993</v>
      </c>
      <c r="F8" s="2">
        <v>0</v>
      </c>
      <c r="G8" s="2">
        <v>0</v>
      </c>
      <c r="H8" s="2">
        <v>0</v>
      </c>
      <c r="I8" s="2">
        <v>13</v>
      </c>
      <c r="J8" s="2">
        <v>1.6</v>
      </c>
      <c r="K8" s="2">
        <v>0</v>
      </c>
    </row>
    <row r="9" spans="1:11" x14ac:dyDescent="0.25">
      <c r="A9">
        <v>3</v>
      </c>
      <c r="B9" t="s">
        <v>5</v>
      </c>
      <c r="C9" s="2">
        <v>5</v>
      </c>
      <c r="D9" s="2">
        <v>2</v>
      </c>
      <c r="E9" s="2">
        <v>2</v>
      </c>
      <c r="F9" s="2">
        <v>0</v>
      </c>
      <c r="G9" s="2">
        <v>0</v>
      </c>
      <c r="H9" s="2">
        <v>0</v>
      </c>
      <c r="I9" s="2">
        <v>2</v>
      </c>
      <c r="J9" s="2">
        <v>0</v>
      </c>
      <c r="K9" s="2">
        <v>0</v>
      </c>
    </row>
    <row r="10" spans="1:11" x14ac:dyDescent="0.25">
      <c r="A10">
        <v>3</v>
      </c>
      <c r="B10" t="s">
        <v>16</v>
      </c>
      <c r="C10" s="2">
        <v>25</v>
      </c>
      <c r="D10" s="2">
        <v>12</v>
      </c>
      <c r="E10" s="2">
        <v>6</v>
      </c>
      <c r="F10" s="2">
        <v>2.5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</row>
    <row r="11" spans="1:11" x14ac:dyDescent="0.25">
      <c r="A11">
        <v>3</v>
      </c>
      <c r="B11" t="s">
        <v>17</v>
      </c>
      <c r="C11" s="2">
        <v>0</v>
      </c>
      <c r="D11" s="2">
        <v>10</v>
      </c>
      <c r="E11" s="2">
        <v>0</v>
      </c>
      <c r="F11" s="2">
        <v>5</v>
      </c>
      <c r="G11" s="2">
        <v>0</v>
      </c>
      <c r="H11" s="2">
        <v>2</v>
      </c>
      <c r="I11" s="2">
        <v>0</v>
      </c>
      <c r="J11" s="2">
        <v>0</v>
      </c>
      <c r="K11" s="2">
        <v>3</v>
      </c>
    </row>
    <row r="12" spans="1:11" x14ac:dyDescent="0.25">
      <c r="A12">
        <v>3</v>
      </c>
      <c r="B12" t="s">
        <v>31</v>
      </c>
      <c r="C12" s="2">
        <v>74</v>
      </c>
      <c r="D12" s="2">
        <v>0</v>
      </c>
      <c r="E12" s="2">
        <v>3</v>
      </c>
      <c r="F12" s="2">
        <v>7</v>
      </c>
      <c r="G12" s="2">
        <v>0</v>
      </c>
      <c r="H12" s="2">
        <v>2</v>
      </c>
      <c r="I12" s="2">
        <v>3</v>
      </c>
      <c r="J12" s="2">
        <v>4</v>
      </c>
      <c r="K12" s="2">
        <v>0</v>
      </c>
    </row>
    <row r="13" spans="1:11" x14ac:dyDescent="0.25">
      <c r="A13">
        <v>4</v>
      </c>
      <c r="B13" t="s">
        <v>26</v>
      </c>
      <c r="C13" s="2">
        <v>656</v>
      </c>
      <c r="D13" s="2">
        <v>22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25">
      <c r="A14">
        <v>6</v>
      </c>
      <c r="B14" t="s">
        <v>13</v>
      </c>
      <c r="C14" s="2">
        <v>8</v>
      </c>
      <c r="D14" s="2">
        <v>6</v>
      </c>
      <c r="E14" s="2">
        <v>3</v>
      </c>
      <c r="F14" s="2">
        <v>0</v>
      </c>
      <c r="G14" s="2">
        <v>0</v>
      </c>
      <c r="H14" s="2">
        <v>3</v>
      </c>
      <c r="I14" s="2">
        <v>4</v>
      </c>
      <c r="J14" s="2">
        <v>3</v>
      </c>
      <c r="K14" s="2">
        <v>0</v>
      </c>
    </row>
    <row r="15" spans="1:11" x14ac:dyDescent="0.25">
      <c r="A15">
        <v>6</v>
      </c>
      <c r="B15" t="s">
        <v>16</v>
      </c>
      <c r="C15" s="2">
        <v>81.666666666666671</v>
      </c>
      <c r="D15" s="2">
        <v>7</v>
      </c>
      <c r="E15" s="2">
        <v>2</v>
      </c>
      <c r="F15" s="2">
        <v>0</v>
      </c>
      <c r="G15" s="2">
        <v>0</v>
      </c>
      <c r="H15" s="2">
        <v>2.4</v>
      </c>
      <c r="I15" s="2">
        <v>0</v>
      </c>
      <c r="J15" s="2">
        <v>1</v>
      </c>
      <c r="K15" s="2">
        <v>0</v>
      </c>
    </row>
    <row r="16" spans="1:11" x14ac:dyDescent="0.25">
      <c r="A16">
        <v>7</v>
      </c>
      <c r="B16" t="s">
        <v>3</v>
      </c>
      <c r="C16" s="2">
        <v>5</v>
      </c>
      <c r="D16" s="2">
        <v>5</v>
      </c>
      <c r="E16" s="2">
        <v>10</v>
      </c>
      <c r="F16" s="2">
        <v>10</v>
      </c>
      <c r="G16" s="2">
        <v>0</v>
      </c>
      <c r="H16" s="2">
        <v>1</v>
      </c>
      <c r="I16" s="2">
        <v>0</v>
      </c>
      <c r="J16" s="2">
        <v>8</v>
      </c>
      <c r="K16" s="2">
        <v>0</v>
      </c>
    </row>
    <row r="17" spans="1:11" x14ac:dyDescent="0.25">
      <c r="A17">
        <v>7</v>
      </c>
      <c r="B17" t="s">
        <v>11</v>
      </c>
      <c r="C17" s="2">
        <v>5</v>
      </c>
      <c r="D17" s="2">
        <v>5</v>
      </c>
      <c r="E17" s="2">
        <v>3</v>
      </c>
      <c r="F17" s="2">
        <v>5</v>
      </c>
      <c r="G17" s="2">
        <v>0</v>
      </c>
      <c r="H17" s="2">
        <v>0</v>
      </c>
      <c r="I17" s="2">
        <v>4</v>
      </c>
      <c r="J17" s="2">
        <v>3</v>
      </c>
      <c r="K17" s="2">
        <v>0</v>
      </c>
    </row>
    <row r="18" spans="1:11" x14ac:dyDescent="0.25">
      <c r="A18">
        <v>7</v>
      </c>
      <c r="B18" t="s">
        <v>13</v>
      </c>
      <c r="C18" s="2">
        <v>5</v>
      </c>
      <c r="D18" s="2">
        <v>6</v>
      </c>
      <c r="E18" s="2">
        <v>2</v>
      </c>
      <c r="F18" s="2">
        <v>0</v>
      </c>
      <c r="G18" s="2">
        <v>0</v>
      </c>
      <c r="H18" s="2">
        <v>1</v>
      </c>
      <c r="I18" s="2">
        <v>2</v>
      </c>
      <c r="J18" s="2">
        <v>2</v>
      </c>
      <c r="K18" s="2">
        <v>0</v>
      </c>
    </row>
    <row r="19" spans="1:11" x14ac:dyDescent="0.25">
      <c r="A19">
        <v>7</v>
      </c>
      <c r="B19" t="s">
        <v>16</v>
      </c>
      <c r="C19" s="2">
        <v>92.666666666666671</v>
      </c>
      <c r="D19" s="2">
        <v>54</v>
      </c>
      <c r="E19" s="2">
        <v>9</v>
      </c>
      <c r="F19" s="2">
        <v>0</v>
      </c>
      <c r="G19" s="2">
        <v>0</v>
      </c>
      <c r="H19" s="2">
        <v>5.2</v>
      </c>
      <c r="I19" s="2">
        <v>0</v>
      </c>
      <c r="J19" s="2">
        <v>0</v>
      </c>
      <c r="K19" s="2">
        <v>0</v>
      </c>
    </row>
    <row r="20" spans="1:11" x14ac:dyDescent="0.25">
      <c r="A20">
        <v>7</v>
      </c>
      <c r="B20" t="s">
        <v>21</v>
      </c>
      <c r="C20" s="2">
        <v>0</v>
      </c>
      <c r="D20" s="2">
        <v>0</v>
      </c>
      <c r="E20" s="2">
        <v>50</v>
      </c>
      <c r="F20" s="2">
        <v>0</v>
      </c>
      <c r="G20" s="2">
        <v>0</v>
      </c>
      <c r="H20" s="2">
        <v>0</v>
      </c>
      <c r="I20" s="2">
        <v>0</v>
      </c>
      <c r="J20" s="2">
        <v>30</v>
      </c>
      <c r="K20" s="2">
        <v>0</v>
      </c>
    </row>
    <row r="21" spans="1:11" x14ac:dyDescent="0.25">
      <c r="A21">
        <v>8</v>
      </c>
      <c r="B21" t="s">
        <v>13</v>
      </c>
      <c r="C21" s="2">
        <v>7</v>
      </c>
      <c r="D21" s="2">
        <v>4</v>
      </c>
      <c r="E21" s="2">
        <v>2</v>
      </c>
      <c r="F21" s="2">
        <v>0</v>
      </c>
      <c r="G21" s="2">
        <v>0</v>
      </c>
      <c r="H21" s="2">
        <v>3</v>
      </c>
      <c r="I21" s="2">
        <v>2</v>
      </c>
      <c r="J21" s="2">
        <v>0</v>
      </c>
      <c r="K21" s="2">
        <v>0</v>
      </c>
    </row>
    <row r="22" spans="1:11" x14ac:dyDescent="0.25">
      <c r="A22">
        <v>8</v>
      </c>
      <c r="B22" t="s">
        <v>16</v>
      </c>
      <c r="C22" s="2">
        <v>50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 x14ac:dyDescent="0.25">
      <c r="A23">
        <v>8</v>
      </c>
      <c r="B23" t="s">
        <v>26</v>
      </c>
      <c r="C23" s="2">
        <v>0</v>
      </c>
      <c r="D23" s="2">
        <v>123.99999999999999</v>
      </c>
      <c r="E23" s="2">
        <v>30.999999999999996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 x14ac:dyDescent="0.25">
      <c r="A24">
        <v>8</v>
      </c>
      <c r="B24" t="s">
        <v>27</v>
      </c>
      <c r="C24" s="2">
        <v>5</v>
      </c>
      <c r="D24" s="2">
        <v>5</v>
      </c>
      <c r="E24" s="2">
        <v>3</v>
      </c>
      <c r="F24" s="2">
        <v>5</v>
      </c>
      <c r="G24" s="2">
        <v>0</v>
      </c>
      <c r="H24" s="2">
        <v>1</v>
      </c>
      <c r="I24" s="2">
        <v>2</v>
      </c>
      <c r="J24" s="2">
        <v>0</v>
      </c>
      <c r="K24" s="2">
        <v>0</v>
      </c>
    </row>
    <row r="25" spans="1:11" x14ac:dyDescent="0.25">
      <c r="A25">
        <v>8</v>
      </c>
      <c r="B25" t="s">
        <v>28</v>
      </c>
      <c r="C25" s="2">
        <v>2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1</v>
      </c>
      <c r="J25" s="2">
        <v>1</v>
      </c>
      <c r="K25" s="2">
        <v>0</v>
      </c>
    </row>
    <row r="26" spans="1:11" x14ac:dyDescent="0.25">
      <c r="A26">
        <v>8</v>
      </c>
      <c r="B26" t="s">
        <v>38</v>
      </c>
      <c r="C26" s="2">
        <v>10</v>
      </c>
      <c r="D26" s="2">
        <v>5</v>
      </c>
      <c r="E26" s="2">
        <v>5</v>
      </c>
      <c r="F26" s="2">
        <v>5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</row>
    <row r="27" spans="1:11" x14ac:dyDescent="0.25">
      <c r="A27">
        <v>9</v>
      </c>
      <c r="B27" t="s">
        <v>16</v>
      </c>
      <c r="C27" s="2">
        <v>53.333333333333336</v>
      </c>
      <c r="D27" s="2">
        <v>6.666666666666667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 x14ac:dyDescent="0.25">
      <c r="A28">
        <v>9</v>
      </c>
      <c r="B28" t="s">
        <v>26</v>
      </c>
      <c r="C28" s="2">
        <v>0</v>
      </c>
      <c r="D28" s="2">
        <v>159.01</v>
      </c>
      <c r="E28" s="2">
        <v>71.600000000000009</v>
      </c>
      <c r="F28" s="2">
        <v>0</v>
      </c>
      <c r="G28" s="2">
        <v>0</v>
      </c>
      <c r="H28" s="2">
        <v>0</v>
      </c>
      <c r="I28" s="2">
        <v>16.5</v>
      </c>
      <c r="J28" s="2">
        <v>0</v>
      </c>
      <c r="K28" s="2">
        <v>0</v>
      </c>
    </row>
    <row r="29" spans="1:11" x14ac:dyDescent="0.25">
      <c r="A29">
        <v>10</v>
      </c>
      <c r="B29" t="s">
        <v>16</v>
      </c>
      <c r="C29" s="2">
        <v>10</v>
      </c>
      <c r="D29" s="2">
        <v>5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 x14ac:dyDescent="0.25">
      <c r="A30">
        <v>10</v>
      </c>
      <c r="B30" t="s">
        <v>26</v>
      </c>
      <c r="C30" s="2">
        <v>499.99000000000007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</row>
    <row r="31" spans="1:11" x14ac:dyDescent="0.25">
      <c r="A31">
        <v>11</v>
      </c>
      <c r="B31" t="s">
        <v>11</v>
      </c>
      <c r="C31" s="2">
        <v>8</v>
      </c>
      <c r="D31" s="2">
        <v>8</v>
      </c>
      <c r="E31" s="2">
        <v>2</v>
      </c>
      <c r="F31" s="2">
        <v>11</v>
      </c>
      <c r="G31" s="2">
        <v>0</v>
      </c>
      <c r="H31" s="2">
        <v>0</v>
      </c>
      <c r="I31" s="2">
        <v>4</v>
      </c>
      <c r="J31" s="2">
        <v>3</v>
      </c>
      <c r="K31" s="2">
        <v>0</v>
      </c>
    </row>
    <row r="32" spans="1:11" x14ac:dyDescent="0.25">
      <c r="A32">
        <v>11</v>
      </c>
      <c r="B32" t="s">
        <v>16</v>
      </c>
      <c r="C32" s="2">
        <v>300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</row>
    <row r="33" spans="1:11" x14ac:dyDescent="0.25">
      <c r="A33">
        <v>11</v>
      </c>
      <c r="B33" t="s">
        <v>18</v>
      </c>
      <c r="C33" s="2">
        <v>0</v>
      </c>
      <c r="D33" s="2">
        <v>2</v>
      </c>
      <c r="E33" s="2">
        <v>1</v>
      </c>
      <c r="F33" s="2">
        <v>2</v>
      </c>
      <c r="G33" s="2">
        <v>0</v>
      </c>
      <c r="H33" s="2">
        <v>0</v>
      </c>
      <c r="I33" s="2">
        <v>1</v>
      </c>
      <c r="J33" s="2">
        <v>0</v>
      </c>
      <c r="K33" s="2">
        <v>0</v>
      </c>
    </row>
    <row r="34" spans="1:11" x14ac:dyDescent="0.25">
      <c r="A34">
        <v>11</v>
      </c>
      <c r="B34" t="s">
        <v>31</v>
      </c>
      <c r="C34" s="2">
        <v>30</v>
      </c>
      <c r="D34" s="2">
        <v>5</v>
      </c>
      <c r="E34" s="2">
        <v>0</v>
      </c>
      <c r="F34" s="2">
        <v>5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</row>
    <row r="35" spans="1:11" x14ac:dyDescent="0.25">
      <c r="A35">
        <v>11</v>
      </c>
      <c r="B35" t="s">
        <v>34</v>
      </c>
      <c r="C35" s="2">
        <v>5</v>
      </c>
      <c r="D35" s="2">
        <v>4</v>
      </c>
      <c r="E35" s="2">
        <v>5</v>
      </c>
      <c r="F35" s="2">
        <v>0</v>
      </c>
      <c r="G35" s="2">
        <v>0</v>
      </c>
      <c r="H35" s="2">
        <v>0</v>
      </c>
      <c r="I35" s="2">
        <v>2</v>
      </c>
      <c r="J35" s="2">
        <v>5</v>
      </c>
      <c r="K35" s="2">
        <v>0</v>
      </c>
    </row>
    <row r="36" spans="1:11" x14ac:dyDescent="0.25">
      <c r="A36">
        <v>13</v>
      </c>
      <c r="B36" t="s">
        <v>6</v>
      </c>
      <c r="C36" s="2">
        <v>3</v>
      </c>
      <c r="D36" s="2">
        <v>0</v>
      </c>
      <c r="E36" s="2">
        <v>3</v>
      </c>
      <c r="F36" s="2">
        <v>3</v>
      </c>
      <c r="G36" s="2">
        <v>0</v>
      </c>
      <c r="H36" s="2">
        <v>0</v>
      </c>
      <c r="I36" s="2">
        <v>0</v>
      </c>
      <c r="J36" s="2">
        <v>2</v>
      </c>
      <c r="K36" s="2">
        <v>0</v>
      </c>
    </row>
    <row r="37" spans="1:11" x14ac:dyDescent="0.25">
      <c r="A37">
        <v>13</v>
      </c>
      <c r="B37" t="s">
        <v>13</v>
      </c>
      <c r="C37" s="2">
        <v>4</v>
      </c>
      <c r="D37" s="2">
        <v>2</v>
      </c>
      <c r="E37" s="2">
        <v>2</v>
      </c>
      <c r="F37" s="2">
        <v>0</v>
      </c>
      <c r="G37" s="2">
        <v>0</v>
      </c>
      <c r="H37" s="2">
        <v>1</v>
      </c>
      <c r="I37" s="2">
        <v>2</v>
      </c>
      <c r="J37" s="2">
        <v>1</v>
      </c>
      <c r="K37" s="2">
        <v>0</v>
      </c>
    </row>
    <row r="38" spans="1:11" x14ac:dyDescent="0.25">
      <c r="A38">
        <v>13</v>
      </c>
      <c r="B38" t="s">
        <v>16</v>
      </c>
      <c r="C38" s="2">
        <v>36</v>
      </c>
      <c r="D38" s="2">
        <v>7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</row>
    <row r="39" spans="1:11" x14ac:dyDescent="0.25">
      <c r="A39">
        <v>13</v>
      </c>
      <c r="B39" t="s">
        <v>17</v>
      </c>
      <c r="C39" s="2">
        <v>0</v>
      </c>
      <c r="D39" s="2">
        <v>0</v>
      </c>
      <c r="E39" s="2">
        <v>0</v>
      </c>
      <c r="F39" s="2">
        <v>7</v>
      </c>
      <c r="G39" s="2">
        <v>0</v>
      </c>
      <c r="H39" s="2">
        <v>1</v>
      </c>
      <c r="I39" s="2">
        <v>0</v>
      </c>
      <c r="J39" s="2">
        <v>5</v>
      </c>
      <c r="K39" s="2">
        <v>3</v>
      </c>
    </row>
    <row r="40" spans="1:11" x14ac:dyDescent="0.25">
      <c r="A40">
        <v>13</v>
      </c>
      <c r="B40" t="s">
        <v>26</v>
      </c>
      <c r="C40" s="2">
        <v>26</v>
      </c>
      <c r="D40" s="2">
        <v>0</v>
      </c>
      <c r="E40" s="2">
        <v>1.2</v>
      </c>
      <c r="F40" s="2">
        <v>0</v>
      </c>
      <c r="G40" s="2">
        <v>0</v>
      </c>
      <c r="H40" s="2">
        <v>0</v>
      </c>
      <c r="I40" s="2">
        <v>0.5</v>
      </c>
      <c r="J40" s="2">
        <v>23.39</v>
      </c>
      <c r="K40" s="2">
        <v>0</v>
      </c>
    </row>
    <row r="41" spans="1:11" x14ac:dyDescent="0.25">
      <c r="A41">
        <v>14</v>
      </c>
      <c r="B41" t="s">
        <v>3</v>
      </c>
      <c r="C41" s="2">
        <v>15</v>
      </c>
      <c r="D41" s="2">
        <v>3</v>
      </c>
      <c r="E41" s="2">
        <v>13</v>
      </c>
      <c r="F41" s="2">
        <v>20</v>
      </c>
      <c r="G41" s="2">
        <v>0</v>
      </c>
      <c r="H41" s="2">
        <v>6</v>
      </c>
      <c r="I41" s="2">
        <v>5</v>
      </c>
      <c r="J41" s="2">
        <v>0</v>
      </c>
      <c r="K41" s="2">
        <v>0</v>
      </c>
    </row>
    <row r="42" spans="1:11" x14ac:dyDescent="0.25">
      <c r="A42">
        <v>14</v>
      </c>
      <c r="B42" t="s">
        <v>7</v>
      </c>
      <c r="C42" s="2">
        <v>2</v>
      </c>
      <c r="D42" s="2">
        <v>2</v>
      </c>
      <c r="E42" s="2">
        <v>1</v>
      </c>
      <c r="F42" s="2">
        <v>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</row>
    <row r="43" spans="1:11" x14ac:dyDescent="0.25">
      <c r="A43">
        <v>14</v>
      </c>
      <c r="B43" t="s">
        <v>8</v>
      </c>
      <c r="C43" s="2">
        <v>0</v>
      </c>
      <c r="D43" s="2">
        <v>0</v>
      </c>
      <c r="E43" s="2">
        <v>0</v>
      </c>
      <c r="F43" s="2">
        <v>32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</row>
    <row r="44" spans="1:11" x14ac:dyDescent="0.25">
      <c r="A44">
        <v>14</v>
      </c>
      <c r="B44" t="s">
        <v>16</v>
      </c>
      <c r="C44" s="2">
        <v>23</v>
      </c>
      <c r="D44" s="2">
        <v>18</v>
      </c>
      <c r="E44" s="2">
        <v>0</v>
      </c>
      <c r="F44" s="2">
        <v>0</v>
      </c>
      <c r="G44" s="2">
        <v>0</v>
      </c>
      <c r="H44" s="2">
        <v>3</v>
      </c>
      <c r="I44" s="2">
        <v>0</v>
      </c>
      <c r="J44" s="2">
        <v>0</v>
      </c>
      <c r="K44" s="2">
        <v>0</v>
      </c>
    </row>
    <row r="45" spans="1:11" x14ac:dyDescent="0.25">
      <c r="A45">
        <v>14</v>
      </c>
      <c r="B45" t="s">
        <v>31</v>
      </c>
      <c r="C45" s="2">
        <v>10</v>
      </c>
      <c r="D45" s="2">
        <v>10</v>
      </c>
      <c r="E45" s="2">
        <v>0</v>
      </c>
      <c r="F45" s="2">
        <v>10</v>
      </c>
      <c r="G45" s="2">
        <v>0</v>
      </c>
      <c r="H45" s="2">
        <v>0</v>
      </c>
      <c r="I45" s="2">
        <v>10</v>
      </c>
      <c r="J45" s="2">
        <v>0</v>
      </c>
      <c r="K45" s="2">
        <v>0</v>
      </c>
    </row>
    <row r="46" spans="1:11" x14ac:dyDescent="0.25">
      <c r="A46">
        <v>14</v>
      </c>
      <c r="B46" t="s">
        <v>35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1</v>
      </c>
    </row>
    <row r="47" spans="1:11" x14ac:dyDescent="0.25">
      <c r="A47">
        <v>15</v>
      </c>
      <c r="B47" t="s">
        <v>7</v>
      </c>
      <c r="C47" s="2">
        <v>2</v>
      </c>
      <c r="D47" s="2">
        <v>2</v>
      </c>
      <c r="E47" s="2">
        <v>1</v>
      </c>
      <c r="F47" s="2">
        <v>2</v>
      </c>
      <c r="G47" s="2">
        <v>0</v>
      </c>
      <c r="H47" s="2">
        <v>0</v>
      </c>
      <c r="I47" s="2">
        <v>2</v>
      </c>
      <c r="J47" s="2">
        <v>0</v>
      </c>
      <c r="K47" s="2">
        <v>0</v>
      </c>
    </row>
    <row r="48" spans="1:11" x14ac:dyDescent="0.25">
      <c r="A48">
        <v>15</v>
      </c>
      <c r="B48" t="s">
        <v>11</v>
      </c>
      <c r="C48" s="2">
        <v>3</v>
      </c>
      <c r="D48" s="2">
        <v>2</v>
      </c>
      <c r="E48" s="2">
        <v>1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2">
        <v>0</v>
      </c>
    </row>
    <row r="49" spans="1:11" x14ac:dyDescent="0.25">
      <c r="A49">
        <v>15</v>
      </c>
      <c r="B49" t="s">
        <v>13</v>
      </c>
      <c r="C49" s="2">
        <v>2</v>
      </c>
      <c r="D49" s="2">
        <v>2</v>
      </c>
      <c r="E49" s="2">
        <v>2</v>
      </c>
      <c r="F49" s="2">
        <v>0</v>
      </c>
      <c r="G49" s="2">
        <v>0</v>
      </c>
      <c r="H49" s="2">
        <v>0</v>
      </c>
      <c r="I49" s="2">
        <v>2</v>
      </c>
      <c r="J49" s="2">
        <v>0</v>
      </c>
      <c r="K49" s="2">
        <v>0</v>
      </c>
    </row>
    <row r="50" spans="1:11" x14ac:dyDescent="0.25">
      <c r="A50">
        <v>15</v>
      </c>
      <c r="B50" t="s">
        <v>16</v>
      </c>
      <c r="C50" s="2">
        <v>34</v>
      </c>
      <c r="D50" s="2">
        <v>7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</row>
    <row r="51" spans="1:11" x14ac:dyDescent="0.25">
      <c r="A51">
        <v>15</v>
      </c>
      <c r="B51" t="s">
        <v>26</v>
      </c>
      <c r="C51" s="2">
        <v>300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</row>
    <row r="52" spans="1:11" x14ac:dyDescent="0.25">
      <c r="A52">
        <v>16</v>
      </c>
      <c r="B52" t="s">
        <v>26</v>
      </c>
      <c r="C52" s="2">
        <v>0</v>
      </c>
      <c r="D52" s="2">
        <v>273</v>
      </c>
      <c r="E52" s="2">
        <v>92.800000000000011</v>
      </c>
      <c r="F52" s="2">
        <v>0</v>
      </c>
      <c r="G52" s="2">
        <v>0</v>
      </c>
      <c r="H52" s="2">
        <v>0</v>
      </c>
      <c r="I52" s="2">
        <v>24</v>
      </c>
      <c r="J52" s="2">
        <v>2.2000000000000002</v>
      </c>
      <c r="K52" s="2">
        <v>0</v>
      </c>
    </row>
    <row r="53" spans="1:11" x14ac:dyDescent="0.25">
      <c r="A53">
        <v>17</v>
      </c>
      <c r="B53" t="s">
        <v>0</v>
      </c>
      <c r="C53" s="2">
        <v>2</v>
      </c>
      <c r="D53" s="2">
        <v>1</v>
      </c>
      <c r="E53" s="2">
        <v>1</v>
      </c>
      <c r="F53" s="2">
        <v>0</v>
      </c>
      <c r="G53" s="2">
        <v>0</v>
      </c>
      <c r="H53" s="2">
        <v>0</v>
      </c>
      <c r="I53" s="2">
        <v>1</v>
      </c>
      <c r="J53" s="2">
        <v>1</v>
      </c>
      <c r="K53" s="2">
        <v>0</v>
      </c>
    </row>
    <row r="54" spans="1:11" x14ac:dyDescent="0.25">
      <c r="A54">
        <v>17</v>
      </c>
      <c r="B54" t="s">
        <v>2</v>
      </c>
      <c r="C54" s="2">
        <v>1</v>
      </c>
      <c r="D54" s="2">
        <v>1</v>
      </c>
      <c r="E54" s="2">
        <v>0.5</v>
      </c>
      <c r="F54" s="2">
        <v>1</v>
      </c>
      <c r="G54" s="2">
        <v>0</v>
      </c>
      <c r="H54" s="2">
        <v>0.5</v>
      </c>
      <c r="I54" s="2">
        <v>1</v>
      </c>
      <c r="J54" s="2">
        <v>0</v>
      </c>
      <c r="K54" s="2">
        <v>0</v>
      </c>
    </row>
    <row r="55" spans="1:11" x14ac:dyDescent="0.25">
      <c r="A55">
        <v>17</v>
      </c>
      <c r="B55" t="s">
        <v>3</v>
      </c>
      <c r="C55" s="2">
        <v>5</v>
      </c>
      <c r="D55" s="2">
        <v>5</v>
      </c>
      <c r="E55" s="2">
        <v>8</v>
      </c>
      <c r="F55" s="2">
        <v>15</v>
      </c>
      <c r="G55" s="2">
        <v>0</v>
      </c>
      <c r="H55" s="2">
        <v>1</v>
      </c>
      <c r="I55" s="2">
        <v>5</v>
      </c>
      <c r="J55" s="2">
        <v>0</v>
      </c>
      <c r="K55" s="2">
        <v>0</v>
      </c>
    </row>
    <row r="56" spans="1:11" x14ac:dyDescent="0.25">
      <c r="A56">
        <v>17</v>
      </c>
      <c r="B56" t="s">
        <v>8</v>
      </c>
      <c r="C56" s="2">
        <v>36</v>
      </c>
      <c r="D56" s="2">
        <v>14</v>
      </c>
      <c r="E56" s="2">
        <v>17</v>
      </c>
      <c r="F56" s="2">
        <v>0</v>
      </c>
      <c r="G56" s="2">
        <v>0</v>
      </c>
      <c r="H56" s="2">
        <v>7</v>
      </c>
      <c r="I56" s="2">
        <v>17</v>
      </c>
      <c r="J56" s="2">
        <v>0</v>
      </c>
      <c r="K56" s="2">
        <v>0</v>
      </c>
    </row>
    <row r="57" spans="1:11" x14ac:dyDescent="0.25">
      <c r="A57">
        <v>17</v>
      </c>
      <c r="B57" t="s">
        <v>13</v>
      </c>
      <c r="C57" s="2">
        <v>8</v>
      </c>
      <c r="D57" s="2">
        <v>7</v>
      </c>
      <c r="E57" s="2">
        <v>4</v>
      </c>
      <c r="F57" s="2">
        <v>0</v>
      </c>
      <c r="G57" s="2">
        <v>0</v>
      </c>
      <c r="H57" s="2">
        <v>3</v>
      </c>
      <c r="I57" s="2">
        <v>4</v>
      </c>
      <c r="J57" s="2">
        <v>0</v>
      </c>
      <c r="K57" s="2">
        <v>0</v>
      </c>
    </row>
    <row r="58" spans="1:11" x14ac:dyDescent="0.25">
      <c r="A58">
        <v>17</v>
      </c>
      <c r="B58" t="s">
        <v>16</v>
      </c>
      <c r="C58" s="2">
        <v>4</v>
      </c>
      <c r="D58" s="2">
        <v>2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</row>
    <row r="59" spans="1:11" x14ac:dyDescent="0.25">
      <c r="A59">
        <v>17</v>
      </c>
      <c r="B59" t="s">
        <v>27</v>
      </c>
      <c r="C59" s="2">
        <v>2</v>
      </c>
      <c r="D59" s="2">
        <v>1</v>
      </c>
      <c r="E59" s="2">
        <v>1</v>
      </c>
      <c r="F59" s="2">
        <v>0</v>
      </c>
      <c r="G59" s="2">
        <v>0</v>
      </c>
      <c r="H59" s="2">
        <v>0</v>
      </c>
      <c r="I59" s="2">
        <v>1</v>
      </c>
      <c r="J59" s="2">
        <v>0</v>
      </c>
      <c r="K59" s="2">
        <v>0</v>
      </c>
    </row>
    <row r="60" spans="1:11" x14ac:dyDescent="0.25">
      <c r="A60">
        <v>17</v>
      </c>
      <c r="B60" t="s">
        <v>28</v>
      </c>
      <c r="C60" s="2">
        <v>3</v>
      </c>
      <c r="D60" s="2">
        <v>2</v>
      </c>
      <c r="E60" s="2">
        <v>2</v>
      </c>
      <c r="F60" s="2">
        <v>2</v>
      </c>
      <c r="G60" s="2">
        <v>0</v>
      </c>
      <c r="H60" s="2">
        <v>0</v>
      </c>
      <c r="I60" s="2">
        <v>1</v>
      </c>
      <c r="J60" s="2">
        <v>1</v>
      </c>
      <c r="K60" s="2">
        <v>0</v>
      </c>
    </row>
    <row r="61" spans="1:11" x14ac:dyDescent="0.25">
      <c r="A61">
        <v>17</v>
      </c>
      <c r="B61" t="s">
        <v>31</v>
      </c>
      <c r="C61" s="2">
        <v>0</v>
      </c>
      <c r="D61" s="2">
        <v>0</v>
      </c>
      <c r="E61" s="2">
        <v>7</v>
      </c>
      <c r="F61" s="2">
        <v>11</v>
      </c>
      <c r="G61" s="2">
        <v>0</v>
      </c>
      <c r="H61" s="2">
        <v>2</v>
      </c>
      <c r="I61" s="2">
        <v>16</v>
      </c>
      <c r="J61" s="2">
        <v>0</v>
      </c>
      <c r="K61" s="2">
        <v>0</v>
      </c>
    </row>
    <row r="62" spans="1:11" x14ac:dyDescent="0.25">
      <c r="A62">
        <v>18</v>
      </c>
      <c r="B62" t="s">
        <v>3</v>
      </c>
      <c r="C62" s="2">
        <v>10</v>
      </c>
      <c r="D62" s="2">
        <v>5</v>
      </c>
      <c r="E62" s="2">
        <v>5</v>
      </c>
      <c r="F62" s="2">
        <v>10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</row>
    <row r="63" spans="1:11" x14ac:dyDescent="0.25">
      <c r="A63">
        <v>18</v>
      </c>
      <c r="B63" t="s">
        <v>5</v>
      </c>
      <c r="C63" s="2">
        <v>3</v>
      </c>
      <c r="D63" s="2">
        <v>3</v>
      </c>
      <c r="E63" s="2">
        <v>2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</row>
    <row r="64" spans="1:11" x14ac:dyDescent="0.25">
      <c r="A64">
        <v>18</v>
      </c>
      <c r="B64" t="s">
        <v>9</v>
      </c>
      <c r="C64" s="2">
        <v>5</v>
      </c>
      <c r="D64" s="2">
        <v>3</v>
      </c>
      <c r="E64" s="2">
        <v>3</v>
      </c>
      <c r="F64" s="2">
        <v>5</v>
      </c>
      <c r="G64" s="2">
        <v>0</v>
      </c>
      <c r="H64" s="2">
        <v>1</v>
      </c>
      <c r="I64" s="2">
        <v>2</v>
      </c>
      <c r="J64" s="2">
        <v>0</v>
      </c>
      <c r="K64" s="2">
        <v>0</v>
      </c>
    </row>
    <row r="65" spans="1:11" x14ac:dyDescent="0.25">
      <c r="A65">
        <v>18</v>
      </c>
      <c r="B65" t="s">
        <v>11</v>
      </c>
      <c r="C65" s="2">
        <v>3</v>
      </c>
      <c r="D65" s="2">
        <v>2</v>
      </c>
      <c r="E65" s="2">
        <v>1</v>
      </c>
      <c r="F65" s="2">
        <v>0</v>
      </c>
      <c r="G65" s="2">
        <v>0</v>
      </c>
      <c r="H65" s="2">
        <v>1</v>
      </c>
      <c r="I65" s="2">
        <v>1</v>
      </c>
      <c r="J65" s="2">
        <v>0</v>
      </c>
      <c r="K65" s="2">
        <v>0</v>
      </c>
    </row>
    <row r="66" spans="1:11" x14ac:dyDescent="0.25">
      <c r="A66">
        <v>18</v>
      </c>
      <c r="B66" t="s">
        <v>13</v>
      </c>
      <c r="C66" s="2">
        <v>4</v>
      </c>
      <c r="D66" s="2">
        <v>4</v>
      </c>
      <c r="E66" s="2">
        <v>3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  <c r="K66" s="2">
        <v>0</v>
      </c>
    </row>
    <row r="67" spans="1:11" x14ac:dyDescent="0.25">
      <c r="A67">
        <v>18</v>
      </c>
      <c r="B67" t="s">
        <v>14</v>
      </c>
      <c r="C67" s="2">
        <v>0</v>
      </c>
      <c r="D67" s="2">
        <v>2</v>
      </c>
      <c r="E67" s="2">
        <v>3</v>
      </c>
      <c r="F67" s="2">
        <v>5</v>
      </c>
      <c r="G67" s="2">
        <v>0</v>
      </c>
      <c r="H67" s="2">
        <v>0</v>
      </c>
      <c r="I67" s="2">
        <v>2</v>
      </c>
      <c r="J67" s="2">
        <v>0</v>
      </c>
      <c r="K67" s="2">
        <v>0</v>
      </c>
    </row>
    <row r="68" spans="1:11" x14ac:dyDescent="0.25">
      <c r="A68">
        <v>18</v>
      </c>
      <c r="B68" t="s">
        <v>16</v>
      </c>
      <c r="C68" s="2">
        <v>6</v>
      </c>
      <c r="D68" s="2">
        <v>4</v>
      </c>
      <c r="E68" s="2">
        <v>0</v>
      </c>
      <c r="F68" s="2">
        <v>0</v>
      </c>
      <c r="G68" s="2">
        <v>0</v>
      </c>
      <c r="H68" s="2">
        <v>1.2</v>
      </c>
      <c r="I68" s="2">
        <v>0</v>
      </c>
      <c r="J68" s="2">
        <v>0</v>
      </c>
      <c r="K68" s="2">
        <v>0</v>
      </c>
    </row>
    <row r="69" spans="1:11" x14ac:dyDescent="0.25">
      <c r="A69">
        <v>18</v>
      </c>
      <c r="B69" t="s">
        <v>17</v>
      </c>
      <c r="C69" s="2">
        <v>0</v>
      </c>
      <c r="D69" s="2">
        <v>0</v>
      </c>
      <c r="E69" s="2">
        <v>0</v>
      </c>
      <c r="F69" s="2">
        <v>5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</row>
    <row r="70" spans="1:11" x14ac:dyDescent="0.25">
      <c r="A70">
        <v>18</v>
      </c>
      <c r="B70" t="s">
        <v>21</v>
      </c>
      <c r="C70" s="2">
        <v>0</v>
      </c>
      <c r="D70" s="2">
        <v>0</v>
      </c>
      <c r="E70" s="2">
        <v>0</v>
      </c>
      <c r="F70" s="2">
        <v>50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</row>
    <row r="71" spans="1:11" x14ac:dyDescent="0.25">
      <c r="A71">
        <v>18</v>
      </c>
      <c r="B71" t="s">
        <v>23</v>
      </c>
      <c r="C71" s="2">
        <v>5</v>
      </c>
      <c r="D71" s="2">
        <v>5</v>
      </c>
      <c r="E71" s="2">
        <v>1</v>
      </c>
      <c r="F71" s="2">
        <v>5</v>
      </c>
      <c r="G71" s="2">
        <v>0</v>
      </c>
      <c r="H71" s="2">
        <v>2</v>
      </c>
      <c r="I71" s="2">
        <v>5</v>
      </c>
      <c r="J71" s="2">
        <v>1</v>
      </c>
      <c r="K71" s="2">
        <v>0</v>
      </c>
    </row>
    <row r="72" spans="1:11" x14ac:dyDescent="0.25">
      <c r="A72">
        <v>18</v>
      </c>
      <c r="B72" t="s">
        <v>29</v>
      </c>
      <c r="C72" s="2">
        <v>0</v>
      </c>
      <c r="D72" s="2">
        <v>4</v>
      </c>
      <c r="E72" s="2">
        <v>2</v>
      </c>
      <c r="F72" s="2">
        <v>7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</row>
    <row r="73" spans="1:11" x14ac:dyDescent="0.25">
      <c r="A73">
        <v>18</v>
      </c>
      <c r="B73" t="s">
        <v>34</v>
      </c>
      <c r="C73" s="2">
        <v>5</v>
      </c>
      <c r="D73" s="2">
        <v>5</v>
      </c>
      <c r="E73" s="2">
        <v>6</v>
      </c>
      <c r="F73" s="2">
        <v>15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</row>
    <row r="74" spans="1:11" x14ac:dyDescent="0.25">
      <c r="A74">
        <v>18</v>
      </c>
      <c r="B74" t="s">
        <v>36</v>
      </c>
      <c r="C74" s="2">
        <v>3</v>
      </c>
      <c r="D74" s="2">
        <v>2</v>
      </c>
      <c r="E74" s="2">
        <v>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</row>
    <row r="75" spans="1:11" x14ac:dyDescent="0.25">
      <c r="A75">
        <v>20</v>
      </c>
      <c r="B75" t="s">
        <v>7</v>
      </c>
      <c r="C75" s="2">
        <v>0</v>
      </c>
      <c r="D75" s="2">
        <v>3</v>
      </c>
      <c r="E75" s="2">
        <v>1</v>
      </c>
      <c r="F75" s="2">
        <v>5</v>
      </c>
      <c r="G75" s="2">
        <v>0</v>
      </c>
      <c r="H75" s="2">
        <v>0</v>
      </c>
      <c r="I75" s="2">
        <v>1</v>
      </c>
      <c r="J75" s="2">
        <v>0</v>
      </c>
      <c r="K75" s="2">
        <v>0</v>
      </c>
    </row>
    <row r="76" spans="1:11" x14ac:dyDescent="0.25">
      <c r="A76">
        <v>20</v>
      </c>
      <c r="B76" t="s">
        <v>13</v>
      </c>
      <c r="C76" s="2">
        <v>9</v>
      </c>
      <c r="D76" s="2">
        <v>4</v>
      </c>
      <c r="E76" s="2">
        <v>5</v>
      </c>
      <c r="F76" s="2">
        <v>0</v>
      </c>
      <c r="G76" s="2">
        <v>0</v>
      </c>
      <c r="H76" s="2">
        <v>1</v>
      </c>
      <c r="I76" s="2">
        <v>4</v>
      </c>
      <c r="J76" s="2">
        <v>0</v>
      </c>
      <c r="K76" s="2">
        <v>0</v>
      </c>
    </row>
    <row r="77" spans="1:11" x14ac:dyDescent="0.25">
      <c r="A77">
        <v>20</v>
      </c>
      <c r="B77" t="s">
        <v>16</v>
      </c>
      <c r="C77" s="2">
        <v>30</v>
      </c>
      <c r="D77" s="2">
        <v>19</v>
      </c>
      <c r="E77" s="2">
        <v>1</v>
      </c>
      <c r="F77" s="2">
        <v>0</v>
      </c>
      <c r="G77" s="2">
        <v>0</v>
      </c>
      <c r="H77" s="2">
        <v>5</v>
      </c>
      <c r="I77" s="2">
        <v>0</v>
      </c>
      <c r="J77" s="2">
        <v>0</v>
      </c>
      <c r="K77" s="2">
        <v>0</v>
      </c>
    </row>
    <row r="78" spans="1:11" x14ac:dyDescent="0.25">
      <c r="A78">
        <v>20</v>
      </c>
      <c r="B78" t="s">
        <v>27</v>
      </c>
      <c r="C78" s="2">
        <v>2</v>
      </c>
      <c r="D78" s="2">
        <v>0</v>
      </c>
      <c r="E78" s="2">
        <v>2</v>
      </c>
      <c r="F78" s="2">
        <v>2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</row>
    <row r="79" spans="1:11" x14ac:dyDescent="0.25">
      <c r="A79">
        <v>21</v>
      </c>
      <c r="B79" t="s">
        <v>1</v>
      </c>
      <c r="C79" s="2">
        <v>1</v>
      </c>
      <c r="D79" s="2">
        <v>1</v>
      </c>
      <c r="E79" s="2">
        <v>0.5</v>
      </c>
      <c r="F79" s="2">
        <v>1</v>
      </c>
      <c r="G79" s="2">
        <v>0</v>
      </c>
      <c r="H79" s="2">
        <v>0.5</v>
      </c>
      <c r="I79" s="2">
        <v>1</v>
      </c>
      <c r="J79" s="2">
        <v>0</v>
      </c>
      <c r="K79" s="2">
        <v>0</v>
      </c>
    </row>
    <row r="80" spans="1:11" x14ac:dyDescent="0.25">
      <c r="A80">
        <v>21</v>
      </c>
      <c r="B80" t="s">
        <v>9</v>
      </c>
      <c r="C80" s="2">
        <v>2</v>
      </c>
      <c r="D80" s="2">
        <v>2</v>
      </c>
      <c r="E80" s="2">
        <v>2</v>
      </c>
      <c r="F80" s="2">
        <v>2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</row>
    <row r="81" spans="1:11" x14ac:dyDescent="0.25">
      <c r="A81">
        <v>21</v>
      </c>
      <c r="B81" t="s">
        <v>16</v>
      </c>
      <c r="C81" s="2">
        <v>4</v>
      </c>
      <c r="D81" s="2">
        <v>4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</row>
    <row r="82" spans="1:11" x14ac:dyDescent="0.25">
      <c r="A82">
        <v>21</v>
      </c>
      <c r="B82" t="s">
        <v>19</v>
      </c>
      <c r="C82" s="2">
        <v>0</v>
      </c>
      <c r="D82" s="2">
        <v>2</v>
      </c>
      <c r="E82" s="2">
        <v>1</v>
      </c>
      <c r="F82" s="2">
        <v>1</v>
      </c>
      <c r="G82" s="2">
        <v>0</v>
      </c>
      <c r="H82" s="2">
        <v>0</v>
      </c>
      <c r="I82" s="2">
        <v>1</v>
      </c>
      <c r="J82" s="2">
        <v>0</v>
      </c>
      <c r="K82" s="2">
        <v>0</v>
      </c>
    </row>
    <row r="83" spans="1:11" x14ac:dyDescent="0.25">
      <c r="A83">
        <v>21</v>
      </c>
      <c r="B83" t="s">
        <v>26</v>
      </c>
      <c r="C83" s="2">
        <v>406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</row>
    <row r="84" spans="1:11" x14ac:dyDescent="0.25">
      <c r="A84">
        <v>22</v>
      </c>
      <c r="B84" t="s">
        <v>6</v>
      </c>
      <c r="C84" s="2">
        <v>0</v>
      </c>
      <c r="D84" s="2">
        <v>2</v>
      </c>
      <c r="E84" s="2">
        <v>1</v>
      </c>
      <c r="F84" s="2">
        <v>2</v>
      </c>
      <c r="G84" s="2">
        <v>0</v>
      </c>
      <c r="H84" s="2">
        <v>0</v>
      </c>
      <c r="I84" s="2">
        <v>1</v>
      </c>
      <c r="J84" s="2">
        <v>0</v>
      </c>
      <c r="K84" s="2">
        <v>0</v>
      </c>
    </row>
    <row r="85" spans="1:11" x14ac:dyDescent="0.25">
      <c r="A85">
        <v>22</v>
      </c>
      <c r="B85" t="s">
        <v>8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23</v>
      </c>
      <c r="K85" s="2">
        <v>0</v>
      </c>
    </row>
    <row r="86" spans="1:11" x14ac:dyDescent="0.25">
      <c r="A86">
        <v>22</v>
      </c>
      <c r="B86" t="s">
        <v>16</v>
      </c>
      <c r="C86" s="2">
        <v>250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</row>
    <row r="87" spans="1:11" x14ac:dyDescent="0.25">
      <c r="A87">
        <v>22</v>
      </c>
      <c r="B87" t="s">
        <v>18</v>
      </c>
      <c r="C87" s="2">
        <v>0</v>
      </c>
      <c r="D87" s="2">
        <v>1</v>
      </c>
      <c r="E87" s="2">
        <v>1</v>
      </c>
      <c r="F87" s="2">
        <v>2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</row>
    <row r="88" spans="1:11" x14ac:dyDescent="0.25">
      <c r="A88">
        <v>22</v>
      </c>
      <c r="B88" t="s">
        <v>21</v>
      </c>
      <c r="C88" s="2">
        <v>0</v>
      </c>
      <c r="D88" s="2">
        <v>0</v>
      </c>
      <c r="E88" s="2">
        <v>0</v>
      </c>
      <c r="F88" s="2">
        <v>103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</row>
    <row r="89" spans="1:11" x14ac:dyDescent="0.25">
      <c r="A89">
        <v>22</v>
      </c>
      <c r="B89" t="s">
        <v>24</v>
      </c>
      <c r="C89" s="2">
        <v>2</v>
      </c>
      <c r="D89" s="2">
        <v>4</v>
      </c>
      <c r="E89" s="2">
        <v>1</v>
      </c>
      <c r="F89" s="2">
        <v>6</v>
      </c>
      <c r="G89" s="2">
        <v>0</v>
      </c>
      <c r="H89" s="2">
        <v>0.5</v>
      </c>
      <c r="I89" s="2">
        <v>2</v>
      </c>
      <c r="J89" s="2">
        <v>0</v>
      </c>
      <c r="K89" s="2">
        <v>0</v>
      </c>
    </row>
    <row r="90" spans="1:11" x14ac:dyDescent="0.25">
      <c r="A90">
        <v>23</v>
      </c>
      <c r="B90" t="s">
        <v>26</v>
      </c>
      <c r="C90" s="2">
        <v>0</v>
      </c>
      <c r="D90" s="2">
        <v>245</v>
      </c>
      <c r="E90" s="2">
        <v>75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</row>
    <row r="91" spans="1:11" x14ac:dyDescent="0.25">
      <c r="A91">
        <v>24</v>
      </c>
      <c r="B91" t="s">
        <v>1</v>
      </c>
      <c r="C91" s="2">
        <v>2</v>
      </c>
      <c r="D91" s="2">
        <v>0</v>
      </c>
      <c r="E91" s="2">
        <v>2</v>
      </c>
      <c r="F91" s="2">
        <v>2</v>
      </c>
      <c r="G91" s="2">
        <v>0</v>
      </c>
      <c r="H91" s="2">
        <v>1</v>
      </c>
      <c r="I91" s="2">
        <v>2</v>
      </c>
      <c r="J91" s="2">
        <v>0</v>
      </c>
      <c r="K91" s="2">
        <v>0</v>
      </c>
    </row>
    <row r="92" spans="1:11" x14ac:dyDescent="0.25">
      <c r="A92">
        <v>24</v>
      </c>
      <c r="B92" t="s">
        <v>3</v>
      </c>
      <c r="C92" s="2">
        <v>15</v>
      </c>
      <c r="D92" s="2">
        <v>0</v>
      </c>
      <c r="E92" s="2">
        <v>7</v>
      </c>
      <c r="F92" s="2">
        <v>10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</row>
    <row r="93" spans="1:11" x14ac:dyDescent="0.25">
      <c r="A93">
        <v>24</v>
      </c>
      <c r="B93" t="s">
        <v>16</v>
      </c>
      <c r="C93" s="2">
        <v>51</v>
      </c>
      <c r="D93" s="2">
        <v>12</v>
      </c>
      <c r="E93" s="2">
        <v>0</v>
      </c>
      <c r="F93" s="2">
        <v>0</v>
      </c>
      <c r="G93" s="2">
        <v>0</v>
      </c>
      <c r="H93" s="2">
        <v>6.2</v>
      </c>
      <c r="I93" s="2">
        <v>0</v>
      </c>
      <c r="J93" s="2">
        <v>0</v>
      </c>
      <c r="K93" s="2">
        <v>0</v>
      </c>
    </row>
    <row r="94" spans="1:11" x14ac:dyDescent="0.25">
      <c r="A94">
        <v>24</v>
      </c>
      <c r="B94" t="s">
        <v>17</v>
      </c>
      <c r="C94" s="2">
        <v>0</v>
      </c>
      <c r="D94" s="2">
        <v>0</v>
      </c>
      <c r="E94" s="2">
        <v>5</v>
      </c>
      <c r="F94" s="2">
        <v>7</v>
      </c>
      <c r="G94" s="2">
        <v>0</v>
      </c>
      <c r="H94" s="2">
        <v>0</v>
      </c>
      <c r="I94" s="2">
        <v>0</v>
      </c>
      <c r="J94" s="2">
        <v>5</v>
      </c>
      <c r="K94" s="2">
        <v>0</v>
      </c>
    </row>
    <row r="95" spans="1:11" x14ac:dyDescent="0.25">
      <c r="A95">
        <v>24</v>
      </c>
      <c r="B95" t="s">
        <v>21</v>
      </c>
      <c r="C95" s="2">
        <v>0</v>
      </c>
      <c r="D95" s="2">
        <v>47</v>
      </c>
      <c r="E95" s="2">
        <v>52</v>
      </c>
      <c r="F95" s="2">
        <v>29</v>
      </c>
      <c r="G95" s="2">
        <v>0</v>
      </c>
      <c r="H95" s="2">
        <v>12</v>
      </c>
      <c r="I95" s="2">
        <v>37</v>
      </c>
      <c r="J95" s="2">
        <v>0</v>
      </c>
      <c r="K95" s="2">
        <v>0</v>
      </c>
    </row>
    <row r="96" spans="1:11" x14ac:dyDescent="0.25">
      <c r="A96">
        <v>24</v>
      </c>
      <c r="B96" t="s">
        <v>32</v>
      </c>
      <c r="C96" s="2">
        <v>0</v>
      </c>
      <c r="D96" s="2">
        <v>0</v>
      </c>
      <c r="E96" s="2">
        <v>1</v>
      </c>
      <c r="F96" s="2">
        <v>1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</row>
    <row r="97" spans="1:11" x14ac:dyDescent="0.25">
      <c r="A97">
        <v>25</v>
      </c>
      <c r="B97" t="s">
        <v>8</v>
      </c>
      <c r="C97" s="2">
        <v>15</v>
      </c>
      <c r="D97" s="2">
        <v>0</v>
      </c>
      <c r="E97" s="2">
        <v>5</v>
      </c>
      <c r="F97" s="2">
        <v>10</v>
      </c>
      <c r="G97" s="2">
        <v>0</v>
      </c>
      <c r="H97" s="2">
        <v>0</v>
      </c>
      <c r="I97" s="2">
        <v>5</v>
      </c>
      <c r="J97" s="2">
        <v>0</v>
      </c>
      <c r="K97" s="2">
        <v>0</v>
      </c>
    </row>
    <row r="98" spans="1:11" x14ac:dyDescent="0.25">
      <c r="A98">
        <v>25</v>
      </c>
      <c r="B98" t="s">
        <v>9</v>
      </c>
      <c r="C98" s="2">
        <v>0</v>
      </c>
      <c r="D98" s="2">
        <v>0</v>
      </c>
      <c r="E98" s="2">
        <v>0</v>
      </c>
      <c r="F98" s="2">
        <v>2</v>
      </c>
      <c r="G98" s="2">
        <v>2</v>
      </c>
      <c r="H98" s="2">
        <v>1</v>
      </c>
      <c r="I98" s="2">
        <v>0</v>
      </c>
      <c r="J98" s="2">
        <v>0</v>
      </c>
      <c r="K98" s="2">
        <v>0</v>
      </c>
    </row>
    <row r="99" spans="1:11" x14ac:dyDescent="0.25">
      <c r="A99">
        <v>25</v>
      </c>
      <c r="B99" t="s">
        <v>13</v>
      </c>
      <c r="C99" s="2">
        <v>13</v>
      </c>
      <c r="D99" s="2">
        <v>0</v>
      </c>
      <c r="E99" s="2">
        <v>2</v>
      </c>
      <c r="F99" s="2">
        <v>0</v>
      </c>
      <c r="G99" s="2">
        <v>0</v>
      </c>
      <c r="H99" s="2">
        <v>1</v>
      </c>
      <c r="I99" s="2">
        <v>3</v>
      </c>
      <c r="J99" s="2">
        <v>1</v>
      </c>
      <c r="K99" s="2">
        <v>0</v>
      </c>
    </row>
    <row r="100" spans="1:11" x14ac:dyDescent="0.25">
      <c r="A100">
        <v>25</v>
      </c>
      <c r="B100" t="s">
        <v>16</v>
      </c>
      <c r="C100" s="2">
        <v>100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</row>
    <row r="101" spans="1:11" x14ac:dyDescent="0.25">
      <c r="A101">
        <v>25</v>
      </c>
      <c r="B101" t="s">
        <v>31</v>
      </c>
      <c r="C101" s="2">
        <v>0</v>
      </c>
      <c r="D101" s="2">
        <v>0</v>
      </c>
      <c r="E101" s="2">
        <v>7</v>
      </c>
      <c r="F101" s="2">
        <v>11</v>
      </c>
      <c r="G101" s="2">
        <v>0</v>
      </c>
      <c r="H101" s="2">
        <v>5</v>
      </c>
      <c r="I101" s="2">
        <v>16</v>
      </c>
      <c r="J101" s="2">
        <v>3</v>
      </c>
      <c r="K101" s="2">
        <v>0</v>
      </c>
    </row>
    <row r="102" spans="1:11" x14ac:dyDescent="0.25">
      <c r="A102">
        <v>25</v>
      </c>
      <c r="B102" t="s">
        <v>33</v>
      </c>
      <c r="C102" s="2">
        <v>1</v>
      </c>
      <c r="D102" s="2">
        <v>1</v>
      </c>
      <c r="E102" s="2">
        <v>1</v>
      </c>
      <c r="F102" s="2">
        <v>1</v>
      </c>
      <c r="G102" s="2">
        <v>0</v>
      </c>
      <c r="H102" s="2">
        <v>0</v>
      </c>
      <c r="I102" s="2">
        <v>1</v>
      </c>
      <c r="J102" s="2">
        <v>0</v>
      </c>
      <c r="K102" s="2">
        <v>0</v>
      </c>
    </row>
    <row r="103" spans="1:11" x14ac:dyDescent="0.25">
      <c r="A103">
        <v>25</v>
      </c>
      <c r="B103" t="s">
        <v>38</v>
      </c>
      <c r="C103" s="2">
        <v>25</v>
      </c>
      <c r="D103" s="2">
        <v>0</v>
      </c>
      <c r="E103" s="2">
        <v>0</v>
      </c>
      <c r="F103" s="2">
        <v>5</v>
      </c>
      <c r="G103" s="2">
        <v>0</v>
      </c>
      <c r="H103" s="2">
        <v>0</v>
      </c>
      <c r="I103" s="2">
        <v>5</v>
      </c>
      <c r="J103" s="2">
        <v>0</v>
      </c>
      <c r="K103" s="2">
        <v>0</v>
      </c>
    </row>
    <row r="104" spans="1:11" x14ac:dyDescent="0.25">
      <c r="A104">
        <v>27</v>
      </c>
      <c r="B104" t="s">
        <v>3</v>
      </c>
      <c r="C104" s="2">
        <v>0</v>
      </c>
      <c r="D104" s="2">
        <v>0</v>
      </c>
      <c r="E104" s="2">
        <v>0</v>
      </c>
      <c r="F104" s="2">
        <v>10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</row>
    <row r="105" spans="1:11" x14ac:dyDescent="0.25">
      <c r="A105">
        <v>27</v>
      </c>
      <c r="B105" t="s">
        <v>5</v>
      </c>
      <c r="C105" s="2">
        <v>3</v>
      </c>
      <c r="D105" s="2">
        <v>2</v>
      </c>
      <c r="E105" s="2">
        <v>1</v>
      </c>
      <c r="F105" s="2">
        <v>0</v>
      </c>
      <c r="G105" s="2">
        <v>0</v>
      </c>
      <c r="H105" s="2">
        <v>0</v>
      </c>
      <c r="I105" s="2">
        <v>2</v>
      </c>
      <c r="J105" s="2">
        <v>0</v>
      </c>
      <c r="K105" s="2">
        <v>0</v>
      </c>
    </row>
    <row r="106" spans="1:11" x14ac:dyDescent="0.25">
      <c r="A106">
        <v>27</v>
      </c>
      <c r="B106" t="s">
        <v>12</v>
      </c>
      <c r="C106" s="2">
        <v>0</v>
      </c>
      <c r="D106" s="2">
        <v>0</v>
      </c>
      <c r="E106" s="2">
        <v>3</v>
      </c>
      <c r="F106" s="2">
        <v>5</v>
      </c>
      <c r="G106" s="2">
        <v>0</v>
      </c>
      <c r="H106" s="2">
        <v>0</v>
      </c>
      <c r="I106" s="2">
        <v>0</v>
      </c>
      <c r="J106" s="2">
        <v>2</v>
      </c>
      <c r="K106" s="2">
        <v>0</v>
      </c>
    </row>
    <row r="107" spans="1:11" x14ac:dyDescent="0.25">
      <c r="A107">
        <v>27</v>
      </c>
      <c r="B107" t="s">
        <v>13</v>
      </c>
      <c r="C107" s="2">
        <v>2</v>
      </c>
      <c r="D107" s="2">
        <v>5</v>
      </c>
      <c r="E107" s="2">
        <v>1</v>
      </c>
      <c r="F107" s="2">
        <v>0</v>
      </c>
      <c r="G107" s="2">
        <v>0</v>
      </c>
      <c r="H107" s="2">
        <v>2</v>
      </c>
      <c r="I107" s="2">
        <v>0</v>
      </c>
      <c r="J107" s="2">
        <v>0</v>
      </c>
      <c r="K107" s="2">
        <v>0</v>
      </c>
    </row>
    <row r="108" spans="1:11" x14ac:dyDescent="0.25">
      <c r="A108">
        <v>27</v>
      </c>
      <c r="B108" t="s">
        <v>16</v>
      </c>
      <c r="C108" s="2">
        <v>24</v>
      </c>
      <c r="D108" s="2">
        <v>8</v>
      </c>
      <c r="E108" s="2">
        <v>2</v>
      </c>
      <c r="F108" s="2">
        <v>0</v>
      </c>
      <c r="G108" s="2">
        <v>0</v>
      </c>
      <c r="H108" s="2">
        <v>0</v>
      </c>
      <c r="I108" s="2">
        <v>0</v>
      </c>
      <c r="J108" s="2">
        <v>1</v>
      </c>
      <c r="K108" s="2">
        <v>0</v>
      </c>
    </row>
    <row r="109" spans="1:11" x14ac:dyDescent="0.25">
      <c r="A109">
        <v>27</v>
      </c>
      <c r="B109" t="s">
        <v>19</v>
      </c>
      <c r="C109" s="2">
        <v>0</v>
      </c>
      <c r="D109" s="2">
        <v>0</v>
      </c>
      <c r="E109" s="2">
        <v>2</v>
      </c>
      <c r="F109" s="2">
        <v>2</v>
      </c>
      <c r="G109" s="2">
        <v>0</v>
      </c>
      <c r="H109" s="2">
        <v>0</v>
      </c>
      <c r="I109" s="2">
        <v>0</v>
      </c>
      <c r="J109" s="2">
        <v>2</v>
      </c>
      <c r="K109" s="2">
        <v>0</v>
      </c>
    </row>
    <row r="110" spans="1:11" x14ac:dyDescent="0.25">
      <c r="A110">
        <v>27</v>
      </c>
      <c r="B110" t="s">
        <v>28</v>
      </c>
      <c r="C110" s="2">
        <v>0</v>
      </c>
      <c r="D110" s="2">
        <v>1</v>
      </c>
      <c r="E110" s="2">
        <v>1</v>
      </c>
      <c r="F110" s="2">
        <v>2</v>
      </c>
      <c r="G110" s="2">
        <v>0</v>
      </c>
      <c r="H110" s="2">
        <v>0</v>
      </c>
      <c r="I110" s="2">
        <v>1</v>
      </c>
      <c r="J110" s="2">
        <v>1</v>
      </c>
      <c r="K110" s="2">
        <v>0</v>
      </c>
    </row>
    <row r="111" spans="1:11" x14ac:dyDescent="0.25">
      <c r="A111">
        <v>28</v>
      </c>
      <c r="B111" t="s">
        <v>6</v>
      </c>
      <c r="C111" s="2">
        <v>5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</row>
    <row r="112" spans="1:11" x14ac:dyDescent="0.25">
      <c r="A112">
        <v>28</v>
      </c>
      <c r="B112" t="s">
        <v>7</v>
      </c>
      <c r="C112" s="2">
        <v>17</v>
      </c>
      <c r="D112" s="2">
        <v>0</v>
      </c>
      <c r="E112" s="2">
        <v>1</v>
      </c>
      <c r="F112" s="2">
        <v>4</v>
      </c>
      <c r="G112" s="2">
        <v>0</v>
      </c>
      <c r="H112" s="2">
        <v>0</v>
      </c>
      <c r="I112" s="2">
        <v>2</v>
      </c>
      <c r="J112" s="2">
        <v>0</v>
      </c>
      <c r="K112" s="2">
        <v>0</v>
      </c>
    </row>
    <row r="113" spans="1:11" x14ac:dyDescent="0.25">
      <c r="A113">
        <v>28</v>
      </c>
      <c r="B113" t="s">
        <v>11</v>
      </c>
      <c r="C113" s="2">
        <v>2</v>
      </c>
      <c r="D113" s="2">
        <v>0</v>
      </c>
      <c r="E113" s="2">
        <v>0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</row>
    <row r="114" spans="1:11" x14ac:dyDescent="0.25">
      <c r="A114">
        <v>28</v>
      </c>
      <c r="B114" t="s">
        <v>16</v>
      </c>
      <c r="C114" s="2">
        <v>250</v>
      </c>
      <c r="D114" s="2">
        <v>4</v>
      </c>
      <c r="E114" s="2">
        <v>0</v>
      </c>
      <c r="F114" s="2">
        <v>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</row>
    <row r="115" spans="1:11" x14ac:dyDescent="0.25">
      <c r="A115">
        <v>28</v>
      </c>
      <c r="B115" t="s">
        <v>29</v>
      </c>
      <c r="C115" s="2">
        <v>10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</row>
    <row r="116" spans="1:11" x14ac:dyDescent="0.25">
      <c r="A116">
        <v>29</v>
      </c>
      <c r="B116" t="s">
        <v>9</v>
      </c>
      <c r="C116" s="2">
        <v>15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</row>
    <row r="117" spans="1:11" x14ac:dyDescent="0.25">
      <c r="A117">
        <v>29</v>
      </c>
      <c r="B117" t="s">
        <v>18</v>
      </c>
      <c r="C117" s="2">
        <v>5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</row>
    <row r="118" spans="1:11" x14ac:dyDescent="0.25">
      <c r="A118">
        <v>29</v>
      </c>
      <c r="B118" t="s">
        <v>26</v>
      </c>
      <c r="C118" s="2">
        <v>0</v>
      </c>
      <c r="D118" s="2">
        <v>20</v>
      </c>
      <c r="E118" s="2">
        <v>88</v>
      </c>
      <c r="F118" s="2">
        <v>0</v>
      </c>
      <c r="G118" s="2">
        <v>0</v>
      </c>
      <c r="H118" s="2">
        <v>0</v>
      </c>
      <c r="I118" s="2">
        <v>5.5</v>
      </c>
      <c r="J118" s="2">
        <v>11.8</v>
      </c>
      <c r="K118" s="2">
        <v>0</v>
      </c>
    </row>
    <row r="119" spans="1:11" x14ac:dyDescent="0.25">
      <c r="A119">
        <v>29</v>
      </c>
      <c r="B119" t="s">
        <v>27</v>
      </c>
      <c r="C119" s="2">
        <v>10</v>
      </c>
      <c r="D119" s="2">
        <v>0</v>
      </c>
      <c r="E119" s="2">
        <v>5</v>
      </c>
      <c r="F119" s="2">
        <v>2</v>
      </c>
      <c r="G119" s="2">
        <v>0</v>
      </c>
      <c r="H119" s="2">
        <v>1</v>
      </c>
      <c r="I119" s="2">
        <v>2</v>
      </c>
      <c r="J119" s="2">
        <v>0</v>
      </c>
      <c r="K119" s="2">
        <v>0</v>
      </c>
    </row>
    <row r="120" spans="1:11" x14ac:dyDescent="0.25">
      <c r="A120">
        <v>29</v>
      </c>
      <c r="B120" t="s">
        <v>31</v>
      </c>
      <c r="C120" s="2">
        <v>20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</row>
    <row r="121" spans="1:11" x14ac:dyDescent="0.25">
      <c r="A121">
        <v>30</v>
      </c>
      <c r="B121" t="s">
        <v>3</v>
      </c>
      <c r="C121" s="2">
        <v>0</v>
      </c>
      <c r="D121" s="2">
        <v>0</v>
      </c>
      <c r="E121" s="2">
        <v>15</v>
      </c>
      <c r="F121" s="2">
        <v>10</v>
      </c>
      <c r="G121" s="2">
        <v>0</v>
      </c>
      <c r="H121" s="2">
        <v>0</v>
      </c>
      <c r="I121" s="2">
        <v>0</v>
      </c>
      <c r="J121" s="2">
        <v>10</v>
      </c>
      <c r="K121" s="2">
        <v>0</v>
      </c>
    </row>
    <row r="122" spans="1:11" x14ac:dyDescent="0.25">
      <c r="A122">
        <v>30</v>
      </c>
      <c r="B122" t="s">
        <v>12</v>
      </c>
      <c r="C122" s="2">
        <v>5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</row>
    <row r="123" spans="1:11" x14ac:dyDescent="0.25">
      <c r="A123">
        <v>30</v>
      </c>
      <c r="B123" t="s">
        <v>16</v>
      </c>
      <c r="C123" s="2">
        <v>173</v>
      </c>
      <c r="D123" s="2">
        <v>4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</row>
    <row r="124" spans="1:11" x14ac:dyDescent="0.25">
      <c r="A124">
        <v>30</v>
      </c>
      <c r="B124" t="s">
        <v>23</v>
      </c>
      <c r="C124" s="2">
        <v>10</v>
      </c>
      <c r="D124" s="2">
        <v>0</v>
      </c>
      <c r="E124" s="2">
        <v>5</v>
      </c>
      <c r="F124" s="2">
        <v>5</v>
      </c>
      <c r="G124" s="2">
        <v>0</v>
      </c>
      <c r="H124" s="2">
        <v>0</v>
      </c>
      <c r="I124" s="2">
        <v>10</v>
      </c>
      <c r="J124" s="2">
        <v>0</v>
      </c>
      <c r="K124" s="2">
        <v>0</v>
      </c>
    </row>
    <row r="125" spans="1:11" x14ac:dyDescent="0.25">
      <c r="A125">
        <v>30</v>
      </c>
      <c r="B125" t="s">
        <v>31</v>
      </c>
      <c r="C125" s="2">
        <v>30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</row>
    <row r="126" spans="1:11" x14ac:dyDescent="0.25">
      <c r="A126">
        <v>31</v>
      </c>
      <c r="B126" t="s">
        <v>7</v>
      </c>
      <c r="C126" s="2">
        <v>0</v>
      </c>
      <c r="D126" s="2">
        <v>0</v>
      </c>
      <c r="E126" s="2">
        <v>1</v>
      </c>
      <c r="F126" s="2">
        <v>1</v>
      </c>
      <c r="G126" s="2">
        <v>0</v>
      </c>
      <c r="H126" s="2">
        <v>0.5</v>
      </c>
      <c r="I126" s="2">
        <v>1</v>
      </c>
      <c r="J126" s="2">
        <v>1</v>
      </c>
      <c r="K126" s="2">
        <v>0</v>
      </c>
    </row>
    <row r="127" spans="1:11" x14ac:dyDescent="0.25">
      <c r="A127">
        <v>31</v>
      </c>
      <c r="B127" t="s">
        <v>8</v>
      </c>
      <c r="C127" s="2">
        <v>7</v>
      </c>
      <c r="D127" s="2">
        <v>0</v>
      </c>
      <c r="E127" s="2">
        <v>0</v>
      </c>
      <c r="F127" s="2">
        <v>23</v>
      </c>
      <c r="G127" s="2">
        <v>0</v>
      </c>
      <c r="H127" s="2">
        <v>0</v>
      </c>
      <c r="I127" s="2">
        <v>4</v>
      </c>
      <c r="J127" s="2">
        <v>0</v>
      </c>
      <c r="K127" s="2">
        <v>0</v>
      </c>
    </row>
    <row r="128" spans="1:11" x14ac:dyDescent="0.25">
      <c r="A128">
        <v>31</v>
      </c>
      <c r="B128" t="s">
        <v>16</v>
      </c>
      <c r="C128" s="2">
        <v>13</v>
      </c>
      <c r="D128" s="2">
        <v>14</v>
      </c>
      <c r="E128" s="2">
        <v>1</v>
      </c>
      <c r="F128" s="2">
        <v>0</v>
      </c>
      <c r="G128" s="2">
        <v>0</v>
      </c>
      <c r="H128" s="2">
        <v>3</v>
      </c>
      <c r="I128" s="2">
        <v>0</v>
      </c>
      <c r="J128" s="2">
        <v>0</v>
      </c>
      <c r="K128" s="2">
        <v>0</v>
      </c>
    </row>
    <row r="129" spans="1:11" x14ac:dyDescent="0.25">
      <c r="A129">
        <v>31</v>
      </c>
      <c r="B129" t="s">
        <v>23</v>
      </c>
      <c r="C129" s="2">
        <v>0</v>
      </c>
      <c r="D129" s="2">
        <v>0</v>
      </c>
      <c r="E129" s="2">
        <v>5</v>
      </c>
      <c r="F129" s="2">
        <v>0</v>
      </c>
      <c r="G129" s="2">
        <v>0</v>
      </c>
      <c r="H129" s="2">
        <v>0</v>
      </c>
      <c r="I129" s="2">
        <v>0</v>
      </c>
      <c r="J129" s="2">
        <v>5</v>
      </c>
      <c r="K129" s="2">
        <v>0</v>
      </c>
    </row>
    <row r="130" spans="1:11" x14ac:dyDescent="0.25">
      <c r="A130">
        <v>31</v>
      </c>
      <c r="B130" t="s">
        <v>37</v>
      </c>
      <c r="C130" s="2">
        <v>2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</row>
    <row r="131" spans="1:11" x14ac:dyDescent="0.25">
      <c r="C131" s="2">
        <f>SUM(C3:C130)</f>
        <v>4046.6566666666668</v>
      </c>
      <c r="D131" s="2">
        <f t="shared" ref="D131:K131" si="0">SUM(D3:D130)</f>
        <v>1386.6766666666667</v>
      </c>
      <c r="E131" s="2">
        <f t="shared" si="0"/>
        <v>762.1</v>
      </c>
      <c r="F131" s="2">
        <f t="shared" si="0"/>
        <v>541.5</v>
      </c>
      <c r="G131" s="2">
        <f t="shared" si="0"/>
        <v>2</v>
      </c>
      <c r="H131" s="2">
        <f t="shared" si="0"/>
        <v>98.5</v>
      </c>
      <c r="I131" s="2">
        <f t="shared" si="0"/>
        <v>271.5</v>
      </c>
      <c r="J131" s="2">
        <f t="shared" si="0"/>
        <v>168.49</v>
      </c>
      <c r="K131" s="2">
        <f t="shared" si="0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pane xSplit="1" ySplit="3" topLeftCell="B30" activePane="bottomRight" state="frozen"/>
      <selection pane="topRight" activeCell="B1" sqref="B1"/>
      <selection pane="bottomLeft" activeCell="A4" sqref="A4"/>
      <selection pane="bottomRight" activeCell="K36" sqref="K36"/>
    </sheetView>
  </sheetViews>
  <sheetFormatPr defaultRowHeight="15" x14ac:dyDescent="0.25"/>
  <cols>
    <col min="1" max="1" width="16" bestFit="1" customWidth="1"/>
    <col min="2" max="10" width="10.7109375" style="6" customWidth="1"/>
    <col min="11" max="11" width="11.5703125" bestFit="1" customWidth="1"/>
  </cols>
  <sheetData>
    <row r="1" spans="1:11" x14ac:dyDescent="0.25">
      <c r="B1" s="6">
        <v>168</v>
      </c>
      <c r="C1" s="6">
        <v>224.4</v>
      </c>
      <c r="D1" s="6">
        <v>330</v>
      </c>
      <c r="E1" s="6">
        <v>264</v>
      </c>
      <c r="F1" s="6">
        <v>359.4</v>
      </c>
      <c r="G1" s="6">
        <v>374</v>
      </c>
      <c r="H1" s="6">
        <v>224.4</v>
      </c>
      <c r="I1" s="6">
        <v>330</v>
      </c>
      <c r="J1" s="6">
        <v>330</v>
      </c>
    </row>
    <row r="3" spans="1:11" ht="60" x14ac:dyDescent="0.25">
      <c r="A3" s="4" t="s">
        <v>81</v>
      </c>
      <c r="B3" s="6" t="s">
        <v>83</v>
      </c>
      <c r="C3" s="6" t="s">
        <v>84</v>
      </c>
      <c r="D3" s="6" t="s">
        <v>85</v>
      </c>
      <c r="E3" s="6" t="s">
        <v>86</v>
      </c>
      <c r="F3" s="6" t="s">
        <v>87</v>
      </c>
      <c r="G3" s="6" t="s">
        <v>88</v>
      </c>
      <c r="H3" s="6" t="s">
        <v>89</v>
      </c>
      <c r="I3" s="6" t="s">
        <v>90</v>
      </c>
      <c r="J3" s="6" t="s">
        <v>91</v>
      </c>
    </row>
    <row r="4" spans="1:11" x14ac:dyDescent="0.25">
      <c r="A4" s="5" t="s">
        <v>18</v>
      </c>
      <c r="B4" s="7">
        <v>0</v>
      </c>
      <c r="C4" s="6">
        <v>3</v>
      </c>
      <c r="D4" s="6">
        <v>2</v>
      </c>
      <c r="E4" s="6">
        <v>4</v>
      </c>
      <c r="F4" s="6">
        <v>0</v>
      </c>
      <c r="G4" s="6">
        <v>0</v>
      </c>
      <c r="H4" s="6">
        <v>1</v>
      </c>
      <c r="I4" s="6">
        <v>0</v>
      </c>
      <c r="J4" s="6">
        <v>0</v>
      </c>
      <c r="K4" s="3">
        <f>SUMPRODUCT($B$1:$J$1,B4:J4)</f>
        <v>2613.6</v>
      </c>
    </row>
    <row r="5" spans="1:11" x14ac:dyDescent="0.25">
      <c r="A5" s="5" t="s">
        <v>23</v>
      </c>
      <c r="B5" s="7">
        <v>0</v>
      </c>
      <c r="C5" s="6">
        <v>5</v>
      </c>
      <c r="D5" s="6">
        <v>11</v>
      </c>
      <c r="E5" s="6">
        <v>10</v>
      </c>
      <c r="F5" s="6">
        <v>0</v>
      </c>
      <c r="G5" s="6">
        <v>2</v>
      </c>
      <c r="H5" s="6">
        <v>15</v>
      </c>
      <c r="I5" s="6">
        <v>6</v>
      </c>
      <c r="J5" s="6">
        <v>0</v>
      </c>
      <c r="K5" s="3">
        <f t="shared" ref="K5:K35" si="0">SUMPRODUCT($B$1:$J$1,B5:J5)</f>
        <v>13486</v>
      </c>
    </row>
    <row r="6" spans="1:11" x14ac:dyDescent="0.25">
      <c r="A6" s="5" t="s">
        <v>14</v>
      </c>
      <c r="B6" s="6">
        <v>0</v>
      </c>
      <c r="C6" s="6">
        <v>2</v>
      </c>
      <c r="D6" s="6">
        <v>3</v>
      </c>
      <c r="E6" s="6">
        <v>5</v>
      </c>
      <c r="F6" s="6">
        <v>0</v>
      </c>
      <c r="G6" s="6">
        <v>0</v>
      </c>
      <c r="H6" s="6">
        <v>2</v>
      </c>
      <c r="I6" s="6">
        <v>0</v>
      </c>
      <c r="J6" s="6">
        <v>0</v>
      </c>
      <c r="K6" s="3">
        <f t="shared" si="0"/>
        <v>3207.6000000000004</v>
      </c>
    </row>
    <row r="7" spans="1:11" x14ac:dyDescent="0.25">
      <c r="A7" s="5" t="s">
        <v>21</v>
      </c>
      <c r="B7" s="6">
        <v>0</v>
      </c>
      <c r="C7" s="6">
        <v>47</v>
      </c>
      <c r="D7" s="6">
        <v>102</v>
      </c>
      <c r="E7" s="6">
        <v>182</v>
      </c>
      <c r="F7" s="6">
        <v>0</v>
      </c>
      <c r="G7" s="6">
        <v>12</v>
      </c>
      <c r="H7" s="6">
        <v>37</v>
      </c>
      <c r="I7" s="6">
        <v>30</v>
      </c>
      <c r="J7" s="6">
        <v>0</v>
      </c>
      <c r="K7" s="3">
        <f t="shared" si="0"/>
        <v>114945.60000000001</v>
      </c>
    </row>
    <row r="8" spans="1:11" x14ac:dyDescent="0.25">
      <c r="A8" s="5" t="s">
        <v>11</v>
      </c>
      <c r="B8" s="7">
        <v>0</v>
      </c>
      <c r="C8" s="6">
        <v>17</v>
      </c>
      <c r="D8" s="6">
        <v>9</v>
      </c>
      <c r="E8" s="6">
        <v>19</v>
      </c>
      <c r="F8" s="6">
        <v>0</v>
      </c>
      <c r="G8" s="6">
        <v>2</v>
      </c>
      <c r="H8" s="6">
        <v>12</v>
      </c>
      <c r="I8" s="6">
        <v>7</v>
      </c>
      <c r="J8" s="6">
        <v>0</v>
      </c>
      <c r="K8" s="3">
        <f t="shared" si="0"/>
        <v>17551.599999999999</v>
      </c>
    </row>
    <row r="9" spans="1:11" x14ac:dyDescent="0.25">
      <c r="A9" s="5" t="s">
        <v>35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1</v>
      </c>
      <c r="K9" s="3">
        <f t="shared" si="0"/>
        <v>554.4</v>
      </c>
    </row>
    <row r="10" spans="1:11" x14ac:dyDescent="0.25">
      <c r="A10" s="5" t="s">
        <v>38</v>
      </c>
      <c r="B10" s="7">
        <f>35-25</f>
        <v>10</v>
      </c>
      <c r="C10" s="6">
        <v>5</v>
      </c>
      <c r="D10" s="6">
        <v>5</v>
      </c>
      <c r="E10" s="6">
        <v>10</v>
      </c>
      <c r="F10" s="6">
        <v>0</v>
      </c>
      <c r="G10" s="6">
        <v>0</v>
      </c>
      <c r="H10" s="6">
        <v>5</v>
      </c>
      <c r="I10" s="6">
        <v>0</v>
      </c>
      <c r="J10" s="6">
        <v>0</v>
      </c>
      <c r="K10" s="3">
        <f t="shared" si="0"/>
        <v>8214</v>
      </c>
    </row>
    <row r="11" spans="1:11" x14ac:dyDescent="0.25">
      <c r="A11" s="5" t="s">
        <v>7</v>
      </c>
      <c r="B11" s="7">
        <v>0</v>
      </c>
      <c r="C11" s="6">
        <v>7</v>
      </c>
      <c r="D11" s="6">
        <v>5</v>
      </c>
      <c r="E11" s="6">
        <v>14</v>
      </c>
      <c r="F11" s="6">
        <v>0</v>
      </c>
      <c r="G11" s="6">
        <v>0.5</v>
      </c>
      <c r="H11" s="6">
        <v>6</v>
      </c>
      <c r="I11" s="6">
        <v>1</v>
      </c>
      <c r="J11" s="6">
        <v>0</v>
      </c>
      <c r="K11" s="3">
        <f t="shared" si="0"/>
        <v>8780.2000000000007</v>
      </c>
    </row>
    <row r="12" spans="1:11" x14ac:dyDescent="0.25">
      <c r="A12" s="5" t="s">
        <v>3</v>
      </c>
      <c r="B12" s="7">
        <v>0</v>
      </c>
      <c r="C12" s="6">
        <v>18</v>
      </c>
      <c r="D12" s="7">
        <f>58-15</f>
        <v>43</v>
      </c>
      <c r="E12" s="6">
        <v>85</v>
      </c>
      <c r="F12" s="6">
        <v>0</v>
      </c>
      <c r="G12" s="6">
        <v>8</v>
      </c>
      <c r="H12" s="6">
        <v>10</v>
      </c>
      <c r="I12" s="7">
        <f>18-10</f>
        <v>8</v>
      </c>
      <c r="J12" s="6">
        <v>0</v>
      </c>
      <c r="K12" s="3">
        <f t="shared" si="0"/>
        <v>48545.2</v>
      </c>
    </row>
    <row r="13" spans="1:11" x14ac:dyDescent="0.25">
      <c r="A13" s="5" t="s">
        <v>36</v>
      </c>
      <c r="B13" s="6">
        <v>3</v>
      </c>
      <c r="C13" s="6">
        <v>2</v>
      </c>
      <c r="D13" s="6">
        <v>2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3">
        <f t="shared" si="0"/>
        <v>1612.8</v>
      </c>
    </row>
    <row r="14" spans="1:11" x14ac:dyDescent="0.25">
      <c r="A14" s="5" t="s">
        <v>2</v>
      </c>
      <c r="B14" s="7">
        <v>0</v>
      </c>
      <c r="C14" s="6">
        <v>2</v>
      </c>
      <c r="D14" s="6">
        <v>1</v>
      </c>
      <c r="E14" s="6">
        <v>2</v>
      </c>
      <c r="F14" s="6">
        <v>0</v>
      </c>
      <c r="G14" s="6">
        <v>0.5</v>
      </c>
      <c r="H14" s="6">
        <v>1</v>
      </c>
      <c r="I14" s="6">
        <v>0.5</v>
      </c>
      <c r="J14" s="6">
        <v>0</v>
      </c>
      <c r="K14" s="3">
        <f t="shared" si="0"/>
        <v>1883.2</v>
      </c>
    </row>
    <row r="15" spans="1:11" x14ac:dyDescent="0.25">
      <c r="A15" s="5" t="s">
        <v>0</v>
      </c>
      <c r="B15" s="7">
        <v>0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1</v>
      </c>
      <c r="I15" s="6">
        <v>1</v>
      </c>
      <c r="J15" s="6">
        <v>0</v>
      </c>
      <c r="K15" s="3">
        <f t="shared" si="0"/>
        <v>1108.8</v>
      </c>
    </row>
    <row r="16" spans="1:11" x14ac:dyDescent="0.25">
      <c r="A16" s="5" t="s">
        <v>12</v>
      </c>
      <c r="B16" s="7">
        <v>0</v>
      </c>
      <c r="C16" s="6">
        <v>2</v>
      </c>
      <c r="D16" s="6">
        <v>4</v>
      </c>
      <c r="E16" s="6">
        <v>10</v>
      </c>
      <c r="F16" s="6">
        <v>0</v>
      </c>
      <c r="G16" s="6">
        <v>0</v>
      </c>
      <c r="H16" s="6">
        <v>0</v>
      </c>
      <c r="I16" s="6">
        <v>2</v>
      </c>
      <c r="J16" s="6">
        <v>0</v>
      </c>
      <c r="K16" s="3">
        <f t="shared" si="0"/>
        <v>5068.8</v>
      </c>
    </row>
    <row r="17" spans="1:11" x14ac:dyDescent="0.25">
      <c r="A17" s="5" t="s">
        <v>9</v>
      </c>
      <c r="B17" s="7">
        <v>0</v>
      </c>
      <c r="C17" s="6">
        <v>5</v>
      </c>
      <c r="D17" s="6">
        <v>5</v>
      </c>
      <c r="E17" s="6">
        <v>9</v>
      </c>
      <c r="F17" s="6">
        <v>2</v>
      </c>
      <c r="G17" s="6">
        <v>2</v>
      </c>
      <c r="H17" s="6">
        <v>2</v>
      </c>
      <c r="I17" s="6">
        <v>0</v>
      </c>
      <c r="J17" s="6">
        <v>0</v>
      </c>
      <c r="K17" s="3">
        <f t="shared" si="0"/>
        <v>7063.6</v>
      </c>
    </row>
    <row r="18" spans="1:11" x14ac:dyDescent="0.25">
      <c r="A18" s="5" t="s">
        <v>13</v>
      </c>
      <c r="B18" s="7">
        <v>0</v>
      </c>
      <c r="C18" s="6">
        <v>44</v>
      </c>
      <c r="D18" s="6">
        <v>29</v>
      </c>
      <c r="E18" s="6">
        <v>0</v>
      </c>
      <c r="F18" s="6">
        <v>0</v>
      </c>
      <c r="G18" s="6">
        <v>18</v>
      </c>
      <c r="H18" s="6">
        <v>27</v>
      </c>
      <c r="I18" s="6">
        <v>8</v>
      </c>
      <c r="J18" s="6">
        <v>0</v>
      </c>
      <c r="K18" s="3">
        <f t="shared" si="0"/>
        <v>34874.399999999994</v>
      </c>
    </row>
    <row r="19" spans="1:11" x14ac:dyDescent="0.25">
      <c r="A19" s="5" t="s">
        <v>8</v>
      </c>
      <c r="B19" s="7">
        <v>0</v>
      </c>
      <c r="C19" s="6">
        <v>14</v>
      </c>
      <c r="D19" s="6">
        <v>22</v>
      </c>
      <c r="E19" s="6">
        <v>65</v>
      </c>
      <c r="F19" s="6">
        <v>0</v>
      </c>
      <c r="G19" s="6">
        <v>7</v>
      </c>
      <c r="H19" s="6">
        <v>26</v>
      </c>
      <c r="I19" s="6">
        <v>23</v>
      </c>
      <c r="J19" s="6">
        <v>0</v>
      </c>
      <c r="K19" s="3">
        <f t="shared" si="0"/>
        <v>43604</v>
      </c>
    </row>
    <row r="20" spans="1:11" x14ac:dyDescent="0.25">
      <c r="A20" s="5" t="s">
        <v>5</v>
      </c>
      <c r="B20" s="7">
        <v>0</v>
      </c>
      <c r="C20" s="6">
        <v>7</v>
      </c>
      <c r="D20" s="6">
        <v>5</v>
      </c>
      <c r="E20" s="6">
        <v>0</v>
      </c>
      <c r="F20" s="6">
        <v>0</v>
      </c>
      <c r="G20" s="6">
        <v>0</v>
      </c>
      <c r="H20" s="6">
        <v>4</v>
      </c>
      <c r="I20" s="6">
        <v>0</v>
      </c>
      <c r="J20" s="6">
        <v>0</v>
      </c>
      <c r="K20" s="3">
        <f t="shared" si="0"/>
        <v>4118.4000000000005</v>
      </c>
    </row>
    <row r="21" spans="1:11" x14ac:dyDescent="0.25">
      <c r="A21" s="5" t="s">
        <v>19</v>
      </c>
      <c r="B21" s="6">
        <v>0</v>
      </c>
      <c r="C21" s="6">
        <v>2</v>
      </c>
      <c r="D21" s="6">
        <v>3</v>
      </c>
      <c r="E21" s="6">
        <v>3</v>
      </c>
      <c r="F21" s="6">
        <v>0</v>
      </c>
      <c r="G21" s="6">
        <v>0</v>
      </c>
      <c r="H21" s="6">
        <v>1</v>
      </c>
      <c r="I21" s="6">
        <v>2</v>
      </c>
      <c r="J21" s="6">
        <v>0</v>
      </c>
      <c r="K21" s="3">
        <f t="shared" si="0"/>
        <v>3115.2000000000003</v>
      </c>
    </row>
    <row r="22" spans="1:11" x14ac:dyDescent="0.25">
      <c r="A22" s="5" t="s">
        <v>29</v>
      </c>
      <c r="B22" s="7">
        <v>0</v>
      </c>
      <c r="C22" s="6">
        <v>4</v>
      </c>
      <c r="D22" s="6">
        <v>2</v>
      </c>
      <c r="E22" s="6">
        <v>7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3">
        <f t="shared" si="0"/>
        <v>3405.6</v>
      </c>
    </row>
    <row r="23" spans="1:11" x14ac:dyDescent="0.25">
      <c r="A23" s="5" t="s">
        <v>31</v>
      </c>
      <c r="B23" s="7">
        <v>0</v>
      </c>
      <c r="C23" s="6">
        <v>15</v>
      </c>
      <c r="D23" s="6">
        <v>17</v>
      </c>
      <c r="E23" s="6">
        <v>44</v>
      </c>
      <c r="F23" s="6">
        <v>0</v>
      </c>
      <c r="G23" s="6">
        <v>9</v>
      </c>
      <c r="H23" s="6">
        <v>45</v>
      </c>
      <c r="I23" s="6">
        <v>7</v>
      </c>
      <c r="J23" s="6">
        <v>0</v>
      </c>
      <c r="K23" s="3">
        <f t="shared" si="0"/>
        <v>36366</v>
      </c>
    </row>
    <row r="24" spans="1:11" x14ac:dyDescent="0.25">
      <c r="A24" s="5" t="s">
        <v>17</v>
      </c>
      <c r="B24" s="6">
        <v>0</v>
      </c>
      <c r="C24" s="6">
        <v>10</v>
      </c>
      <c r="D24" s="6">
        <v>5</v>
      </c>
      <c r="E24" s="6">
        <v>24</v>
      </c>
      <c r="F24" s="6">
        <v>0</v>
      </c>
      <c r="G24" s="6">
        <v>3</v>
      </c>
      <c r="H24" s="6">
        <v>0</v>
      </c>
      <c r="I24" s="6">
        <v>10</v>
      </c>
      <c r="J24" s="6">
        <v>6</v>
      </c>
      <c r="K24" s="3">
        <f t="shared" si="0"/>
        <v>16632</v>
      </c>
    </row>
    <row r="25" spans="1:11" x14ac:dyDescent="0.25">
      <c r="A25" s="5" t="s">
        <v>33</v>
      </c>
      <c r="B25" s="6">
        <v>1</v>
      </c>
      <c r="C25" s="6">
        <v>1</v>
      </c>
      <c r="D25" s="6">
        <v>1</v>
      </c>
      <c r="E25" s="6">
        <v>1</v>
      </c>
      <c r="F25" s="6">
        <v>0</v>
      </c>
      <c r="G25" s="6">
        <v>0</v>
      </c>
      <c r="H25" s="6">
        <v>1</v>
      </c>
      <c r="I25" s="6">
        <v>0</v>
      </c>
      <c r="J25" s="6">
        <v>0</v>
      </c>
      <c r="K25" s="3">
        <f t="shared" si="0"/>
        <v>1210.8</v>
      </c>
    </row>
    <row r="26" spans="1:11" x14ac:dyDescent="0.25">
      <c r="A26" s="5" t="s">
        <v>6</v>
      </c>
      <c r="B26" s="7">
        <v>0</v>
      </c>
      <c r="C26" s="6">
        <v>2</v>
      </c>
      <c r="D26" s="6">
        <v>4</v>
      </c>
      <c r="E26" s="6">
        <v>5</v>
      </c>
      <c r="F26" s="6">
        <v>0</v>
      </c>
      <c r="G26" s="6">
        <v>0</v>
      </c>
      <c r="H26" s="6">
        <v>1</v>
      </c>
      <c r="I26" s="6">
        <v>2</v>
      </c>
      <c r="J26" s="6">
        <v>0</v>
      </c>
      <c r="K26" s="3">
        <f t="shared" si="0"/>
        <v>3973.2000000000003</v>
      </c>
    </row>
    <row r="27" spans="1:11" x14ac:dyDescent="0.25">
      <c r="A27" s="5" t="s">
        <v>1</v>
      </c>
      <c r="B27" s="7">
        <v>0</v>
      </c>
      <c r="C27" s="6">
        <v>1</v>
      </c>
      <c r="D27" s="6">
        <v>2.5</v>
      </c>
      <c r="E27" s="6">
        <v>3</v>
      </c>
      <c r="F27" s="6">
        <v>0</v>
      </c>
      <c r="G27" s="6">
        <v>1.5</v>
      </c>
      <c r="H27" s="6">
        <v>3</v>
      </c>
      <c r="I27" s="6">
        <v>0</v>
      </c>
      <c r="J27" s="6">
        <v>0</v>
      </c>
      <c r="K27" s="3">
        <f t="shared" si="0"/>
        <v>3075.6000000000004</v>
      </c>
    </row>
    <row r="28" spans="1:11" x14ac:dyDescent="0.25">
      <c r="A28" s="5" t="s">
        <v>24</v>
      </c>
      <c r="B28" s="6">
        <v>2</v>
      </c>
      <c r="C28" s="6">
        <v>4</v>
      </c>
      <c r="D28" s="6">
        <v>1</v>
      </c>
      <c r="E28" s="6">
        <v>6</v>
      </c>
      <c r="F28" s="6">
        <v>0</v>
      </c>
      <c r="G28" s="6">
        <v>0.5</v>
      </c>
      <c r="H28" s="6">
        <v>2</v>
      </c>
      <c r="I28" s="6">
        <v>0</v>
      </c>
      <c r="J28" s="6">
        <v>0</v>
      </c>
      <c r="K28" s="3">
        <f t="shared" si="0"/>
        <v>3783.4</v>
      </c>
    </row>
    <row r="29" spans="1:11" x14ac:dyDescent="0.25">
      <c r="A29" s="5" t="s">
        <v>27</v>
      </c>
      <c r="B29" s="7">
        <v>0</v>
      </c>
      <c r="C29" s="6">
        <v>6</v>
      </c>
      <c r="D29" s="7">
        <f>11-10</f>
        <v>1</v>
      </c>
      <c r="E29" s="6">
        <v>9</v>
      </c>
      <c r="F29" s="6">
        <v>0</v>
      </c>
      <c r="G29" s="6">
        <v>2</v>
      </c>
      <c r="H29" s="6">
        <v>5</v>
      </c>
      <c r="I29" s="7">
        <v>0</v>
      </c>
      <c r="J29" s="6">
        <v>0</v>
      </c>
      <c r="K29" s="3">
        <f t="shared" si="0"/>
        <v>5922.4</v>
      </c>
    </row>
    <row r="30" spans="1:11" x14ac:dyDescent="0.25">
      <c r="A30" s="5" t="s">
        <v>28</v>
      </c>
      <c r="B30" s="7">
        <v>0</v>
      </c>
      <c r="C30" s="6">
        <v>4</v>
      </c>
      <c r="D30" s="6">
        <v>4</v>
      </c>
      <c r="E30" s="6">
        <v>4</v>
      </c>
      <c r="F30" s="6">
        <v>0</v>
      </c>
      <c r="G30" s="6">
        <v>0</v>
      </c>
      <c r="H30" s="6">
        <v>3</v>
      </c>
      <c r="I30" s="6">
        <v>3</v>
      </c>
      <c r="J30" s="6">
        <v>0</v>
      </c>
      <c r="K30" s="3">
        <f t="shared" si="0"/>
        <v>4936.8</v>
      </c>
    </row>
    <row r="31" spans="1:11" x14ac:dyDescent="0.25">
      <c r="A31" s="5" t="s">
        <v>37</v>
      </c>
      <c r="B31" s="6">
        <v>2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3">
        <f t="shared" si="0"/>
        <v>336</v>
      </c>
    </row>
    <row r="32" spans="1:11" x14ac:dyDescent="0.25">
      <c r="A32" s="5" t="s">
        <v>16</v>
      </c>
      <c r="B32" s="7">
        <f>1620.66666666667-1505</f>
        <v>115.66666666666993</v>
      </c>
      <c r="C32" s="6">
        <v>201.66666666666669</v>
      </c>
      <c r="D32" s="7">
        <f>22-3</f>
        <v>19</v>
      </c>
      <c r="E32" s="6">
        <v>4.5</v>
      </c>
      <c r="F32" s="6">
        <v>0</v>
      </c>
      <c r="G32" s="6">
        <v>30.5</v>
      </c>
      <c r="H32" s="6">
        <v>0</v>
      </c>
      <c r="I32" s="7">
        <f>4-1</f>
        <v>3</v>
      </c>
      <c r="J32" s="6">
        <v>0</v>
      </c>
      <c r="K32" s="3">
        <f t="shared" si="0"/>
        <v>84541.000000000553</v>
      </c>
    </row>
    <row r="33" spans="1:11" x14ac:dyDescent="0.25">
      <c r="A33" s="5" t="s">
        <v>26</v>
      </c>
      <c r="B33" s="7">
        <v>0</v>
      </c>
      <c r="C33" s="6">
        <v>945.01</v>
      </c>
      <c r="D33" s="6">
        <v>413.6</v>
      </c>
      <c r="E33" s="6">
        <v>0</v>
      </c>
      <c r="F33" s="6">
        <v>0</v>
      </c>
      <c r="G33" s="6">
        <v>0</v>
      </c>
      <c r="H33" s="6">
        <v>59.5</v>
      </c>
      <c r="I33" s="6">
        <v>38.99</v>
      </c>
      <c r="J33" s="6">
        <v>0</v>
      </c>
      <c r="K33" s="3">
        <f t="shared" si="0"/>
        <v>374766.74400000001</v>
      </c>
    </row>
    <row r="34" spans="1:11" x14ac:dyDescent="0.25">
      <c r="A34" s="5" t="s">
        <v>34</v>
      </c>
      <c r="B34" s="7">
        <v>0</v>
      </c>
      <c r="C34" s="6">
        <v>9</v>
      </c>
      <c r="D34" s="6">
        <v>11</v>
      </c>
      <c r="E34" s="6">
        <v>15</v>
      </c>
      <c r="F34" s="6">
        <v>0</v>
      </c>
      <c r="G34" s="6">
        <v>0</v>
      </c>
      <c r="H34" s="6">
        <v>2</v>
      </c>
      <c r="I34" s="6">
        <v>5</v>
      </c>
      <c r="J34" s="6">
        <v>0</v>
      </c>
      <c r="K34" s="3">
        <f t="shared" si="0"/>
        <v>11708.4</v>
      </c>
    </row>
    <row r="35" spans="1:11" x14ac:dyDescent="0.25">
      <c r="A35" s="5" t="s">
        <v>32</v>
      </c>
      <c r="B35" s="6">
        <v>0</v>
      </c>
      <c r="C35" s="6">
        <v>0</v>
      </c>
      <c r="D35" s="6">
        <v>1</v>
      </c>
      <c r="E35" s="6">
        <v>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3">
        <f t="shared" si="0"/>
        <v>594</v>
      </c>
    </row>
    <row r="36" spans="1:11" x14ac:dyDescent="0.25">
      <c r="A36" s="5" t="s">
        <v>82</v>
      </c>
      <c r="B36" s="6">
        <f>SUM(B4:B35)</f>
        <v>133.66666666666993</v>
      </c>
      <c r="C36" s="6">
        <f t="shared" ref="C36:J36" si="1">SUM(C4:C35)</f>
        <v>1386.6766666666667</v>
      </c>
      <c r="D36" s="6">
        <f t="shared" si="1"/>
        <v>734.1</v>
      </c>
      <c r="E36" s="6">
        <f t="shared" si="1"/>
        <v>541.5</v>
      </c>
      <c r="F36" s="6">
        <f t="shared" si="1"/>
        <v>2</v>
      </c>
      <c r="G36" s="6">
        <f t="shared" si="1"/>
        <v>98.5</v>
      </c>
      <c r="H36" s="6">
        <f t="shared" si="1"/>
        <v>271.5</v>
      </c>
      <c r="I36" s="6">
        <f t="shared" si="1"/>
        <v>157.49</v>
      </c>
      <c r="J36" s="6">
        <f t="shared" si="1"/>
        <v>7</v>
      </c>
      <c r="K36" s="8">
        <f>SUM(K4:K35)</f>
        <v>871599.34400000062</v>
      </c>
    </row>
    <row r="37" spans="1:11" hidden="1" x14ac:dyDescent="0.25">
      <c r="B37" s="6">
        <v>4046.6566666666668</v>
      </c>
      <c r="C37" s="6">
        <v>1386.6766666666667</v>
      </c>
      <c r="D37" s="6">
        <v>762.1</v>
      </c>
      <c r="E37" s="6">
        <v>541.5</v>
      </c>
      <c r="F37" s="6">
        <v>2</v>
      </c>
      <c r="G37" s="6">
        <v>98.5</v>
      </c>
      <c r="H37" s="6">
        <v>271.5</v>
      </c>
      <c r="I37" s="6">
        <v>168.49</v>
      </c>
      <c r="J37" s="6">
        <v>7</v>
      </c>
    </row>
    <row r="38" spans="1:11" hidden="1" x14ac:dyDescent="0.25"/>
    <row r="39" spans="1:11" hidden="1" x14ac:dyDescent="0.25">
      <c r="B39" s="6">
        <f>+B37-B36</f>
        <v>3912.9899999999971</v>
      </c>
      <c r="D39" s="6">
        <f>+D37-D36</f>
        <v>28</v>
      </c>
      <c r="I39" s="6">
        <f>+I37-I36</f>
        <v>11</v>
      </c>
    </row>
    <row r="40" spans="1:11" hidden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pane xSplit="1" ySplit="2" topLeftCell="B12" activePane="bottomRight" state="frozen"/>
      <selection pane="topRight" activeCell="B1" sqref="B1"/>
      <selection pane="bottomLeft" activeCell="A2" sqref="A2"/>
      <selection pane="bottomRight" activeCell="L26" sqref="L26"/>
    </sheetView>
  </sheetViews>
  <sheetFormatPr defaultRowHeight="15" x14ac:dyDescent="0.25"/>
  <cols>
    <col min="1" max="1" width="16" bestFit="1" customWidth="1"/>
    <col min="2" max="2" width="15.5703125" bestFit="1" customWidth="1"/>
    <col min="3" max="4" width="9.5703125" bestFit="1" customWidth="1"/>
    <col min="5" max="5" width="9.140625" style="9"/>
    <col min="6" max="6" width="15.28515625" style="3" bestFit="1" customWidth="1"/>
    <col min="8" max="10" width="10.5703125" bestFit="1" customWidth="1"/>
  </cols>
  <sheetData>
    <row r="1" spans="1:6" x14ac:dyDescent="0.25">
      <c r="B1" s="3">
        <v>119011.12300000002</v>
      </c>
      <c r="C1">
        <v>255255.00000000003</v>
      </c>
      <c r="D1">
        <v>258060.00000000003</v>
      </c>
    </row>
    <row r="2" spans="1:6" x14ac:dyDescent="0.25">
      <c r="A2" t="s">
        <v>92</v>
      </c>
      <c r="B2" s="3" t="s">
        <v>93</v>
      </c>
      <c r="C2" s="3" t="s">
        <v>94</v>
      </c>
      <c r="D2" t="s">
        <v>95</v>
      </c>
    </row>
    <row r="3" spans="1:6" x14ac:dyDescent="0.25">
      <c r="A3" t="s">
        <v>11</v>
      </c>
      <c r="B3" s="3">
        <v>21</v>
      </c>
      <c r="F3" s="3">
        <f>SUMPRODUCT($B$1:$D$1,B3:D3)/1000</f>
        <v>2499.2335830000006</v>
      </c>
    </row>
    <row r="4" spans="1:6" x14ac:dyDescent="0.25">
      <c r="A4" t="s">
        <v>31</v>
      </c>
      <c r="B4" s="3">
        <v>164</v>
      </c>
      <c r="F4" s="3">
        <f t="shared" ref="F4:F24" si="0">SUMPRODUCT($B$1:$D$1,B4:D4)/1000</f>
        <v>19517.824172000001</v>
      </c>
    </row>
    <row r="5" spans="1:6" x14ac:dyDescent="0.25">
      <c r="A5" t="s">
        <v>7</v>
      </c>
      <c r="B5" s="3">
        <v>21</v>
      </c>
      <c r="F5" s="3">
        <f t="shared" si="0"/>
        <v>2499.2335830000006</v>
      </c>
    </row>
    <row r="6" spans="1:6" x14ac:dyDescent="0.25">
      <c r="A6" t="s">
        <v>3</v>
      </c>
      <c r="B6" s="3">
        <v>50</v>
      </c>
      <c r="C6">
        <v>15</v>
      </c>
      <c r="D6">
        <v>10</v>
      </c>
      <c r="F6" s="3">
        <f t="shared" si="0"/>
        <v>12359.981150000001</v>
      </c>
    </row>
    <row r="7" spans="1:6" x14ac:dyDescent="0.25">
      <c r="A7" t="s">
        <v>29</v>
      </c>
      <c r="B7" s="3">
        <v>10</v>
      </c>
      <c r="F7" s="3">
        <f t="shared" si="0"/>
        <v>1190.1112300000002</v>
      </c>
    </row>
    <row r="8" spans="1:6" x14ac:dyDescent="0.25">
      <c r="A8" t="s">
        <v>2</v>
      </c>
      <c r="B8" s="3">
        <v>2</v>
      </c>
      <c r="F8" s="3">
        <f t="shared" si="0"/>
        <v>238.02224600000005</v>
      </c>
    </row>
    <row r="9" spans="1:6" x14ac:dyDescent="0.25">
      <c r="A9" t="s">
        <v>0</v>
      </c>
      <c r="B9" s="3">
        <v>2</v>
      </c>
      <c r="F9" s="3">
        <f t="shared" si="0"/>
        <v>238.02224600000005</v>
      </c>
    </row>
    <row r="10" spans="1:6" x14ac:dyDescent="0.25">
      <c r="A10" t="s">
        <v>12</v>
      </c>
      <c r="B10" s="3">
        <v>5</v>
      </c>
      <c r="F10" s="3">
        <f t="shared" si="0"/>
        <v>595.0556150000001</v>
      </c>
    </row>
    <row r="11" spans="1:6" x14ac:dyDescent="0.25">
      <c r="A11" t="s">
        <v>9</v>
      </c>
      <c r="B11" s="3">
        <v>22</v>
      </c>
      <c r="F11" s="3">
        <f t="shared" si="0"/>
        <v>2618.2447060000004</v>
      </c>
    </row>
    <row r="12" spans="1:6" x14ac:dyDescent="0.25">
      <c r="A12" t="s">
        <v>13</v>
      </c>
      <c r="B12" s="3">
        <v>64</v>
      </c>
      <c r="F12" s="3">
        <f t="shared" si="0"/>
        <v>7616.7118720000017</v>
      </c>
    </row>
    <row r="13" spans="1:6" x14ac:dyDescent="0.25">
      <c r="A13" t="s">
        <v>28</v>
      </c>
      <c r="B13" s="3">
        <v>5</v>
      </c>
      <c r="F13" s="3">
        <f t="shared" si="0"/>
        <v>595.0556150000001</v>
      </c>
    </row>
    <row r="14" spans="1:6" x14ac:dyDescent="0.25">
      <c r="A14" t="s">
        <v>8</v>
      </c>
      <c r="B14" s="3">
        <v>58</v>
      </c>
      <c r="F14" s="3">
        <f t="shared" si="0"/>
        <v>6902.6451340000012</v>
      </c>
    </row>
    <row r="15" spans="1:6" x14ac:dyDescent="0.25">
      <c r="A15" t="s">
        <v>5</v>
      </c>
      <c r="B15" s="3">
        <v>11</v>
      </c>
      <c r="F15" s="3">
        <f t="shared" si="0"/>
        <v>1309.1223530000002</v>
      </c>
    </row>
    <row r="16" spans="1:6" x14ac:dyDescent="0.25">
      <c r="A16" t="s">
        <v>26</v>
      </c>
      <c r="B16" s="3">
        <v>1887.99</v>
      </c>
      <c r="F16" s="3">
        <f t="shared" si="0"/>
        <v>224691.81011277006</v>
      </c>
    </row>
    <row r="17" spans="1:10" x14ac:dyDescent="0.25">
      <c r="A17" t="s">
        <v>16</v>
      </c>
      <c r="B17" s="3">
        <v>1504.6666666666667</v>
      </c>
      <c r="C17">
        <v>3</v>
      </c>
      <c r="D17">
        <v>1</v>
      </c>
      <c r="F17" s="3">
        <f t="shared" si="0"/>
        <v>180095.89474066673</v>
      </c>
    </row>
    <row r="18" spans="1:10" x14ac:dyDescent="0.25">
      <c r="A18" t="s">
        <v>6</v>
      </c>
      <c r="B18" s="3">
        <v>8</v>
      </c>
      <c r="F18" s="3">
        <f t="shared" si="0"/>
        <v>952.08898400000021</v>
      </c>
    </row>
    <row r="19" spans="1:10" x14ac:dyDescent="0.25">
      <c r="A19" t="s">
        <v>27</v>
      </c>
      <c r="B19" s="3">
        <v>19</v>
      </c>
      <c r="C19">
        <v>10</v>
      </c>
      <c r="D19">
        <v>0</v>
      </c>
      <c r="F19" s="3">
        <f t="shared" si="0"/>
        <v>4813.7613370000008</v>
      </c>
    </row>
    <row r="20" spans="1:10" x14ac:dyDescent="0.25">
      <c r="A20" t="s">
        <v>1</v>
      </c>
      <c r="B20" s="3">
        <v>3</v>
      </c>
      <c r="F20" s="3">
        <f t="shared" si="0"/>
        <v>357.03336900000005</v>
      </c>
    </row>
    <row r="21" spans="1:10" x14ac:dyDescent="0.25">
      <c r="A21" t="s">
        <v>18</v>
      </c>
      <c r="B21" s="3">
        <v>5</v>
      </c>
      <c r="F21" s="3">
        <f t="shared" si="0"/>
        <v>595.0556150000001</v>
      </c>
    </row>
    <row r="22" spans="1:10" x14ac:dyDescent="0.25">
      <c r="A22" t="s">
        <v>23</v>
      </c>
      <c r="B22" s="3">
        <v>15</v>
      </c>
      <c r="F22" s="3">
        <f t="shared" si="0"/>
        <v>1785.1668450000002</v>
      </c>
    </row>
    <row r="23" spans="1:10" x14ac:dyDescent="0.25">
      <c r="A23" t="s">
        <v>34</v>
      </c>
      <c r="B23" s="3">
        <v>10</v>
      </c>
      <c r="F23" s="3">
        <f t="shared" si="0"/>
        <v>1190.1112300000002</v>
      </c>
    </row>
    <row r="24" spans="1:10" x14ac:dyDescent="0.25">
      <c r="A24" t="s">
        <v>38</v>
      </c>
      <c r="B24" s="3">
        <v>25</v>
      </c>
      <c r="F24" s="3">
        <f t="shared" si="0"/>
        <v>2975.2780750000006</v>
      </c>
    </row>
    <row r="25" spans="1:10" x14ac:dyDescent="0.25">
      <c r="B25" s="8">
        <f>SUM(B3:B24)</f>
        <v>3912.6566666666668</v>
      </c>
      <c r="C25" s="8">
        <f t="shared" ref="C25:D25" si="1">SUM(C3:C24)</f>
        <v>28</v>
      </c>
      <c r="D25" s="8">
        <f t="shared" si="1"/>
        <v>11</v>
      </c>
      <c r="F25" s="3">
        <f>SUM(F3:F24)</f>
        <v>475635.46381343674</v>
      </c>
    </row>
    <row r="26" spans="1:10" x14ac:dyDescent="0.25">
      <c r="B26" s="8"/>
    </row>
    <row r="27" spans="1:10" x14ac:dyDescent="0.25">
      <c r="B27" s="3"/>
      <c r="C27" s="3"/>
      <c r="D27" s="3"/>
      <c r="E27" s="10"/>
      <c r="H27" s="8"/>
      <c r="J27" s="8"/>
    </row>
    <row r="28" spans="1:10" x14ac:dyDescent="0.25">
      <c r="I28" s="8"/>
      <c r="J2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6"/>
  <sheetViews>
    <sheetView tabSelected="1" topLeftCell="A6" workbookViewId="0">
      <selection activeCell="D47" sqref="D47"/>
    </sheetView>
  </sheetViews>
  <sheetFormatPr defaultRowHeight="15" x14ac:dyDescent="0.25"/>
  <cols>
    <col min="1" max="1" width="17" customWidth="1"/>
    <col min="2" max="2" width="18.7109375" customWidth="1"/>
    <col min="3" max="3" width="10.7109375" style="3" customWidth="1"/>
    <col min="4" max="4" width="12.28515625" style="3" customWidth="1"/>
    <col min="5" max="5" width="10.5703125" style="3" bestFit="1" customWidth="1"/>
    <col min="9" max="9" width="18.140625" customWidth="1"/>
    <col min="10" max="11" width="11.5703125" bestFit="1" customWidth="1"/>
    <col min="13" max="13" width="11.5703125" bestFit="1" customWidth="1"/>
  </cols>
  <sheetData>
    <row r="3" spans="1:13" x14ac:dyDescent="0.25">
      <c r="C3" s="16" t="s">
        <v>96</v>
      </c>
      <c r="D3" s="16" t="s">
        <v>97</v>
      </c>
    </row>
    <row r="4" spans="1:13" x14ac:dyDescent="0.25">
      <c r="A4" t="s">
        <v>98</v>
      </c>
      <c r="B4" t="s">
        <v>18</v>
      </c>
      <c r="C4" s="3">
        <v>2613.6</v>
      </c>
      <c r="D4" s="3">
        <v>595.0556150000001</v>
      </c>
      <c r="J4" s="3"/>
      <c r="K4" s="3"/>
      <c r="M4" s="13"/>
    </row>
    <row r="5" spans="1:13" x14ac:dyDescent="0.25">
      <c r="B5" t="s">
        <v>3</v>
      </c>
      <c r="C5" s="3">
        <v>48545.2</v>
      </c>
      <c r="D5" s="3">
        <v>12359.981150000001</v>
      </c>
      <c r="J5" s="3"/>
      <c r="K5" s="3"/>
      <c r="M5" s="13"/>
    </row>
    <row r="6" spans="1:13" x14ac:dyDescent="0.25">
      <c r="B6" t="s">
        <v>36</v>
      </c>
      <c r="C6" s="3">
        <v>1612.8</v>
      </c>
      <c r="J6" s="3"/>
      <c r="K6" s="3"/>
      <c r="M6" s="13"/>
    </row>
    <row r="7" spans="1:13" x14ac:dyDescent="0.25">
      <c r="B7" t="s">
        <v>6</v>
      </c>
      <c r="C7" s="3">
        <v>3973.2000000000003</v>
      </c>
      <c r="D7" s="3">
        <v>952.08898400000021</v>
      </c>
      <c r="J7" s="3"/>
      <c r="K7" s="3"/>
      <c r="M7" s="13"/>
    </row>
    <row r="8" spans="1:13" x14ac:dyDescent="0.25">
      <c r="B8" t="s">
        <v>34</v>
      </c>
      <c r="C8" s="3">
        <v>11708.4</v>
      </c>
      <c r="D8" s="3">
        <v>1190.1112300000002</v>
      </c>
    </row>
    <row r="9" spans="1:13" x14ac:dyDescent="0.25">
      <c r="B9" t="s">
        <v>24</v>
      </c>
      <c r="C9" s="3">
        <v>3783.4</v>
      </c>
    </row>
    <row r="10" spans="1:13" x14ac:dyDescent="0.25">
      <c r="B10" t="s">
        <v>16</v>
      </c>
      <c r="C10" s="3">
        <v>37879.000000000553</v>
      </c>
      <c r="D10" s="3">
        <v>32847.069947999997</v>
      </c>
      <c r="G10" s="8"/>
    </row>
    <row r="11" spans="1:13" x14ac:dyDescent="0.25">
      <c r="B11" t="s">
        <v>26</v>
      </c>
      <c r="C11" s="3">
        <v>132421.024</v>
      </c>
      <c r="D11" s="3">
        <v>73329.893547679996</v>
      </c>
    </row>
    <row r="12" spans="1:13" s="11" customFormat="1" x14ac:dyDescent="0.25">
      <c r="B12" s="14" t="s">
        <v>78</v>
      </c>
      <c r="C12" s="15">
        <f>SUM(C4:C11)</f>
        <v>242536.62400000053</v>
      </c>
      <c r="D12" s="15">
        <f>SUM(D4:D11)</f>
        <v>121274.20047467999</v>
      </c>
      <c r="E12" s="15">
        <f>SUM(C12:D12)</f>
        <v>363810.82447468053</v>
      </c>
    </row>
    <row r="13" spans="1:13" x14ac:dyDescent="0.25">
      <c r="A13" t="s">
        <v>99</v>
      </c>
      <c r="B13" t="s">
        <v>23</v>
      </c>
      <c r="C13" s="3">
        <v>13486</v>
      </c>
      <c r="D13" s="3">
        <v>1785.1668450000002</v>
      </c>
    </row>
    <row r="14" spans="1:13" x14ac:dyDescent="0.25">
      <c r="B14" t="s">
        <v>14</v>
      </c>
      <c r="C14" s="3">
        <v>3207.6000000000004</v>
      </c>
    </row>
    <row r="15" spans="1:13" x14ac:dyDescent="0.25">
      <c r="B15" t="s">
        <v>0</v>
      </c>
      <c r="C15" s="3">
        <v>1108.8</v>
      </c>
      <c r="D15" s="3">
        <v>238.02224600000005</v>
      </c>
    </row>
    <row r="16" spans="1:13" x14ac:dyDescent="0.25">
      <c r="B16" t="s">
        <v>12</v>
      </c>
      <c r="C16" s="3">
        <v>5068.8</v>
      </c>
      <c r="D16" s="3">
        <v>595.0556150000001</v>
      </c>
    </row>
    <row r="17" spans="1:11" x14ac:dyDescent="0.25">
      <c r="B17" t="s">
        <v>13</v>
      </c>
      <c r="C17" s="3">
        <v>34874.399999999994</v>
      </c>
      <c r="D17" s="3">
        <v>7616.7118720000017</v>
      </c>
    </row>
    <row r="18" spans="1:11" x14ac:dyDescent="0.25">
      <c r="B18" t="s">
        <v>29</v>
      </c>
      <c r="C18" s="3">
        <v>3405.6</v>
      </c>
      <c r="D18" s="3">
        <v>1190.1112300000002</v>
      </c>
    </row>
    <row r="19" spans="1:11" x14ac:dyDescent="0.25">
      <c r="B19" t="s">
        <v>33</v>
      </c>
      <c r="C19" s="3">
        <v>1210.8</v>
      </c>
    </row>
    <row r="20" spans="1:11" x14ac:dyDescent="0.25">
      <c r="B20" t="s">
        <v>37</v>
      </c>
      <c r="C20" s="3">
        <v>336</v>
      </c>
      <c r="K20" s="13"/>
    </row>
    <row r="21" spans="1:11" x14ac:dyDescent="0.25">
      <c r="B21" t="s">
        <v>16</v>
      </c>
      <c r="C21" s="3">
        <v>28446</v>
      </c>
      <c r="D21" s="3">
        <v>80860.250779000067</v>
      </c>
      <c r="H21" s="8"/>
    </row>
    <row r="22" spans="1:11" x14ac:dyDescent="0.25">
      <c r="B22" t="s">
        <v>26</v>
      </c>
      <c r="C22" s="3">
        <v>80432.051999999996</v>
      </c>
      <c r="D22" s="3">
        <v>49935.877099570003</v>
      </c>
    </row>
    <row r="23" spans="1:11" s="11" customFormat="1" x14ac:dyDescent="0.25">
      <c r="B23" s="14" t="s">
        <v>78</v>
      </c>
      <c r="C23" s="15">
        <f>SUM(C13:C22)</f>
        <v>171576.052</v>
      </c>
      <c r="D23" s="15">
        <f>SUM(D13:D22)</f>
        <v>142221.19568657008</v>
      </c>
      <c r="E23" s="15">
        <f>SUM(C23:D23)</f>
        <v>313797.24768657004</v>
      </c>
    </row>
    <row r="24" spans="1:11" x14ac:dyDescent="0.25">
      <c r="A24" t="s">
        <v>100</v>
      </c>
      <c r="B24" t="s">
        <v>21</v>
      </c>
      <c r="C24" s="3">
        <v>114945.60000000001</v>
      </c>
      <c r="D24" s="3">
        <v>1309.1223530000002</v>
      </c>
    </row>
    <row r="25" spans="1:11" x14ac:dyDescent="0.25">
      <c r="B25" t="s">
        <v>5</v>
      </c>
      <c r="C25" s="3">
        <v>4118.4000000000005</v>
      </c>
    </row>
    <row r="26" spans="1:11" x14ac:dyDescent="0.25">
      <c r="B26" t="s">
        <v>7</v>
      </c>
      <c r="C26" s="3">
        <v>8780.2000000000007</v>
      </c>
      <c r="D26" s="3">
        <v>2499.2335830000006</v>
      </c>
    </row>
    <row r="27" spans="1:11" x14ac:dyDescent="0.25">
      <c r="B27" t="s">
        <v>2</v>
      </c>
      <c r="C27" s="3">
        <v>1883.2</v>
      </c>
      <c r="D27" s="3">
        <v>238.02224600000005</v>
      </c>
    </row>
    <row r="28" spans="1:11" x14ac:dyDescent="0.25">
      <c r="B28" t="s">
        <v>31</v>
      </c>
      <c r="C28" s="3">
        <v>36366</v>
      </c>
      <c r="D28" s="3">
        <v>19517.824172000001</v>
      </c>
    </row>
    <row r="29" spans="1:11" x14ac:dyDescent="0.25">
      <c r="B29" t="s">
        <v>16</v>
      </c>
      <c r="C29" s="3">
        <v>7757.2000000000007</v>
      </c>
      <c r="D29" s="3">
        <v>12674.887166333334</v>
      </c>
    </row>
    <row r="30" spans="1:11" x14ac:dyDescent="0.25">
      <c r="B30" t="s">
        <v>26</v>
      </c>
      <c r="C30" s="3">
        <v>80992.028000000006</v>
      </c>
      <c r="D30" s="3">
        <v>50997.45631673</v>
      </c>
    </row>
    <row r="31" spans="1:11" s="11" customFormat="1" x14ac:dyDescent="0.25">
      <c r="B31" s="14" t="s">
        <v>78</v>
      </c>
      <c r="C31" s="15">
        <f>SUM(C24:C30)</f>
        <v>254842.62800000003</v>
      </c>
      <c r="D31" s="15">
        <f>SUM(D24:D30)</f>
        <v>87236.545837063342</v>
      </c>
      <c r="E31" s="15">
        <f>SUM(C31:D31)</f>
        <v>342079.17383706337</v>
      </c>
    </row>
    <row r="32" spans="1:11" x14ac:dyDescent="0.25">
      <c r="A32" t="s">
        <v>101</v>
      </c>
      <c r="B32" t="s">
        <v>11</v>
      </c>
      <c r="C32" s="3">
        <v>17551.599999999999</v>
      </c>
      <c r="D32" s="3">
        <v>2499.2335830000006</v>
      </c>
    </row>
    <row r="33" spans="2:5" x14ac:dyDescent="0.25">
      <c r="B33" t="s">
        <v>35</v>
      </c>
      <c r="C33" s="3">
        <v>554.4</v>
      </c>
    </row>
    <row r="34" spans="2:5" x14ac:dyDescent="0.25">
      <c r="B34" t="s">
        <v>38</v>
      </c>
      <c r="C34" s="3">
        <v>8214</v>
      </c>
      <c r="D34" s="3">
        <v>2975.2780750000006</v>
      </c>
    </row>
    <row r="35" spans="2:5" x14ac:dyDescent="0.25">
      <c r="B35" t="s">
        <v>9</v>
      </c>
      <c r="C35" s="3">
        <v>7063.6</v>
      </c>
      <c r="D35" s="3">
        <v>2618.2447060000004</v>
      </c>
    </row>
    <row r="36" spans="2:5" x14ac:dyDescent="0.25">
      <c r="B36" t="s">
        <v>8</v>
      </c>
      <c r="C36" s="3">
        <v>43604</v>
      </c>
      <c r="D36" s="3">
        <v>6902.6451340000012</v>
      </c>
    </row>
    <row r="37" spans="2:5" x14ac:dyDescent="0.25">
      <c r="B37" t="s">
        <v>19</v>
      </c>
      <c r="C37" s="3">
        <v>3115.2000000000003</v>
      </c>
    </row>
    <row r="38" spans="2:5" x14ac:dyDescent="0.25">
      <c r="B38" t="s">
        <v>17</v>
      </c>
      <c r="C38" s="3">
        <v>16632</v>
      </c>
    </row>
    <row r="39" spans="2:5" x14ac:dyDescent="0.25">
      <c r="B39" t="s">
        <v>1</v>
      </c>
      <c r="C39" s="3">
        <v>3075.6000000000004</v>
      </c>
      <c r="D39" s="3">
        <v>357.03336900000005</v>
      </c>
    </row>
    <row r="40" spans="2:5" x14ac:dyDescent="0.25">
      <c r="B40" t="s">
        <v>27</v>
      </c>
      <c r="C40" s="3">
        <v>5922.4</v>
      </c>
      <c r="D40" s="3">
        <v>4813.7613370000008</v>
      </c>
    </row>
    <row r="41" spans="2:5" x14ac:dyDescent="0.25">
      <c r="B41" t="s">
        <v>28</v>
      </c>
      <c r="C41" s="3">
        <v>4936.8</v>
      </c>
    </row>
    <row r="42" spans="2:5" x14ac:dyDescent="0.25">
      <c r="B42" t="s">
        <v>32</v>
      </c>
      <c r="C42" s="3">
        <v>594</v>
      </c>
    </row>
    <row r="43" spans="2:5" x14ac:dyDescent="0.25">
      <c r="B43" t="s">
        <v>16</v>
      </c>
      <c r="C43" s="3">
        <v>10458.799999999999</v>
      </c>
      <c r="D43" s="3">
        <v>53713.686847333338</v>
      </c>
    </row>
    <row r="44" spans="2:5" x14ac:dyDescent="0.25">
      <c r="B44" t="s">
        <v>26</v>
      </c>
      <c r="C44" s="3">
        <v>80921.64</v>
      </c>
      <c r="D44" s="3">
        <v>50428.58314879</v>
      </c>
    </row>
    <row r="45" spans="2:5" s="11" customFormat="1" x14ac:dyDescent="0.25">
      <c r="B45" s="14" t="s">
        <v>78</v>
      </c>
      <c r="C45" s="15">
        <f>SUM(C32:C44)</f>
        <v>202644.04</v>
      </c>
      <c r="D45" s="15">
        <f>SUM(D32:D44)</f>
        <v>124308.46620012334</v>
      </c>
      <c r="E45" s="15">
        <f>SUM(C45:D45)</f>
        <v>326952.50620012335</v>
      </c>
    </row>
    <row r="46" spans="2:5" s="11" customFormat="1" x14ac:dyDescent="0.25">
      <c r="C46" s="12">
        <f>C45+C31+C23+C12</f>
        <v>871599.34400000062</v>
      </c>
      <c r="D46" s="12">
        <f>D45+D31+D23+D12</f>
        <v>475040.40819843678</v>
      </c>
      <c r="E46" s="12">
        <f>SUM(C46:D46)</f>
        <v>1346639.7521984375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Base</vt:lpstr>
      <vt:lpstr>base-da xu ly</vt:lpstr>
      <vt:lpstr>Promotion</vt:lpstr>
      <vt:lpstr>Sum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2019-05-22T04:35:43Z</dcterms:created>
  <dcterms:modified xsi:type="dcterms:W3CDTF">2019-06-20T02:00:34Z</dcterms:modified>
</cp:coreProperties>
</file>