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\LE\MT\MT\Incentive\T5\"/>
    </mc:Choice>
  </mc:AlternateContent>
  <bookViews>
    <workbookView xWindow="0" yWindow="0" windowWidth="20490" windowHeight="715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1" l="1"/>
  <c r="L20" i="1" l="1"/>
  <c r="K20" i="1"/>
  <c r="J20" i="1"/>
  <c r="L17" i="1"/>
  <c r="K17" i="1"/>
  <c r="J17" i="1"/>
  <c r="L16" i="1"/>
  <c r="L23" i="1" s="1"/>
  <c r="K16" i="1"/>
  <c r="J16" i="1"/>
  <c r="N19" i="1"/>
  <c r="O19" i="1" s="1"/>
  <c r="N15" i="1"/>
  <c r="E23" i="1"/>
  <c r="F11" i="1"/>
  <c r="E11" i="1"/>
  <c r="D11" i="1"/>
  <c r="C11" i="1"/>
  <c r="B11" i="1"/>
  <c r="J23" i="1" l="1"/>
  <c r="O15" i="1"/>
  <c r="N20" i="1"/>
  <c r="O20" i="1" s="1"/>
  <c r="N16" i="1"/>
  <c r="I23" i="1"/>
  <c r="N17" i="1"/>
  <c r="O17" i="1" s="1"/>
  <c r="N21" i="1"/>
  <c r="O21" i="1" s="1"/>
  <c r="N18" i="1"/>
  <c r="O18" i="1" s="1"/>
  <c r="D23" i="1"/>
  <c r="K23" i="1"/>
  <c r="B23" i="1"/>
  <c r="O16" i="1" l="1"/>
  <c r="G23" i="1"/>
  <c r="F23" i="1"/>
  <c r="H23" i="1"/>
  <c r="C23" i="1"/>
  <c r="N22" i="1"/>
  <c r="O22" i="1" s="1"/>
  <c r="N14" i="1" l="1"/>
</calcChain>
</file>

<file path=xl/sharedStrings.xml><?xml version="1.0" encoding="utf-8"?>
<sst xmlns="http://schemas.openxmlformats.org/spreadsheetml/2006/main" count="45" uniqueCount="30">
  <si>
    <t>Bùi Thị Duyên</t>
  </si>
  <si>
    <t>Phan Thị Ngọc Út</t>
  </si>
  <si>
    <t>Lê Tấn Vũ</t>
  </si>
  <si>
    <t>Đỗ Cao Trí</t>
  </si>
  <si>
    <t>Trần Thị Kim Hà</t>
  </si>
  <si>
    <t>Nguyễn Thị Hồng Lam</t>
  </si>
  <si>
    <t>Trần Thị Ngọc Gấm</t>
  </si>
  <si>
    <t>Phạm Phương Sinh</t>
  </si>
  <si>
    <t>Vin</t>
  </si>
  <si>
    <t>Emart</t>
  </si>
  <si>
    <t>BHX</t>
  </si>
  <si>
    <t>Aeon</t>
  </si>
  <si>
    <t>Kohnan</t>
  </si>
  <si>
    <t>Outlet</t>
  </si>
  <si>
    <t>Vin-Na 58</t>
  </si>
  <si>
    <t>Vin-So 58</t>
  </si>
  <si>
    <t>Vin-Na 17</t>
  </si>
  <si>
    <t>Emart-Na 8.5</t>
  </si>
  <si>
    <t>BHX-Na 58</t>
  </si>
  <si>
    <t>BHX-So 58</t>
  </si>
  <si>
    <t>BHX-Na 17</t>
  </si>
  <si>
    <t>BHX-Na 8.5</t>
  </si>
  <si>
    <t>Aeon-Na 8.5</t>
  </si>
  <si>
    <t>Kohnan-Na 8.5</t>
  </si>
  <si>
    <t>Kohnan-Na 58</t>
  </si>
  <si>
    <t>Số thùng Actual Promotion</t>
  </si>
  <si>
    <t>Total Actual Promotion T5-value</t>
  </si>
  <si>
    <t>Target T5</t>
  </si>
  <si>
    <t>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</si>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</sst>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164" fontId="0" fillId="0" borderId="0" xfId="1" applyNumberFormat="1" applyFont="1" applyBorder="1"/>
    <xf numFmtId="164" fontId="0" fillId="0" borderId="0" xfId="0" applyNumberFormat="1" applyBorder="1"/>
    <xf numFmtId="164" fontId="0" fillId="0" borderId="2" xfId="1" applyNumberFormat="1" applyFont="1" applyBorder="1"/>
    <xf numFmtId="0" fontId="2" fillId="0" borderId="0" xfId="0" applyFont="1" applyBorder="1"/>
    <xf numFmtId="0" fontId="2" fillId="0" borderId="4" xfId="0" applyFont="1" applyBorder="1" applyAlignment="1">
      <alignment wrapText="1"/>
    </xf>
    <xf numFmtId="0" fontId="0" fillId="2" borderId="0" xfId="0" applyFill="1" applyBorder="1"/>
    <xf numFmtId="0" fontId="2" fillId="2" borderId="0" xfId="0" applyFont="1" applyFill="1" applyBorder="1"/>
    <xf numFmtId="164" fontId="0" fillId="2" borderId="0" xfId="1" applyNumberFormat="1" applyFont="1" applyFill="1" applyBorder="1"/>
    <xf numFmtId="164" fontId="0" fillId="0" borderId="0" xfId="1" applyNumberFormat="1" applyFont="1"/>
    <xf numFmtId="0" fontId="0" fillId="0" borderId="9" xfId="0" applyBorder="1"/>
    <xf numFmtId="0" fontId="2" fillId="0" borderId="10" xfId="0" applyFont="1" applyBorder="1" applyAlignment="1">
      <alignment horizontal="center" wrapText="1"/>
    </xf>
    <xf numFmtId="164" fontId="2" fillId="0" borderId="10" xfId="1" applyNumberFormat="1" applyFont="1" applyBorder="1"/>
    <xf numFmtId="164" fontId="0" fillId="0" borderId="10" xfId="1" applyNumberFormat="1" applyFont="1" applyBorder="1"/>
    <xf numFmtId="0" fontId="0" fillId="0" borderId="11" xfId="0" applyBorder="1"/>
    <xf numFmtId="164" fontId="0" fillId="0" borderId="9" xfId="1" applyNumberFormat="1" applyFont="1" applyBorder="1"/>
    <xf numFmtId="164" fontId="2" fillId="0" borderId="10" xfId="1" applyNumberFormat="1" applyFont="1" applyFill="1" applyBorder="1"/>
    <xf numFmtId="164" fontId="0" fillId="0" borderId="11" xfId="1" applyNumberFormat="1" applyFont="1" applyBorder="1"/>
    <xf numFmtId="0" fontId="0" fillId="0" borderId="5" xfId="0" applyBorder="1" applyAlignment="1">
      <alignment horizontal="center"/>
    </xf>
    <xf numFmtId="0" fontId="0" fillId="3" borderId="4" xfId="0" applyFill="1" applyBorder="1"/>
    <xf numFmtId="164" fontId="0" fillId="3" borderId="0" xfId="1" applyNumberFormat="1" applyFont="1" applyFill="1" applyBorder="1"/>
    <xf numFmtId="0" fontId="0" fillId="3" borderId="0" xfId="0" applyFill="1" applyBorder="1"/>
    <xf numFmtId="164" fontId="0" fillId="3" borderId="10" xfId="1" applyNumberFormat="1" applyFont="1" applyFill="1" applyBorder="1"/>
    <xf numFmtId="0" fontId="0" fillId="3" borderId="0" xfId="0" applyFill="1"/>
    <xf numFmtId="165" fontId="0" fillId="0" borderId="5" xfId="2" applyNumberFormat="1" applyFont="1" applyBorder="1"/>
    <xf numFmtId="165" fontId="0" fillId="3" borderId="5" xfId="2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abSelected="1" zoomScale="55" zoomScaleNormal="55" workbookViewId="0">
      <selection activeCell="W23" sqref="W23"/>
    </sheetView>
  </sheetViews>
  <sheetFormatPr defaultRowHeight="15" x14ac:dyDescent="0.25"/>
  <cols>
    <col min="1" max="1" width="21.42578125" customWidth="1"/>
    <col min="2" max="11" width="12.5703125" hidden="1" customWidth="1"/>
    <col min="12" max="12" width="18.28515625" hidden="1" customWidth="1"/>
    <col min="13" max="13" width="15.85546875" style="17" hidden="1" customWidth="1"/>
    <col min="14" max="14" width="18.28515625" customWidth="1"/>
  </cols>
  <sheetData>
    <row r="1" spans="1:16" x14ac:dyDescent="0.25">
      <c r="A1" s="1"/>
      <c r="B1" s="34" t="s">
        <v>13</v>
      </c>
      <c r="C1" s="34"/>
      <c r="D1" s="34"/>
      <c r="E1" s="34"/>
      <c r="F1" s="35"/>
    </row>
    <row r="2" spans="1:16" x14ac:dyDescent="0.25">
      <c r="A2" s="2"/>
      <c r="B2" s="3" t="s">
        <v>8</v>
      </c>
      <c r="C2" s="3" t="s">
        <v>9</v>
      </c>
      <c r="D2" s="3" t="s">
        <v>10</v>
      </c>
      <c r="E2" s="3" t="s">
        <v>11</v>
      </c>
      <c r="F2" s="4" t="s">
        <v>12</v>
      </c>
    </row>
    <row r="3" spans="1:16" x14ac:dyDescent="0.25">
      <c r="A3" s="2" t="s">
        <v>0</v>
      </c>
      <c r="B3" s="3">
        <v>98</v>
      </c>
      <c r="C3" s="3">
        <v>1</v>
      </c>
      <c r="D3" s="3">
        <v>28</v>
      </c>
      <c r="E3" s="3"/>
      <c r="F3" s="4"/>
    </row>
    <row r="4" spans="1:16" x14ac:dyDescent="0.25">
      <c r="A4" s="2" t="s">
        <v>1</v>
      </c>
      <c r="B4" s="3">
        <v>36</v>
      </c>
      <c r="C4" s="3"/>
      <c r="D4" s="3">
        <v>98</v>
      </c>
      <c r="E4" s="3">
        <v>1</v>
      </c>
      <c r="F4" s="4">
        <v>1</v>
      </c>
    </row>
    <row r="5" spans="1:16" x14ac:dyDescent="0.25">
      <c r="A5" s="2" t="s">
        <v>2</v>
      </c>
      <c r="B5" s="3">
        <v>54</v>
      </c>
      <c r="C5" s="3"/>
      <c r="D5" s="3">
        <v>43</v>
      </c>
      <c r="E5" s="3">
        <v>1</v>
      </c>
      <c r="F5" s="4">
        <v>1</v>
      </c>
    </row>
    <row r="6" spans="1:16" x14ac:dyDescent="0.25">
      <c r="A6" s="2" t="s">
        <v>3</v>
      </c>
      <c r="B6" s="3">
        <v>80</v>
      </c>
      <c r="C6" s="3"/>
      <c r="D6" s="3">
        <v>15</v>
      </c>
      <c r="E6" s="3"/>
      <c r="F6" s="4"/>
    </row>
    <row r="7" spans="1:16" x14ac:dyDescent="0.25">
      <c r="A7" s="2" t="s">
        <v>4</v>
      </c>
      <c r="B7" s="3">
        <v>21</v>
      </c>
      <c r="C7" s="3"/>
      <c r="D7" s="3">
        <v>123</v>
      </c>
      <c r="E7" s="3"/>
      <c r="F7" s="4"/>
    </row>
    <row r="8" spans="1:16" x14ac:dyDescent="0.25">
      <c r="A8" s="2" t="s">
        <v>5</v>
      </c>
      <c r="B8" s="3">
        <v>73</v>
      </c>
      <c r="C8" s="3"/>
      <c r="D8" s="3">
        <v>37</v>
      </c>
      <c r="E8" s="3">
        <v>1</v>
      </c>
      <c r="F8" s="4">
        <v>1</v>
      </c>
    </row>
    <row r="9" spans="1:16" x14ac:dyDescent="0.25">
      <c r="A9" s="2" t="s">
        <v>6</v>
      </c>
      <c r="B9" s="3">
        <v>57</v>
      </c>
      <c r="C9" s="3"/>
      <c r="D9" s="3">
        <v>10</v>
      </c>
      <c r="E9" s="3"/>
      <c r="F9" s="4"/>
    </row>
    <row r="10" spans="1:16" x14ac:dyDescent="0.25">
      <c r="A10" s="2" t="s">
        <v>7</v>
      </c>
      <c r="B10" s="3">
        <v>69</v>
      </c>
      <c r="C10" s="3"/>
      <c r="D10" s="3">
        <v>12</v>
      </c>
      <c r="E10" s="3"/>
      <c r="F10" s="4"/>
    </row>
    <row r="11" spans="1:16" x14ac:dyDescent="0.25">
      <c r="A11" s="2"/>
      <c r="B11" s="3">
        <f>SUM(B3:B10)</f>
        <v>488</v>
      </c>
      <c r="C11" s="3">
        <f t="shared" ref="C11:F11" si="0">SUM(C3:C10)</f>
        <v>1</v>
      </c>
      <c r="D11" s="3">
        <f t="shared" si="0"/>
        <v>366</v>
      </c>
      <c r="E11" s="3">
        <f t="shared" si="0"/>
        <v>3</v>
      </c>
      <c r="F11" s="4">
        <f t="shared" si="0"/>
        <v>3</v>
      </c>
    </row>
    <row r="12" spans="1:16" x14ac:dyDescent="0.25">
      <c r="A12" s="1"/>
      <c r="B12" s="11">
        <v>255.25500000000002</v>
      </c>
      <c r="C12" s="11">
        <v>255.25500000000002</v>
      </c>
      <c r="D12" s="11">
        <v>173.57340000000002</v>
      </c>
      <c r="E12" s="11">
        <v>114.66015000000002</v>
      </c>
      <c r="F12" s="11">
        <v>255.25500000000002</v>
      </c>
      <c r="G12" s="11">
        <v>255.25500000000002</v>
      </c>
      <c r="H12" s="11">
        <v>173.57340000000002</v>
      </c>
      <c r="I12" s="11">
        <v>117.71775400000001</v>
      </c>
      <c r="J12" s="11">
        <v>117.71775400000001</v>
      </c>
      <c r="K12" s="11">
        <v>255.25500000000002</v>
      </c>
      <c r="L12" s="11">
        <v>117.71775400000001</v>
      </c>
      <c r="M12" s="23"/>
      <c r="N12" s="18"/>
      <c r="O12" s="8"/>
    </row>
    <row r="13" spans="1:16" ht="33" customHeight="1" x14ac:dyDescent="0.25">
      <c r="A13" s="2"/>
      <c r="B13" s="14" t="s">
        <v>14</v>
      </c>
      <c r="C13" s="14" t="s">
        <v>15</v>
      </c>
      <c r="D13" s="14" t="s">
        <v>16</v>
      </c>
      <c r="E13" s="3" t="s">
        <v>17</v>
      </c>
      <c r="F13" s="14" t="s">
        <v>18</v>
      </c>
      <c r="G13" s="14" t="s">
        <v>19</v>
      </c>
      <c r="H13" s="14" t="s">
        <v>20</v>
      </c>
      <c r="I13" s="14" t="s">
        <v>21</v>
      </c>
      <c r="J13" s="3" t="s">
        <v>22</v>
      </c>
      <c r="K13" s="3" t="s">
        <v>24</v>
      </c>
      <c r="L13" s="3" t="s">
        <v>23</v>
      </c>
      <c r="M13" s="24" t="s">
        <v>27</v>
      </c>
      <c r="N13" s="19" t="s">
        <v>26</v>
      </c>
      <c r="O13" s="26" t="s">
        <v>28</v>
      </c>
    </row>
    <row r="14" spans="1:16" ht="30" x14ac:dyDescent="0.25">
      <c r="A14" s="13" t="s">
        <v>25</v>
      </c>
      <c r="B14" s="15">
        <v>27</v>
      </c>
      <c r="C14" s="15">
        <v>4</v>
      </c>
      <c r="D14" s="15">
        <v>753</v>
      </c>
      <c r="E14" s="12">
        <v>450</v>
      </c>
      <c r="F14" s="15">
        <v>25</v>
      </c>
      <c r="G14" s="15">
        <v>13</v>
      </c>
      <c r="H14" s="15">
        <v>1019</v>
      </c>
      <c r="I14" s="15">
        <v>242</v>
      </c>
      <c r="J14" s="12">
        <v>156</v>
      </c>
      <c r="K14" s="12">
        <v>24</v>
      </c>
      <c r="L14" s="12">
        <v>142</v>
      </c>
      <c r="M14" s="20">
        <f>SUM(M15:M23)</f>
        <v>745373.93026800058</v>
      </c>
      <c r="N14" s="20">
        <f>SUM(N15:N23)</f>
        <v>446475.43446000008</v>
      </c>
      <c r="O14" s="4"/>
    </row>
    <row r="15" spans="1:16" x14ac:dyDescent="0.25">
      <c r="A15" s="2" t="s">
        <v>0</v>
      </c>
      <c r="B15" s="16">
        <v>2</v>
      </c>
      <c r="C15" s="16"/>
      <c r="D15" s="16">
        <v>7</v>
      </c>
      <c r="E15" s="9">
        <v>450</v>
      </c>
      <c r="F15" s="16">
        <v>1</v>
      </c>
      <c r="G15" s="16">
        <v>2</v>
      </c>
      <c r="H15" s="16">
        <v>12</v>
      </c>
      <c r="I15" s="16">
        <v>31</v>
      </c>
      <c r="J15" s="3"/>
      <c r="K15" s="3"/>
      <c r="L15" s="3"/>
      <c r="M15" s="21">
        <v>129662.35221515637</v>
      </c>
      <c r="N15" s="21">
        <f>SUMPRODUCT($B$12:$L$12,B15:L15)</f>
        <v>59820.487474000009</v>
      </c>
      <c r="O15" s="32">
        <f>+N15/M15</f>
        <v>0.46135587124577498</v>
      </c>
      <c r="P15" t="s">
        <v>29</v>
      </c>
    </row>
    <row r="16" spans="1:16" x14ac:dyDescent="0.25">
      <c r="A16" s="2" t="s">
        <v>1</v>
      </c>
      <c r="B16" s="16"/>
      <c r="C16" s="16"/>
      <c r="D16" s="16">
        <v>4</v>
      </c>
      <c r="E16" s="3"/>
      <c r="F16" s="16">
        <v>1</v>
      </c>
      <c r="G16" s="16">
        <v>2</v>
      </c>
      <c r="H16" s="16">
        <v>10</v>
      </c>
      <c r="I16" s="16">
        <v>2</v>
      </c>
      <c r="J16" s="3">
        <f>+J$14/3</f>
        <v>52</v>
      </c>
      <c r="K16" s="3">
        <f t="shared" ref="K16:L17" si="1">+K$14/3</f>
        <v>8</v>
      </c>
      <c r="L16" s="9">
        <f t="shared" si="1"/>
        <v>47.333333333333336</v>
      </c>
      <c r="M16" s="21">
        <v>135954.06638822323</v>
      </c>
      <c r="N16" s="21">
        <f t="shared" ref="N16:N22" si="2">SUMPRODUCT($B$12:$L$12,B16:L16)</f>
        <v>17166.565005333337</v>
      </c>
      <c r="O16" s="32">
        <f t="shared" ref="O16:O22" si="3">+N16/M16</f>
        <v>0.1262673891365147</v>
      </c>
      <c r="P16" t="s">
        <v>29</v>
      </c>
    </row>
    <row r="17" spans="1:16" s="31" customFormat="1" x14ac:dyDescent="0.25">
      <c r="A17" s="27" t="s">
        <v>2</v>
      </c>
      <c r="B17" s="28">
        <v>7</v>
      </c>
      <c r="C17" s="28"/>
      <c r="D17" s="28">
        <v>163</v>
      </c>
      <c r="E17" s="29"/>
      <c r="F17" s="28">
        <v>3</v>
      </c>
      <c r="G17" s="28">
        <v>2</v>
      </c>
      <c r="H17" s="28">
        <v>331</v>
      </c>
      <c r="I17" s="28">
        <v>140</v>
      </c>
      <c r="J17" s="29">
        <f>+J$14/3</f>
        <v>52</v>
      </c>
      <c r="K17" s="29">
        <f t="shared" si="1"/>
        <v>8</v>
      </c>
      <c r="L17" s="28">
        <f t="shared" si="1"/>
        <v>47.333333333333336</v>
      </c>
      <c r="M17" s="30">
        <v>110382.36108567566</v>
      </c>
      <c r="N17" s="30">
        <f t="shared" si="2"/>
        <v>119024.14205733335</v>
      </c>
      <c r="O17" s="33">
        <f t="shared" si="3"/>
        <v>1.078289510087125</v>
      </c>
      <c r="P17" s="31" t="s">
        <v>29</v>
      </c>
    </row>
    <row r="18" spans="1:16" s="31" customFormat="1" x14ac:dyDescent="0.25">
      <c r="A18" s="27" t="s">
        <v>3</v>
      </c>
      <c r="B18" s="28">
        <v>5</v>
      </c>
      <c r="C18" s="28">
        <v>1</v>
      </c>
      <c r="D18" s="28">
        <v>119</v>
      </c>
      <c r="E18" s="29"/>
      <c r="F18" s="28">
        <v>5</v>
      </c>
      <c r="G18" s="28">
        <v>1</v>
      </c>
      <c r="H18" s="28">
        <v>134</v>
      </c>
      <c r="I18" s="28">
        <v>18</v>
      </c>
      <c r="J18" s="29"/>
      <c r="K18" s="29"/>
      <c r="L18" s="28"/>
      <c r="M18" s="30">
        <v>46592.225559113605</v>
      </c>
      <c r="N18" s="30">
        <f t="shared" si="2"/>
        <v>49096.049772000006</v>
      </c>
      <c r="O18" s="33">
        <f t="shared" si="3"/>
        <v>1.0537390988054367</v>
      </c>
      <c r="P18" s="31" t="s">
        <v>29</v>
      </c>
    </row>
    <row r="19" spans="1:16" s="31" customFormat="1" x14ac:dyDescent="0.25">
      <c r="A19" s="27" t="s">
        <v>4</v>
      </c>
      <c r="B19" s="28">
        <v>4</v>
      </c>
      <c r="C19" s="28">
        <v>1</v>
      </c>
      <c r="D19" s="28">
        <v>100</v>
      </c>
      <c r="E19" s="29"/>
      <c r="F19" s="28">
        <v>5</v>
      </c>
      <c r="G19" s="28">
        <v>1</v>
      </c>
      <c r="H19" s="28">
        <v>81</v>
      </c>
      <c r="I19" s="28">
        <v>9</v>
      </c>
      <c r="J19" s="29"/>
      <c r="K19" s="29"/>
      <c r="L19" s="28"/>
      <c r="M19" s="30">
        <v>30572.392470620092</v>
      </c>
      <c r="N19" s="30">
        <f t="shared" si="2"/>
        <v>35284.050186000008</v>
      </c>
      <c r="O19" s="33">
        <f t="shared" si="3"/>
        <v>1.1541147857469052</v>
      </c>
      <c r="P19" s="31" t="s">
        <v>29</v>
      </c>
    </row>
    <row r="20" spans="1:16" s="31" customFormat="1" x14ac:dyDescent="0.25">
      <c r="A20" s="27" t="s">
        <v>5</v>
      </c>
      <c r="B20" s="28">
        <v>4</v>
      </c>
      <c r="C20" s="28">
        <v>1</v>
      </c>
      <c r="D20" s="28">
        <v>220</v>
      </c>
      <c r="E20" s="29"/>
      <c r="F20" s="28">
        <v>3</v>
      </c>
      <c r="G20" s="28">
        <v>2</v>
      </c>
      <c r="H20" s="28">
        <v>285</v>
      </c>
      <c r="I20" s="28">
        <v>37</v>
      </c>
      <c r="J20" s="29">
        <f>+J$14/3</f>
        <v>52</v>
      </c>
      <c r="K20" s="29">
        <f t="shared" ref="K20:L20" si="4">+K$14/3</f>
        <v>8</v>
      </c>
      <c r="L20" s="28">
        <f t="shared" si="4"/>
        <v>47.333333333333336</v>
      </c>
      <c r="M20" s="30">
        <v>97008.70873164144</v>
      </c>
      <c r="N20" s="30">
        <f t="shared" si="2"/>
        <v>108298.01079533334</v>
      </c>
      <c r="O20" s="33">
        <f t="shared" si="3"/>
        <v>1.1163741092041735</v>
      </c>
      <c r="P20" s="31" t="s">
        <v>29</v>
      </c>
    </row>
    <row r="21" spans="1:16" x14ac:dyDescent="0.25">
      <c r="A21" s="2" t="s">
        <v>6</v>
      </c>
      <c r="B21" s="16">
        <v>3</v>
      </c>
      <c r="C21" s="16"/>
      <c r="D21" s="28">
        <v>10</v>
      </c>
      <c r="E21" s="3"/>
      <c r="F21" s="16">
        <v>2</v>
      </c>
      <c r="G21" s="16">
        <v>2</v>
      </c>
      <c r="H21" s="28">
        <v>70</v>
      </c>
      <c r="I21" s="16">
        <v>3</v>
      </c>
      <c r="J21" s="3"/>
      <c r="K21" s="3"/>
      <c r="L21" s="9"/>
      <c r="M21" s="21">
        <v>158235.66925653673</v>
      </c>
      <c r="N21" s="21">
        <f t="shared" si="2"/>
        <v>16025.810262000001</v>
      </c>
      <c r="O21" s="32">
        <f t="shared" si="3"/>
        <v>0.1012781147088805</v>
      </c>
      <c r="P21" s="31" t="s">
        <v>29</v>
      </c>
    </row>
    <row r="22" spans="1:16" s="31" customFormat="1" x14ac:dyDescent="0.25">
      <c r="A22" s="27" t="s">
        <v>7</v>
      </c>
      <c r="B22" s="28">
        <v>2</v>
      </c>
      <c r="C22" s="28">
        <v>1</v>
      </c>
      <c r="D22" s="28">
        <v>130</v>
      </c>
      <c r="E22" s="29"/>
      <c r="F22" s="28">
        <v>5</v>
      </c>
      <c r="G22" s="28">
        <v>1</v>
      </c>
      <c r="H22" s="28">
        <v>96</v>
      </c>
      <c r="I22" s="28">
        <v>2</v>
      </c>
      <c r="J22" s="29"/>
      <c r="K22" s="29"/>
      <c r="L22" s="29"/>
      <c r="M22" s="30">
        <v>36966.154561033371</v>
      </c>
      <c r="N22" s="30">
        <f t="shared" si="2"/>
        <v>41760.318908000008</v>
      </c>
      <c r="O22" s="33">
        <f t="shared" si="3"/>
        <v>1.1296906428027611</v>
      </c>
      <c r="P22" s="31" t="s">
        <v>29</v>
      </c>
    </row>
    <row r="23" spans="1:16" x14ac:dyDescent="0.25">
      <c r="A23" s="2"/>
      <c r="B23" s="10">
        <f>SUM(B15:B22)</f>
        <v>27</v>
      </c>
      <c r="C23" s="10">
        <f t="shared" ref="C23:L23" si="5">SUM(C15:C22)</f>
        <v>4</v>
      </c>
      <c r="D23" s="10">
        <f t="shared" si="5"/>
        <v>753</v>
      </c>
      <c r="E23" s="10">
        <f t="shared" si="5"/>
        <v>450</v>
      </c>
      <c r="F23" s="10">
        <f t="shared" si="5"/>
        <v>25</v>
      </c>
      <c r="G23" s="10">
        <f t="shared" si="5"/>
        <v>13</v>
      </c>
      <c r="H23" s="10">
        <f t="shared" si="5"/>
        <v>1019</v>
      </c>
      <c r="I23" s="10">
        <f t="shared" si="5"/>
        <v>242</v>
      </c>
      <c r="J23" s="10">
        <f t="shared" si="5"/>
        <v>156</v>
      </c>
      <c r="K23" s="10">
        <f t="shared" si="5"/>
        <v>24</v>
      </c>
      <c r="L23" s="10">
        <f t="shared" si="5"/>
        <v>142</v>
      </c>
      <c r="M23" s="21"/>
      <c r="N23" s="21"/>
      <c r="O23" s="4"/>
    </row>
    <row r="24" spans="1:16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25"/>
      <c r="N24" s="22"/>
      <c r="O24" s="7"/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2019-06-17T11:48:42Z</dcterms:created>
  <dcterms:modified xsi:type="dcterms:W3CDTF">2019-06-19T11:58:30Z</dcterms:modified>
</cp:coreProperties>
</file>